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nadmin\Downloads\"/>
    </mc:Choice>
  </mc:AlternateContent>
  <xr:revisionPtr revIDLastSave="0" documentId="13_ncr:1_{EB51845D-E614-4B15-8899-BDE561353BB0}" xr6:coauthVersionLast="47" xr6:coauthVersionMax="47" xr10:uidLastSave="{00000000-0000-0000-0000-000000000000}"/>
  <bookViews>
    <workbookView xWindow="28680" yWindow="-120" windowWidth="29040" windowHeight="15720" xr2:uid="{85877C57-D164-46D4-8FE5-1B33F58FE3CB}"/>
  </bookViews>
  <sheets>
    <sheet name="Summary" sheetId="8" r:id="rId1"/>
    <sheet name="MASTER-2025-12-15" sheetId="1" r:id="rId2"/>
    <sheet name="Registration Database Man. Code" sheetId="2" r:id="rId3"/>
    <sheet name="Broadcast Module Man Codes" sheetId="3" r:id="rId4"/>
  </sheets>
  <definedNames>
    <definedName name="_xlnm._FilterDatabase" localSheetId="1" hidden="1">'MASTER-2025-12-15'!$A$1:$I$7459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D8" i="8" s="1"/>
  <c r="B6" i="8"/>
  <c r="D4" i="8"/>
  <c r="C5" i="8"/>
  <c r="D5" i="8" s="1"/>
  <c r="D6" i="8"/>
  <c r="D7" i="8"/>
  <c r="D9" i="8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2" i="1"/>
  <c r="D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G6542" i="1" l="1"/>
  <c r="G5064" i="1"/>
  <c r="G4992" i="1"/>
  <c r="G4620" i="1"/>
  <c r="G7007" i="1"/>
  <c r="G4681" i="1"/>
  <c r="G5494" i="1"/>
  <c r="G4030" i="1"/>
  <c r="G5085" i="1"/>
  <c r="G7105" i="1"/>
  <c r="G5735" i="1"/>
  <c r="G6547" i="1"/>
  <c r="G6425" i="1"/>
  <c r="G5741" i="1"/>
  <c r="G7192" i="1"/>
  <c r="G6302" i="1"/>
  <c r="G2" i="1"/>
  <c r="G7187" i="1"/>
  <c r="G4323" i="1"/>
  <c r="G4858" i="1"/>
  <c r="G7413" i="1"/>
  <c r="G7341" i="1"/>
  <c r="G5593" i="1"/>
  <c r="G7269" i="1"/>
  <c r="G4786" i="1"/>
  <c r="G6366" i="1"/>
  <c r="G7459" i="1"/>
  <c r="G7447" i="1"/>
  <c r="G7435" i="1"/>
  <c r="G7423" i="1"/>
  <c r="G7411" i="1"/>
  <c r="G7399" i="1"/>
  <c r="G7387" i="1"/>
  <c r="G7375" i="1"/>
  <c r="G7363" i="1"/>
  <c r="G7362" i="1"/>
  <c r="G7254" i="1"/>
  <c r="G7134" i="1"/>
  <c r="G7014" i="1"/>
  <c r="G6894" i="1"/>
  <c r="G6798" i="1"/>
  <c r="G6714" i="1"/>
  <c r="G6606" i="1"/>
  <c r="G6510" i="1"/>
  <c r="G6426" i="1"/>
  <c r="G6318" i="1"/>
  <c r="G6210" i="1"/>
  <c r="G6090" i="1"/>
  <c r="G5994" i="1"/>
  <c r="G5898" i="1"/>
  <c r="G5802" i="1"/>
  <c r="G5682" i="1"/>
  <c r="G5550" i="1"/>
  <c r="G5442" i="1"/>
  <c r="G5334" i="1"/>
  <c r="G5226" i="1"/>
  <c r="G5106" i="1"/>
  <c r="G4998" i="1"/>
  <c r="G4890" i="1"/>
  <c r="G4794" i="1"/>
  <c r="G4686" i="1"/>
  <c r="G4590" i="1"/>
  <c r="G4494" i="1"/>
  <c r="G4374" i="1"/>
  <c r="G4266" i="1"/>
  <c r="G4158" i="1"/>
  <c r="G4050" i="1"/>
  <c r="G3954" i="1"/>
  <c r="G3846" i="1"/>
  <c r="G3738" i="1"/>
  <c r="G3618" i="1"/>
  <c r="G3534" i="1"/>
  <c r="G3450" i="1"/>
  <c r="G3342" i="1"/>
  <c r="G3234" i="1"/>
  <c r="G3090" i="1"/>
  <c r="G2850" i="1"/>
  <c r="G7386" i="1"/>
  <c r="G7278" i="1"/>
  <c r="G7170" i="1"/>
  <c r="G7062" i="1"/>
  <c r="G6954" i="1"/>
  <c r="G6846" i="1"/>
  <c r="G6750" i="1"/>
  <c r="G6630" i="1"/>
  <c r="G6534" i="1"/>
  <c r="G6414" i="1"/>
  <c r="G6246" i="1"/>
  <c r="G6138" i="1"/>
  <c r="G6006" i="1"/>
  <c r="G5886" i="1"/>
  <c r="G5778" i="1"/>
  <c r="G5658" i="1"/>
  <c r="G5562" i="1"/>
  <c r="G5466" i="1"/>
  <c r="G5358" i="1"/>
  <c r="G5286" i="1"/>
  <c r="G5178" i="1"/>
  <c r="G4986" i="1"/>
  <c r="G4866" i="1"/>
  <c r="G4746" i="1"/>
  <c r="G4650" i="1"/>
  <c r="G4542" i="1"/>
  <c r="G4434" i="1"/>
  <c r="G4338" i="1"/>
  <c r="G4230" i="1"/>
  <c r="G4134" i="1"/>
  <c r="G4014" i="1"/>
  <c r="G3906" i="1"/>
  <c r="G3798" i="1"/>
  <c r="G3666" i="1"/>
  <c r="G3546" i="1"/>
  <c r="G3414" i="1"/>
  <c r="G3306" i="1"/>
  <c r="G3174" i="1"/>
  <c r="G2838" i="1"/>
  <c r="G7410" i="1"/>
  <c r="G7290" i="1"/>
  <c r="G7206" i="1"/>
  <c r="G7098" i="1"/>
  <c r="G6978" i="1"/>
  <c r="G6870" i="1"/>
  <c r="G6738" i="1"/>
  <c r="G6618" i="1"/>
  <c r="G6474" i="1"/>
  <c r="G6378" i="1"/>
  <c r="G6294" i="1"/>
  <c r="G6162" i="1"/>
  <c r="G6054" i="1"/>
  <c r="G5946" i="1"/>
  <c r="G5862" i="1"/>
  <c r="G5754" i="1"/>
  <c r="G5646" i="1"/>
  <c r="G5538" i="1"/>
  <c r="G5430" i="1"/>
  <c r="G5310" i="1"/>
  <c r="G5202" i="1"/>
  <c r="G5082" i="1"/>
  <c r="G4974" i="1"/>
  <c r="G4878" i="1"/>
  <c r="G4782" i="1"/>
  <c r="G4674" i="1"/>
  <c r="G4554" i="1"/>
  <c r="G4446" i="1"/>
  <c r="G4326" i="1"/>
  <c r="G4218" i="1"/>
  <c r="G4110" i="1"/>
  <c r="G3990" i="1"/>
  <c r="G3882" i="1"/>
  <c r="G3750" i="1"/>
  <c r="G3630" i="1"/>
  <c r="G3522" i="1"/>
  <c r="G3426" i="1"/>
  <c r="G3330" i="1"/>
  <c r="G3246" i="1"/>
  <c r="G3162" i="1"/>
  <c r="G3066" i="1"/>
  <c r="G3018" i="1"/>
  <c r="G2970" i="1"/>
  <c r="G2922" i="1"/>
  <c r="G2874" i="1"/>
  <c r="G2766" i="1"/>
  <c r="G2730" i="1"/>
  <c r="G2694" i="1"/>
  <c r="G2670" i="1"/>
  <c r="G2610" i="1"/>
  <c r="G2562" i="1"/>
  <c r="G2526" i="1"/>
  <c r="G2502" i="1"/>
  <c r="G2466" i="1"/>
  <c r="G2430" i="1"/>
  <c r="G2394" i="1"/>
  <c r="G2370" i="1"/>
  <c r="G2334" i="1"/>
  <c r="G2298" i="1"/>
  <c r="G2262" i="1"/>
  <c r="G2226" i="1"/>
  <c r="G2190" i="1"/>
  <c r="G2166" i="1"/>
  <c r="G2130" i="1"/>
  <c r="G2094" i="1"/>
  <c r="G2058" i="1"/>
  <c r="G2022" i="1"/>
  <c r="G1986" i="1"/>
  <c r="G1962" i="1"/>
  <c r="G1926" i="1"/>
  <c r="G1890" i="1"/>
  <c r="G1854" i="1"/>
  <c r="G1830" i="1"/>
  <c r="G1794" i="1"/>
  <c r="G1746" i="1"/>
  <c r="G7446" i="1"/>
  <c r="G7350" i="1"/>
  <c r="G7242" i="1"/>
  <c r="G7146" i="1"/>
  <c r="G7050" i="1"/>
  <c r="G6942" i="1"/>
  <c r="G6834" i="1"/>
  <c r="G6726" i="1"/>
  <c r="G6594" i="1"/>
  <c r="G6522" i="1"/>
  <c r="G6402" i="1"/>
  <c r="G6282" i="1"/>
  <c r="G6174" i="1"/>
  <c r="G6078" i="1"/>
  <c r="G5970" i="1"/>
  <c r="G5910" i="1"/>
  <c r="G5790" i="1"/>
  <c r="G5694" i="1"/>
  <c r="G5586" i="1"/>
  <c r="G5514" i="1"/>
  <c r="G5394" i="1"/>
  <c r="G5298" i="1"/>
  <c r="G5190" i="1"/>
  <c r="G5094" i="1"/>
  <c r="G5022" i="1"/>
  <c r="G4938" i="1"/>
  <c r="G4842" i="1"/>
  <c r="G4770" i="1"/>
  <c r="G4662" i="1"/>
  <c r="G4566" i="1"/>
  <c r="G4470" i="1"/>
  <c r="G4398" i="1"/>
  <c r="G4290" i="1"/>
  <c r="G4182" i="1"/>
  <c r="G4086" i="1"/>
  <c r="G4002" i="1"/>
  <c r="G3930" i="1"/>
  <c r="G3834" i="1"/>
  <c r="G3726" i="1"/>
  <c r="G3654" i="1"/>
  <c r="G3570" i="1"/>
  <c r="G3498" i="1"/>
  <c r="G3390" i="1"/>
  <c r="G3282" i="1"/>
  <c r="G3198" i="1"/>
  <c r="G3126" i="1"/>
  <c r="G3042" i="1"/>
  <c r="G2994" i="1"/>
  <c r="G2958" i="1"/>
  <c r="G2910" i="1"/>
  <c r="G2862" i="1"/>
  <c r="G2778" i="1"/>
  <c r="G2754" i="1"/>
  <c r="G2718" i="1"/>
  <c r="G2658" i="1"/>
  <c r="G2634" i="1"/>
  <c r="G2598" i="1"/>
  <c r="G2574" i="1"/>
  <c r="G2538" i="1"/>
  <c r="G2514" i="1"/>
  <c r="G2478" i="1"/>
  <c r="G2442" i="1"/>
  <c r="G2418" i="1"/>
  <c r="G2382" i="1"/>
  <c r="G2346" i="1"/>
  <c r="G2310" i="1"/>
  <c r="G2286" i="1"/>
  <c r="G2250" i="1"/>
  <c r="G2214" i="1"/>
  <c r="G2178" i="1"/>
  <c r="G2142" i="1"/>
  <c r="G2106" i="1"/>
  <c r="G2082" i="1"/>
  <c r="G2046" i="1"/>
  <c r="G2010" i="1"/>
  <c r="G1974" i="1"/>
  <c r="G1938" i="1"/>
  <c r="G1914" i="1"/>
  <c r="G1878" i="1"/>
  <c r="G1842" i="1"/>
  <c r="G1806" i="1"/>
  <c r="G1782" i="1"/>
  <c r="G1734" i="1"/>
  <c r="G7422" i="1"/>
  <c r="G7314" i="1"/>
  <c r="G7194" i="1"/>
  <c r="G7086" i="1"/>
  <c r="G6990" i="1"/>
  <c r="G6858" i="1"/>
  <c r="G6762" i="1"/>
  <c r="G6654" i="1"/>
  <c r="G6498" i="1"/>
  <c r="G6390" i="1"/>
  <c r="G6270" i="1"/>
  <c r="G6186" i="1"/>
  <c r="G6066" i="1"/>
  <c r="G5958" i="1"/>
  <c r="G5838" i="1"/>
  <c r="G5730" i="1"/>
  <c r="G5634" i="1"/>
  <c r="G5526" i="1"/>
  <c r="G5406" i="1"/>
  <c r="G5250" i="1"/>
  <c r="G5142" i="1"/>
  <c r="G5058" i="1"/>
  <c r="G4950" i="1"/>
  <c r="G4830" i="1"/>
  <c r="G4722" i="1"/>
  <c r="G4614" i="1"/>
  <c r="G4482" i="1"/>
  <c r="G4362" i="1"/>
  <c r="G4242" i="1"/>
  <c r="G4122" i="1"/>
  <c r="G4038" i="1"/>
  <c r="G3918" i="1"/>
  <c r="G3810" i="1"/>
  <c r="G3714" i="1"/>
  <c r="G3582" i="1"/>
  <c r="G3474" i="1"/>
  <c r="G3366" i="1"/>
  <c r="G3258" i="1"/>
  <c r="G3150" i="1"/>
  <c r="G3054" i="1"/>
  <c r="G3006" i="1"/>
  <c r="G2946" i="1"/>
  <c r="G2898" i="1"/>
  <c r="G2790" i="1"/>
  <c r="G2742" i="1"/>
  <c r="G2706" i="1"/>
  <c r="G2646" i="1"/>
  <c r="G2622" i="1"/>
  <c r="G2586" i="1"/>
  <c r="G2550" i="1"/>
  <c r="G2490" i="1"/>
  <c r="G2454" i="1"/>
  <c r="G2406" i="1"/>
  <c r="G2358" i="1"/>
  <c r="G2322" i="1"/>
  <c r="G2274" i="1"/>
  <c r="G2238" i="1"/>
  <c r="G2202" i="1"/>
  <c r="G2154" i="1"/>
  <c r="G2118" i="1"/>
  <c r="G2070" i="1"/>
  <c r="G2034" i="1"/>
  <c r="G1998" i="1"/>
  <c r="G1950" i="1"/>
  <c r="G1902" i="1"/>
  <c r="G1866" i="1"/>
  <c r="G1818" i="1"/>
  <c r="G1770" i="1"/>
  <c r="G1758" i="1"/>
  <c r="G7458" i="1"/>
  <c r="G7326" i="1"/>
  <c r="G7218" i="1"/>
  <c r="G7110" i="1"/>
  <c r="G7002" i="1"/>
  <c r="G6918" i="1"/>
  <c r="G6822" i="1"/>
  <c r="G6702" i="1"/>
  <c r="G6642" i="1"/>
  <c r="G6546" i="1"/>
  <c r="G6438" i="1"/>
  <c r="G6306" i="1"/>
  <c r="G6198" i="1"/>
  <c r="G6102" i="1"/>
  <c r="G5982" i="1"/>
  <c r="G5874" i="1"/>
  <c r="G5766" i="1"/>
  <c r="G5670" i="1"/>
  <c r="G5574" i="1"/>
  <c r="G5454" i="1"/>
  <c r="G5346" i="1"/>
  <c r="G5238" i="1"/>
  <c r="G5130" i="1"/>
  <c r="G5010" i="1"/>
  <c r="G4926" i="1"/>
  <c r="G4806" i="1"/>
  <c r="G4698" i="1"/>
  <c r="G4578" i="1"/>
  <c r="G4458" i="1"/>
  <c r="G4350" i="1"/>
  <c r="G4254" i="1"/>
  <c r="G4146" i="1"/>
  <c r="G4026" i="1"/>
  <c r="G3894" i="1"/>
  <c r="G3762" i="1"/>
  <c r="G3642" i="1"/>
  <c r="G3510" i="1"/>
  <c r="G3402" i="1"/>
  <c r="G3270" i="1"/>
  <c r="G3138" i="1"/>
  <c r="G2814" i="1"/>
  <c r="G7374" i="1"/>
  <c r="G7266" i="1"/>
  <c r="G7158" i="1"/>
  <c r="G7038" i="1"/>
  <c r="G6930" i="1"/>
  <c r="G6810" i="1"/>
  <c r="G6690" i="1"/>
  <c r="G6582" i="1"/>
  <c r="G6486" i="1"/>
  <c r="G6354" i="1"/>
  <c r="G6234" i="1"/>
  <c r="G6126" i="1"/>
  <c r="G6018" i="1"/>
  <c r="G5850" i="1"/>
  <c r="G5742" i="1"/>
  <c r="G5622" i="1"/>
  <c r="G5478" i="1"/>
  <c r="G5370" i="1"/>
  <c r="G5274" i="1"/>
  <c r="G5154" i="1"/>
  <c r="G5046" i="1"/>
  <c r="G4914" i="1"/>
  <c r="G4758" i="1"/>
  <c r="G4626" i="1"/>
  <c r="G4518" i="1"/>
  <c r="G4410" i="1"/>
  <c r="G4314" i="1"/>
  <c r="G4206" i="1"/>
  <c r="G4062" i="1"/>
  <c r="G3942" i="1"/>
  <c r="G3822" i="1"/>
  <c r="G3678" i="1"/>
  <c r="G3594" i="1"/>
  <c r="G3462" i="1"/>
  <c r="G3354" i="1"/>
  <c r="G3222" i="1"/>
  <c r="G3102" i="1"/>
  <c r="G2826" i="1"/>
  <c r="G7434" i="1"/>
  <c r="G7338" i="1"/>
  <c r="G7230" i="1"/>
  <c r="G7122" i="1"/>
  <c r="G7026" i="1"/>
  <c r="G6906" i="1"/>
  <c r="G6786" i="1"/>
  <c r="G6678" i="1"/>
  <c r="G6570" i="1"/>
  <c r="G6462" i="1"/>
  <c r="G6342" i="1"/>
  <c r="G6258" i="1"/>
  <c r="G6150" i="1"/>
  <c r="G6042" i="1"/>
  <c r="G5934" i="1"/>
  <c r="G5814" i="1"/>
  <c r="G5706" i="1"/>
  <c r="G5610" i="1"/>
  <c r="G5490" i="1"/>
  <c r="G5382" i="1"/>
  <c r="G5262" i="1"/>
  <c r="G5166" i="1"/>
  <c r="G5070" i="1"/>
  <c r="G4962" i="1"/>
  <c r="G4854" i="1"/>
  <c r="G4734" i="1"/>
  <c r="G4638" i="1"/>
  <c r="G4530" i="1"/>
  <c r="G4422" i="1"/>
  <c r="G4302" i="1"/>
  <c r="G4194" i="1"/>
  <c r="G4098" i="1"/>
  <c r="G3978" i="1"/>
  <c r="G3870" i="1"/>
  <c r="G3786" i="1"/>
  <c r="G3690" i="1"/>
  <c r="G3558" i="1"/>
  <c r="G3438" i="1"/>
  <c r="G3318" i="1"/>
  <c r="G3210" i="1"/>
  <c r="G3078" i="1"/>
  <c r="G2802" i="1"/>
  <c r="G7398" i="1"/>
  <c r="G7302" i="1"/>
  <c r="G7182" i="1"/>
  <c r="G7074" i="1"/>
  <c r="G6966" i="1"/>
  <c r="G6882" i="1"/>
  <c r="G6774" i="1"/>
  <c r="G6666" i="1"/>
  <c r="G6558" i="1"/>
  <c r="G6450" i="1"/>
  <c r="G6330" i="1"/>
  <c r="G6222" i="1"/>
  <c r="G6114" i="1"/>
  <c r="G6030" i="1"/>
  <c r="G5922" i="1"/>
  <c r="G5826" i="1"/>
  <c r="G5718" i="1"/>
  <c r="G5598" i="1"/>
  <c r="G5502" i="1"/>
  <c r="G5418" i="1"/>
  <c r="G5322" i="1"/>
  <c r="G5214" i="1"/>
  <c r="G5118" i="1"/>
  <c r="G5034" i="1"/>
  <c r="G4902" i="1"/>
  <c r="G4818" i="1"/>
  <c r="G4710" i="1"/>
  <c r="G4602" i="1"/>
  <c r="G4506" i="1"/>
  <c r="G4386" i="1"/>
  <c r="G4278" i="1"/>
  <c r="G4170" i="1"/>
  <c r="G4074" i="1"/>
  <c r="G3966" i="1"/>
  <c r="G3858" i="1"/>
  <c r="G3774" i="1"/>
  <c r="G3702" i="1"/>
  <c r="G3606" i="1"/>
  <c r="G3486" i="1"/>
  <c r="G3378" i="1"/>
  <c r="G3294" i="1"/>
  <c r="G3186" i="1"/>
  <c r="G3114" i="1"/>
  <c r="G3030" i="1"/>
  <c r="G2982" i="1"/>
  <c r="G2934" i="1"/>
  <c r="G2886" i="1"/>
  <c r="G2682" i="1"/>
  <c r="G7448" i="1"/>
  <c r="G7436" i="1"/>
  <c r="G7424" i="1"/>
  <c r="G7412" i="1"/>
  <c r="G7400" i="1"/>
  <c r="G7388" i="1"/>
  <c r="G7376" i="1"/>
  <c r="G7364" i="1"/>
  <c r="G7352" i="1"/>
  <c r="G7340" i="1"/>
  <c r="G7328" i="1"/>
  <c r="G7316" i="1"/>
  <c r="G7304" i="1"/>
  <c r="G7292" i="1"/>
  <c r="G7280" i="1"/>
  <c r="G7268" i="1"/>
  <c r="G7256" i="1"/>
  <c r="G7244" i="1"/>
  <c r="G7232" i="1"/>
  <c r="G7220" i="1"/>
  <c r="G7208" i="1"/>
  <c r="G7196" i="1"/>
  <c r="G7184" i="1"/>
  <c r="G7172" i="1"/>
  <c r="G7160" i="1"/>
  <c r="G7148" i="1"/>
  <c r="G7136" i="1"/>
  <c r="G7124" i="1"/>
  <c r="G7112" i="1"/>
  <c r="G7088" i="1"/>
  <c r="G7076" i="1"/>
  <c r="G7064" i="1"/>
  <c r="G7052" i="1"/>
  <c r="G7040" i="1"/>
  <c r="G7028" i="1"/>
  <c r="G7016" i="1"/>
  <c r="G7004" i="1"/>
  <c r="G6992" i="1"/>
  <c r="G6980" i="1"/>
  <c r="G6968" i="1"/>
  <c r="G6956" i="1"/>
  <c r="G6944" i="1"/>
  <c r="G6932" i="1"/>
  <c r="G6920" i="1"/>
  <c r="G6896" i="1"/>
  <c r="G6884" i="1"/>
  <c r="G6872" i="1"/>
  <c r="G6860" i="1"/>
  <c r="G6848" i="1"/>
  <c r="G6836" i="1"/>
  <c r="G6824" i="1"/>
  <c r="G6812" i="1"/>
  <c r="G6800" i="1"/>
  <c r="G6788" i="1"/>
  <c r="G6776" i="1"/>
  <c r="G6764" i="1"/>
  <c r="G6752" i="1"/>
  <c r="G6740" i="1"/>
  <c r="G6728" i="1"/>
  <c r="G6716" i="1"/>
  <c r="G6704" i="1"/>
  <c r="G6692" i="1"/>
  <c r="G6680" i="1"/>
  <c r="G6668" i="1"/>
  <c r="G6656" i="1"/>
  <c r="G6644" i="1"/>
  <c r="G6632" i="1"/>
  <c r="G6620" i="1"/>
  <c r="G6608" i="1"/>
  <c r="G6596" i="1"/>
  <c r="G6584" i="1"/>
  <c r="G6572" i="1"/>
  <c r="G6560" i="1"/>
  <c r="G6548" i="1"/>
  <c r="G6536" i="1"/>
  <c r="G6524" i="1"/>
  <c r="G6512" i="1"/>
  <c r="G6500" i="1"/>
  <c r="G6488" i="1"/>
  <c r="G6476" i="1"/>
  <c r="G6464" i="1"/>
  <c r="G6452" i="1"/>
  <c r="G6440" i="1"/>
  <c r="G6428" i="1"/>
  <c r="G6404" i="1"/>
  <c r="G6392" i="1"/>
  <c r="G6380" i="1"/>
  <c r="G6368" i="1"/>
  <c r="G6356" i="1"/>
  <c r="G6344" i="1"/>
  <c r="G6332" i="1"/>
  <c r="G6320" i="1"/>
  <c r="G6308" i="1"/>
  <c r="G6296" i="1"/>
  <c r="G6284" i="1"/>
  <c r="G6272" i="1"/>
  <c r="G6260" i="1"/>
  <c r="G6248" i="1"/>
  <c r="G6236" i="1"/>
  <c r="G6224" i="1"/>
  <c r="G6212" i="1"/>
  <c r="G6200" i="1"/>
  <c r="G6188" i="1"/>
  <c r="G6164" i="1"/>
  <c r="G6152" i="1"/>
  <c r="G6140" i="1"/>
  <c r="G6128" i="1"/>
  <c r="G6116" i="1"/>
  <c r="G6104" i="1"/>
  <c r="G6092" i="1"/>
  <c r="G6080" i="1"/>
  <c r="G6068" i="1"/>
  <c r="G6056" i="1"/>
  <c r="G6044" i="1"/>
  <c r="G6032" i="1"/>
  <c r="G6020" i="1"/>
  <c r="G6008" i="1"/>
  <c r="G5996" i="1"/>
  <c r="G5984" i="1"/>
  <c r="G5972" i="1"/>
  <c r="G5960" i="1"/>
  <c r="G5948" i="1"/>
  <c r="G5936" i="1"/>
  <c r="G5924" i="1"/>
  <c r="G5912" i="1"/>
  <c r="G5900" i="1"/>
  <c r="G5888" i="1"/>
  <c r="G5876" i="1"/>
  <c r="G5864" i="1"/>
  <c r="G5852" i="1"/>
  <c r="G5840" i="1"/>
  <c r="G5828" i="1"/>
  <c r="G5816" i="1"/>
  <c r="G5804" i="1"/>
  <c r="G5792" i="1"/>
  <c r="G5780" i="1"/>
  <c r="G5768" i="1"/>
  <c r="G5756" i="1"/>
  <c r="G5744" i="1"/>
  <c r="G5732" i="1"/>
  <c r="G5720" i="1"/>
  <c r="G5708" i="1"/>
  <c r="G5696" i="1"/>
  <c r="G5684" i="1"/>
  <c r="G5672" i="1"/>
  <c r="G5660" i="1"/>
  <c r="G5648" i="1"/>
  <c r="G5636" i="1"/>
  <c r="G5624" i="1"/>
  <c r="G5612" i="1"/>
  <c r="G5600" i="1"/>
  <c r="G5588" i="1"/>
  <c r="G5576" i="1"/>
  <c r="G5564" i="1"/>
  <c r="G5552" i="1"/>
  <c r="G5540" i="1"/>
  <c r="G5528" i="1"/>
  <c r="G5516" i="1"/>
  <c r="G5504" i="1"/>
  <c r="G5492" i="1"/>
  <c r="G5480" i="1"/>
  <c r="G5468" i="1"/>
  <c r="G5456" i="1"/>
  <c r="G5444" i="1"/>
  <c r="G5432" i="1"/>
  <c r="G5420" i="1"/>
  <c r="G5408" i="1"/>
  <c r="G5396" i="1"/>
  <c r="G5384" i="1"/>
  <c r="G5372" i="1"/>
  <c r="G5360" i="1"/>
  <c r="G5348" i="1"/>
  <c r="G5336" i="1"/>
  <c r="G5324" i="1"/>
  <c r="G5312" i="1"/>
  <c r="G5300" i="1"/>
  <c r="G5288" i="1"/>
  <c r="G5276" i="1"/>
  <c r="G5264" i="1"/>
  <c r="G5252" i="1"/>
  <c r="G5240" i="1"/>
  <c r="G5228" i="1"/>
  <c r="G5216" i="1"/>
  <c r="G5204" i="1"/>
  <c r="G5192" i="1"/>
  <c r="G5180" i="1"/>
  <c r="G5168" i="1"/>
  <c r="G5156" i="1"/>
  <c r="G5144" i="1"/>
  <c r="G5132" i="1"/>
  <c r="G5120" i="1"/>
  <c r="G5108" i="1"/>
  <c r="G5096" i="1"/>
  <c r="G5084" i="1"/>
  <c r="G5072" i="1"/>
  <c r="G5060" i="1"/>
  <c r="G5048" i="1"/>
  <c r="G5036" i="1"/>
  <c r="G5024" i="1"/>
  <c r="G5012" i="1"/>
  <c r="G5000" i="1"/>
  <c r="G4988" i="1"/>
  <c r="G4976" i="1"/>
  <c r="G4964" i="1"/>
  <c r="G4952" i="1"/>
  <c r="G4940" i="1"/>
  <c r="G4928" i="1"/>
  <c r="G4916" i="1"/>
  <c r="G4904" i="1"/>
  <c r="G4892" i="1"/>
  <c r="G4880" i="1"/>
  <c r="G4868" i="1"/>
  <c r="G4856" i="1"/>
  <c r="G4844" i="1"/>
  <c r="G4832" i="1"/>
  <c r="G4820" i="1"/>
  <c r="G4808" i="1"/>
  <c r="G4796" i="1"/>
  <c r="G4784" i="1"/>
  <c r="G4772" i="1"/>
  <c r="G4760" i="1"/>
  <c r="G4748" i="1"/>
  <c r="G4736" i="1"/>
  <c r="G4724" i="1"/>
  <c r="G4712" i="1"/>
  <c r="G4700" i="1"/>
  <c r="G4688" i="1"/>
  <c r="G4676" i="1"/>
  <c r="G4664" i="1"/>
  <c r="G4652" i="1"/>
  <c r="G4640" i="1"/>
  <c r="G4628" i="1"/>
  <c r="G4616" i="1"/>
  <c r="G4604" i="1"/>
  <c r="G4592" i="1"/>
  <c r="G4580" i="1"/>
  <c r="G4568" i="1"/>
  <c r="G4556" i="1"/>
  <c r="G4544" i="1"/>
  <c r="G4532" i="1"/>
  <c r="G4520" i="1"/>
  <c r="G4508" i="1"/>
  <c r="G4496" i="1"/>
  <c r="G4484" i="1"/>
  <c r="G4472" i="1"/>
  <c r="G4460" i="1"/>
  <c r="G4448" i="1"/>
  <c r="G4436" i="1"/>
  <c r="G4424" i="1"/>
  <c r="G4412" i="1"/>
  <c r="G4400" i="1"/>
  <c r="G4388" i="1"/>
  <c r="G4376" i="1"/>
  <c r="G4364" i="1"/>
  <c r="G4352" i="1"/>
  <c r="G4340" i="1"/>
  <c r="G4328" i="1"/>
  <c r="G4316" i="1"/>
  <c r="G4304" i="1"/>
  <c r="G4292" i="1"/>
  <c r="G4280" i="1"/>
  <c r="G4268" i="1"/>
  <c r="G4256" i="1"/>
  <c r="G4244" i="1"/>
  <c r="G4232" i="1"/>
  <c r="G4220" i="1"/>
  <c r="G4208" i="1"/>
  <c r="G4196" i="1"/>
  <c r="G4184" i="1"/>
  <c r="G4172" i="1"/>
  <c r="G4160" i="1"/>
  <c r="G4148" i="1"/>
  <c r="G4136" i="1"/>
  <c r="G4124" i="1"/>
  <c r="G4112" i="1"/>
  <c r="G4100" i="1"/>
  <c r="G4088" i="1"/>
  <c r="G4076" i="1"/>
  <c r="G4064" i="1"/>
  <c r="G4052" i="1"/>
  <c r="G4040" i="1"/>
  <c r="G4028" i="1"/>
  <c r="G4016" i="1"/>
  <c r="G4004" i="1"/>
  <c r="G3992" i="1"/>
  <c r="G3980" i="1"/>
  <c r="G3968" i="1"/>
  <c r="G3956" i="1"/>
  <c r="G3944" i="1"/>
  <c r="G3932" i="1"/>
  <c r="G3920" i="1"/>
  <c r="G3908" i="1"/>
  <c r="G3896" i="1"/>
  <c r="G3884" i="1"/>
  <c r="G3872" i="1"/>
  <c r="G3860" i="1"/>
  <c r="G3848" i="1"/>
  <c r="G3836" i="1"/>
  <c r="G3824" i="1"/>
  <c r="G3812" i="1"/>
  <c r="G3800" i="1"/>
  <c r="G3788" i="1"/>
  <c r="G3776" i="1"/>
  <c r="G3764" i="1"/>
  <c r="G3752" i="1"/>
  <c r="G3740" i="1"/>
  <c r="G3728" i="1"/>
  <c r="G3716" i="1"/>
  <c r="G3704" i="1"/>
  <c r="G3692" i="1"/>
  <c r="G3680" i="1"/>
  <c r="G3668" i="1"/>
  <c r="G3656" i="1"/>
  <c r="G3644" i="1"/>
  <c r="G3632" i="1"/>
  <c r="G3620" i="1"/>
  <c r="G3608" i="1"/>
  <c r="G3596" i="1"/>
  <c r="G3584" i="1"/>
  <c r="G3572" i="1"/>
  <c r="G3560" i="1"/>
  <c r="G3548" i="1"/>
  <c r="G3536" i="1"/>
  <c r="G3524" i="1"/>
  <c r="G3512" i="1"/>
  <c r="G3500" i="1"/>
  <c r="G3488" i="1"/>
  <c r="G3476" i="1"/>
  <c r="G3464" i="1"/>
  <c r="G3452" i="1"/>
  <c r="G3440" i="1"/>
  <c r="G3428" i="1"/>
  <c r="G3416" i="1"/>
  <c r="G3404" i="1"/>
  <c r="G3392" i="1"/>
  <c r="G3380" i="1"/>
  <c r="G3368" i="1"/>
  <c r="G3356" i="1"/>
  <c r="G3344" i="1"/>
  <c r="G3332" i="1"/>
  <c r="G3320" i="1"/>
  <c r="G3308" i="1"/>
  <c r="G3296" i="1"/>
  <c r="G3284" i="1"/>
  <c r="G3272" i="1"/>
  <c r="G3260" i="1"/>
  <c r="G3248" i="1"/>
  <c r="G3236" i="1"/>
  <c r="G3224" i="1"/>
  <c r="G3212" i="1"/>
  <c r="G3200" i="1"/>
  <c r="G3188" i="1"/>
  <c r="G3176" i="1"/>
  <c r="G3164" i="1"/>
  <c r="G3152" i="1"/>
  <c r="G3140" i="1"/>
  <c r="G3128" i="1"/>
  <c r="G3116" i="1"/>
  <c r="G3104" i="1"/>
  <c r="G3092" i="1"/>
  <c r="G7351" i="1"/>
  <c r="G7339" i="1"/>
  <c r="G7327" i="1"/>
  <c r="G7315" i="1"/>
  <c r="G7303" i="1"/>
  <c r="G7291" i="1"/>
  <c r="G7279" i="1"/>
  <c r="G7267" i="1"/>
  <c r="G7255" i="1"/>
  <c r="G7243" i="1"/>
  <c r="G7231" i="1"/>
  <c r="G7219" i="1"/>
  <c r="G7207" i="1"/>
  <c r="G7195" i="1"/>
  <c r="G7183" i="1"/>
  <c r="G7171" i="1"/>
  <c r="G7159" i="1"/>
  <c r="G7147" i="1"/>
  <c r="G7135" i="1"/>
  <c r="G7123" i="1"/>
  <c r="G7111" i="1"/>
  <c r="G7099" i="1"/>
  <c r="G7087" i="1"/>
  <c r="G7075" i="1"/>
  <c r="G7063" i="1"/>
  <c r="G7051" i="1"/>
  <c r="G7039" i="1"/>
  <c r="G7027" i="1"/>
  <c r="G7015" i="1"/>
  <c r="G7003" i="1"/>
  <c r="G6991" i="1"/>
  <c r="G6979" i="1"/>
  <c r="G6967" i="1"/>
  <c r="G6955" i="1"/>
  <c r="G6943" i="1"/>
  <c r="G6931" i="1"/>
  <c r="G6919" i="1"/>
  <c r="G6907" i="1"/>
  <c r="G6895" i="1"/>
  <c r="G6883" i="1"/>
  <c r="G6871" i="1"/>
  <c r="G6859" i="1"/>
  <c r="G6847" i="1"/>
  <c r="G6835" i="1"/>
  <c r="G6823" i="1"/>
  <c r="G6811" i="1"/>
  <c r="G6799" i="1"/>
  <c r="G6775" i="1"/>
  <c r="G6763" i="1"/>
  <c r="G6751" i="1"/>
  <c r="G6739" i="1"/>
  <c r="G6727" i="1"/>
  <c r="G6715" i="1"/>
  <c r="G6703" i="1"/>
  <c r="G6691" i="1"/>
  <c r="G6679" i="1"/>
  <c r="G6667" i="1"/>
  <c r="G6655" i="1"/>
  <c r="G6643" i="1"/>
  <c r="G6631" i="1"/>
  <c r="G6619" i="1"/>
  <c r="G6607" i="1"/>
  <c r="G6595" i="1"/>
  <c r="G6583" i="1"/>
  <c r="G6571" i="1"/>
  <c r="G6559" i="1"/>
  <c r="G6535" i="1"/>
  <c r="G6523" i="1"/>
  <c r="G6511" i="1"/>
  <c r="G6499" i="1"/>
  <c r="G6487" i="1"/>
  <c r="G6475" i="1"/>
  <c r="G6463" i="1"/>
  <c r="G6451" i="1"/>
  <c r="G6439" i="1"/>
  <c r="G6427" i="1"/>
  <c r="G6415" i="1"/>
  <c r="G6403" i="1"/>
  <c r="G6391" i="1"/>
  <c r="G6379" i="1"/>
  <c r="G6367" i="1"/>
  <c r="G6355" i="1"/>
  <c r="G6343" i="1"/>
  <c r="G6331" i="1"/>
  <c r="G6319" i="1"/>
  <c r="G6307" i="1"/>
  <c r="G6295" i="1"/>
  <c r="G6283" i="1"/>
  <c r="G6271" i="1"/>
  <c r="G6259" i="1"/>
  <c r="G6247" i="1"/>
  <c r="G6235" i="1"/>
  <c r="G6223" i="1"/>
  <c r="G6211" i="1"/>
  <c r="G6199" i="1"/>
  <c r="G6187" i="1"/>
  <c r="G6175" i="1"/>
  <c r="G6163" i="1"/>
  <c r="G6151" i="1"/>
  <c r="G6139" i="1"/>
  <c r="G6127" i="1"/>
  <c r="G6115" i="1"/>
  <c r="G6103" i="1"/>
  <c r="G6091" i="1"/>
  <c r="G6079" i="1"/>
  <c r="G6067" i="1"/>
  <c r="G6055" i="1"/>
  <c r="G6043" i="1"/>
  <c r="G6031" i="1"/>
  <c r="G6019" i="1"/>
  <c r="G6007" i="1"/>
  <c r="G5995" i="1"/>
  <c r="G5983" i="1"/>
  <c r="G5971" i="1"/>
  <c r="G5959" i="1"/>
  <c r="G5947" i="1"/>
  <c r="G5935" i="1"/>
  <c r="G5923" i="1"/>
  <c r="G5911" i="1"/>
  <c r="G5899" i="1"/>
  <c r="G5887" i="1"/>
  <c r="G5875" i="1"/>
  <c r="G5863" i="1"/>
  <c r="G5851" i="1"/>
  <c r="G5839" i="1"/>
  <c r="G5827" i="1"/>
  <c r="G5815" i="1"/>
  <c r="G5803" i="1"/>
  <c r="G5791" i="1"/>
  <c r="G5779" i="1"/>
  <c r="G5767" i="1"/>
  <c r="G5755" i="1"/>
  <c r="G5743" i="1"/>
  <c r="G5731" i="1"/>
  <c r="G5719" i="1"/>
  <c r="G5707" i="1"/>
  <c r="G5695" i="1"/>
  <c r="G5683" i="1"/>
  <c r="G5671" i="1"/>
  <c r="G5659" i="1"/>
  <c r="G5647" i="1"/>
  <c r="G5635" i="1"/>
  <c r="G5623" i="1"/>
  <c r="G5611" i="1"/>
  <c r="G5599" i="1"/>
  <c r="G5587" i="1"/>
  <c r="G5575" i="1"/>
  <c r="G5563" i="1"/>
  <c r="G5551" i="1"/>
  <c r="G5539" i="1"/>
  <c r="G5527" i="1"/>
  <c r="G5515" i="1"/>
  <c r="G5503" i="1"/>
  <c r="G5491" i="1"/>
  <c r="G5479" i="1"/>
  <c r="G5467" i="1"/>
  <c r="G5455" i="1"/>
  <c r="G5443" i="1"/>
  <c r="G5431" i="1"/>
  <c r="G5419" i="1"/>
  <c r="G5407" i="1"/>
  <c r="G5395" i="1"/>
  <c r="G5383" i="1"/>
  <c r="G5371" i="1"/>
  <c r="G5359" i="1"/>
  <c r="G5347" i="1"/>
  <c r="G5335" i="1"/>
  <c r="G5323" i="1"/>
  <c r="G5311" i="1"/>
  <c r="G5299" i="1"/>
  <c r="G5287" i="1"/>
  <c r="G5275" i="1"/>
  <c r="G5263" i="1"/>
  <c r="G5251" i="1"/>
  <c r="G5239" i="1"/>
  <c r="G5227" i="1"/>
  <c r="G5215" i="1"/>
  <c r="G5203" i="1"/>
  <c r="G5191" i="1"/>
  <c r="G5179" i="1"/>
  <c r="G5167" i="1"/>
  <c r="G5155" i="1"/>
  <c r="G5143" i="1"/>
  <c r="G5131" i="1"/>
  <c r="G5119" i="1"/>
  <c r="G5107" i="1"/>
  <c r="G5095" i="1"/>
  <c r="G5083" i="1"/>
  <c r="G5071" i="1"/>
  <c r="G5059" i="1"/>
  <c r="G5047" i="1"/>
  <c r="G5035" i="1"/>
  <c r="G5023" i="1"/>
  <c r="G5011" i="1"/>
  <c r="G4999" i="1"/>
  <c r="G4987" i="1"/>
  <c r="G4975" i="1"/>
  <c r="G4963" i="1"/>
  <c r="G4951" i="1"/>
  <c r="G4939" i="1"/>
  <c r="G4927" i="1"/>
  <c r="G4915" i="1"/>
  <c r="G4903" i="1"/>
  <c r="G4891" i="1"/>
  <c r="G4879" i="1"/>
  <c r="G4867" i="1"/>
  <c r="G4855" i="1"/>
  <c r="G4843" i="1"/>
  <c r="G4831" i="1"/>
  <c r="G4819" i="1"/>
  <c r="G4807" i="1"/>
  <c r="G4795" i="1"/>
  <c r="G4783" i="1"/>
  <c r="G4771" i="1"/>
  <c r="G4759" i="1"/>
  <c r="G4747" i="1"/>
  <c r="G4735" i="1"/>
  <c r="G4723" i="1"/>
  <c r="G4711" i="1"/>
  <c r="G4699" i="1"/>
  <c r="G4687" i="1"/>
  <c r="G4675" i="1"/>
  <c r="G4663" i="1"/>
  <c r="G4651" i="1"/>
  <c r="G4639" i="1"/>
  <c r="G4627" i="1"/>
  <c r="G4615" i="1"/>
  <c r="G4603" i="1"/>
  <c r="G4591" i="1"/>
  <c r="G4579" i="1"/>
  <c r="G4567" i="1"/>
  <c r="G4555" i="1"/>
  <c r="G4543" i="1"/>
  <c r="G4531" i="1"/>
  <c r="G4519" i="1"/>
  <c r="G4507" i="1"/>
  <c r="G4495" i="1"/>
  <c r="G4483" i="1"/>
  <c r="G4471" i="1"/>
  <c r="G4459" i="1"/>
  <c r="G4447" i="1"/>
  <c r="G4435" i="1"/>
  <c r="G4423" i="1"/>
  <c r="G4411" i="1"/>
  <c r="G4399" i="1"/>
  <c r="G4387" i="1"/>
  <c r="G4375" i="1"/>
  <c r="G4363" i="1"/>
  <c r="G4351" i="1"/>
  <c r="G4339" i="1"/>
  <c r="G4327" i="1"/>
  <c r="G4315" i="1"/>
  <c r="G4303" i="1"/>
  <c r="G4291" i="1"/>
  <c r="G4279" i="1"/>
  <c r="G4267" i="1"/>
  <c r="G4255" i="1"/>
  <c r="G4243" i="1"/>
  <c r="G4231" i="1"/>
  <c r="G4219" i="1"/>
  <c r="G4207" i="1"/>
  <c r="G4195" i="1"/>
  <c r="G4183" i="1"/>
  <c r="G4171" i="1"/>
  <c r="G4159" i="1"/>
  <c r="G4147" i="1"/>
  <c r="G4135" i="1"/>
  <c r="G4123" i="1"/>
  <c r="G4111" i="1"/>
  <c r="G4099" i="1"/>
  <c r="G4087" i="1"/>
  <c r="G4075" i="1"/>
  <c r="G4063" i="1"/>
  <c r="G4051" i="1"/>
  <c r="G4039" i="1"/>
  <c r="G4027" i="1"/>
  <c r="G4015" i="1"/>
  <c r="G4003" i="1"/>
  <c r="G3991" i="1"/>
  <c r="G3979" i="1"/>
  <c r="G3967" i="1"/>
  <c r="G3955" i="1"/>
  <c r="G3943" i="1"/>
  <c r="G3931" i="1"/>
  <c r="G3919" i="1"/>
  <c r="G3907" i="1"/>
  <c r="G3895" i="1"/>
  <c r="G3883" i="1"/>
  <c r="G3871" i="1"/>
  <c r="G3859" i="1"/>
  <c r="G3847" i="1"/>
  <c r="G3835" i="1"/>
  <c r="G3823" i="1"/>
  <c r="G3811" i="1"/>
  <c r="G3799" i="1"/>
  <c r="G3787" i="1"/>
  <c r="G3775" i="1"/>
  <c r="G3763" i="1"/>
  <c r="G3751" i="1"/>
  <c r="G3739" i="1"/>
  <c r="G3727" i="1"/>
  <c r="G3715" i="1"/>
  <c r="G3703" i="1"/>
  <c r="G3691" i="1"/>
  <c r="G3679" i="1"/>
  <c r="G3667" i="1"/>
  <c r="G3655" i="1"/>
  <c r="G3643" i="1"/>
  <c r="G3631" i="1"/>
  <c r="G3619" i="1"/>
  <c r="G3607" i="1"/>
  <c r="G3595" i="1"/>
  <c r="G3583" i="1"/>
  <c r="G3571" i="1"/>
  <c r="G3559" i="1"/>
  <c r="G3547" i="1"/>
  <c r="G3535" i="1"/>
  <c r="G3523" i="1"/>
  <c r="G3511" i="1"/>
  <c r="G3499" i="1"/>
  <c r="G3487" i="1"/>
  <c r="G3475" i="1"/>
  <c r="G3463" i="1"/>
  <c r="G3451" i="1"/>
  <c r="G3439" i="1"/>
  <c r="G3427" i="1"/>
  <c r="G3415" i="1"/>
  <c r="G3403" i="1"/>
  <c r="G3391" i="1"/>
  <c r="G3379" i="1"/>
  <c r="G3367" i="1"/>
  <c r="G3355" i="1"/>
  <c r="G3343" i="1"/>
  <c r="G3331" i="1"/>
  <c r="G3319" i="1"/>
  <c r="G3307" i="1"/>
  <c r="G3295" i="1"/>
  <c r="G3283" i="1"/>
  <c r="G3271" i="1"/>
  <c r="G3259" i="1"/>
  <c r="G3247" i="1"/>
  <c r="G3235" i="1"/>
  <c r="G3223" i="1"/>
  <c r="G3211" i="1"/>
  <c r="G3199" i="1"/>
  <c r="G3187" i="1"/>
  <c r="G3175" i="1"/>
  <c r="G3163" i="1"/>
  <c r="G3151" i="1"/>
  <c r="G3139" i="1"/>
  <c r="G3127" i="1"/>
  <c r="G3115" i="1"/>
  <c r="G3103" i="1"/>
  <c r="G3091" i="1"/>
  <c r="G3079" i="1"/>
  <c r="G3067" i="1"/>
  <c r="G3055" i="1"/>
  <c r="G3043" i="1"/>
  <c r="G3031" i="1"/>
  <c r="G3019" i="1"/>
  <c r="G3007" i="1"/>
  <c r="G2995" i="1"/>
  <c r="G2983" i="1"/>
  <c r="G2971" i="1"/>
  <c r="G2959" i="1"/>
  <c r="G2947" i="1"/>
  <c r="G2935" i="1"/>
  <c r="G2923" i="1"/>
  <c r="G2911" i="1"/>
  <c r="G2899" i="1"/>
  <c r="G2887" i="1"/>
  <c r="G2875" i="1"/>
  <c r="G2863" i="1"/>
  <c r="G2851" i="1"/>
  <c r="G2839" i="1"/>
  <c r="G2827" i="1"/>
  <c r="G2815" i="1"/>
  <c r="G2803" i="1"/>
  <c r="G2791" i="1"/>
  <c r="G2779" i="1"/>
  <c r="G2767" i="1"/>
  <c r="G2755" i="1"/>
  <c r="G2743" i="1"/>
  <c r="G2731" i="1"/>
  <c r="G2719" i="1"/>
  <c r="G2707" i="1"/>
  <c r="G2695" i="1"/>
  <c r="G2683" i="1"/>
  <c r="G2671" i="1"/>
  <c r="G2659" i="1"/>
  <c r="G2647" i="1"/>
  <c r="G2635" i="1"/>
  <c r="G2623" i="1"/>
  <c r="G2611" i="1"/>
  <c r="G2599" i="1"/>
  <c r="G2587" i="1"/>
  <c r="G2575" i="1"/>
  <c r="G2563" i="1"/>
  <c r="G2551" i="1"/>
  <c r="G2539" i="1"/>
  <c r="G2527" i="1"/>
  <c r="G2515" i="1"/>
  <c r="G2503" i="1"/>
  <c r="G2491" i="1"/>
  <c r="G2479" i="1"/>
  <c r="G2467" i="1"/>
  <c r="G2455" i="1"/>
  <c r="G2443" i="1"/>
  <c r="G2431" i="1"/>
  <c r="G2419" i="1"/>
  <c r="G2407" i="1"/>
  <c r="G2395" i="1"/>
  <c r="G2383" i="1"/>
  <c r="G2371" i="1"/>
  <c r="G2359" i="1"/>
  <c r="G2347" i="1"/>
  <c r="G2335" i="1"/>
  <c r="G2323" i="1"/>
  <c r="G2311" i="1"/>
  <c r="G2299" i="1"/>
  <c r="G2287" i="1"/>
  <c r="G2275" i="1"/>
  <c r="G2263" i="1"/>
  <c r="G2251" i="1"/>
  <c r="G2239" i="1"/>
  <c r="G2227" i="1"/>
  <c r="G2215" i="1"/>
  <c r="G2203" i="1"/>
  <c r="G2191" i="1"/>
  <c r="G2179" i="1"/>
  <c r="G2167" i="1"/>
  <c r="G2155" i="1"/>
  <c r="G2143" i="1"/>
  <c r="G2131" i="1"/>
  <c r="G2119" i="1"/>
  <c r="G2107" i="1"/>
  <c r="G2095" i="1"/>
  <c r="G2083" i="1"/>
  <c r="G2071" i="1"/>
  <c r="G2059" i="1"/>
  <c r="G2047" i="1"/>
  <c r="G2035" i="1"/>
  <c r="G2023" i="1"/>
  <c r="G2011" i="1"/>
  <c r="G1999" i="1"/>
  <c r="G1987" i="1"/>
  <c r="G1975" i="1"/>
  <c r="G1963" i="1"/>
  <c r="G1951" i="1"/>
  <c r="G1939" i="1"/>
  <c r="G1927" i="1"/>
  <c r="G1915" i="1"/>
  <c r="G1903" i="1"/>
  <c r="G1891" i="1"/>
  <c r="G1879" i="1"/>
  <c r="G1867" i="1"/>
  <c r="G1855" i="1"/>
  <c r="G1843" i="1"/>
  <c r="G1831" i="1"/>
  <c r="G1819" i="1"/>
  <c r="G1807" i="1"/>
  <c r="G1795" i="1"/>
  <c r="G1783" i="1"/>
  <c r="G1771" i="1"/>
  <c r="G1759" i="1"/>
  <c r="G1747" i="1"/>
  <c r="G1735" i="1"/>
  <c r="G1723" i="1"/>
  <c r="G1711" i="1"/>
  <c r="G1699" i="1"/>
  <c r="G1687" i="1"/>
  <c r="G1675" i="1"/>
  <c r="G1663" i="1"/>
  <c r="G1651" i="1"/>
  <c r="G1639" i="1"/>
  <c r="G1627" i="1"/>
  <c r="G1615" i="1"/>
  <c r="G1603" i="1"/>
  <c r="G1591" i="1"/>
  <c r="G1579" i="1"/>
  <c r="G1567" i="1"/>
  <c r="G1555" i="1"/>
  <c r="G1543" i="1"/>
  <c r="G1531" i="1"/>
  <c r="G1519" i="1"/>
  <c r="G1507" i="1"/>
  <c r="G1495" i="1"/>
  <c r="G1483" i="1"/>
  <c r="G1471" i="1"/>
  <c r="G1459" i="1"/>
  <c r="G1447" i="1"/>
  <c r="G1435" i="1"/>
  <c r="G1423" i="1"/>
  <c r="G1411" i="1"/>
  <c r="G1399" i="1"/>
  <c r="G7457" i="1"/>
  <c r="G7445" i="1"/>
  <c r="G7433" i="1"/>
  <c r="G7421" i="1"/>
  <c r="G7397" i="1"/>
  <c r="G7385" i="1"/>
  <c r="G7373" i="1"/>
  <c r="G7361" i="1"/>
  <c r="G7349" i="1"/>
  <c r="G7325" i="1"/>
  <c r="G7313" i="1"/>
  <c r="G7301" i="1"/>
  <c r="G7289" i="1"/>
  <c r="G7277" i="1"/>
  <c r="G7253" i="1"/>
  <c r="G7241" i="1"/>
  <c r="G7229" i="1"/>
  <c r="G7217" i="1"/>
  <c r="G7205" i="1"/>
  <c r="G7193" i="1"/>
  <c r="G7181" i="1"/>
  <c r="G7169" i="1"/>
  <c r="G7157" i="1"/>
  <c r="G7145" i="1"/>
  <c r="G7133" i="1"/>
  <c r="G7121" i="1"/>
  <c r="G7109" i="1"/>
  <c r="G7097" i="1"/>
  <c r="G7085" i="1"/>
  <c r="G7073" i="1"/>
  <c r="G7061" i="1"/>
  <c r="G7049" i="1"/>
  <c r="G7037" i="1"/>
  <c r="G7025" i="1"/>
  <c r="G7001" i="1"/>
  <c r="G6989" i="1"/>
  <c r="G6977" i="1"/>
  <c r="G6965" i="1"/>
  <c r="G6953" i="1"/>
  <c r="G6941" i="1"/>
  <c r="G6929" i="1"/>
  <c r="G6917" i="1"/>
  <c r="G6905" i="1"/>
  <c r="G6893" i="1"/>
  <c r="G6881" i="1"/>
  <c r="G6869" i="1"/>
  <c r="G6857" i="1"/>
  <c r="G6845" i="1"/>
  <c r="G6833" i="1"/>
  <c r="G6821" i="1"/>
  <c r="G6809" i="1"/>
  <c r="G6797" i="1"/>
  <c r="G6785" i="1"/>
  <c r="G6773" i="1"/>
  <c r="G6761" i="1"/>
  <c r="G6749" i="1"/>
  <c r="G6737" i="1"/>
  <c r="G6725" i="1"/>
  <c r="G6713" i="1"/>
  <c r="G6701" i="1"/>
  <c r="G6689" i="1"/>
  <c r="G6677" i="1"/>
  <c r="G6653" i="1"/>
  <c r="G6641" i="1"/>
  <c r="G6629" i="1"/>
  <c r="G6617" i="1"/>
  <c r="G6605" i="1"/>
  <c r="G6593" i="1"/>
  <c r="G6581" i="1"/>
  <c r="G6569" i="1"/>
  <c r="G6557" i="1"/>
  <c r="G6545" i="1"/>
  <c r="G6533" i="1"/>
  <c r="G6521" i="1"/>
  <c r="G6509" i="1"/>
  <c r="G6497" i="1"/>
  <c r="G6485" i="1"/>
  <c r="G6473" i="1"/>
  <c r="G6461" i="1"/>
  <c r="G6449" i="1"/>
  <c r="G6437" i="1"/>
  <c r="G6413" i="1"/>
  <c r="G6401" i="1"/>
  <c r="G6389" i="1"/>
  <c r="G6377" i="1"/>
  <c r="G6365" i="1"/>
  <c r="G6353" i="1"/>
  <c r="G6341" i="1"/>
  <c r="G6329" i="1"/>
  <c r="G6317" i="1"/>
  <c r="G6305" i="1"/>
  <c r="G6293" i="1"/>
  <c r="G6281" i="1"/>
  <c r="G6269" i="1"/>
  <c r="G6257" i="1"/>
  <c r="G6245" i="1"/>
  <c r="G6233" i="1"/>
  <c r="G6221" i="1"/>
  <c r="G6209" i="1"/>
  <c r="G6197" i="1"/>
  <c r="G6185" i="1"/>
  <c r="G6173" i="1"/>
  <c r="G6161" i="1"/>
  <c r="G6149" i="1"/>
  <c r="G6137" i="1"/>
  <c r="G6125" i="1"/>
  <c r="G6113" i="1"/>
  <c r="G6101" i="1"/>
  <c r="G6089" i="1"/>
  <c r="G6077" i="1"/>
  <c r="G6065" i="1"/>
  <c r="G6053" i="1"/>
  <c r="G6041" i="1"/>
  <c r="G6017" i="1"/>
  <c r="G6005" i="1"/>
  <c r="G5993" i="1"/>
  <c r="G5981" i="1"/>
  <c r="G5969" i="1"/>
  <c r="G5957" i="1"/>
  <c r="G5945" i="1"/>
  <c r="G5933" i="1"/>
  <c r="G5921" i="1"/>
  <c r="G5909" i="1"/>
  <c r="G5897" i="1"/>
  <c r="G5885" i="1"/>
  <c r="G5873" i="1"/>
  <c r="G5861" i="1"/>
  <c r="G5849" i="1"/>
  <c r="G5837" i="1"/>
  <c r="G5825" i="1"/>
  <c r="G5813" i="1"/>
  <c r="G5801" i="1"/>
  <c r="G5789" i="1"/>
  <c r="G5777" i="1"/>
  <c r="G5765" i="1"/>
  <c r="G5753" i="1"/>
  <c r="G5729" i="1"/>
  <c r="G5717" i="1"/>
  <c r="G5705" i="1"/>
  <c r="G5693" i="1"/>
  <c r="G5681" i="1"/>
  <c r="G5669" i="1"/>
  <c r="G5657" i="1"/>
  <c r="G5645" i="1"/>
  <c r="G5633" i="1"/>
  <c r="G5621" i="1"/>
  <c r="G5609" i="1"/>
  <c r="G5597" i="1"/>
  <c r="G5585" i="1"/>
  <c r="G5573" i="1"/>
  <c r="G5561" i="1"/>
  <c r="G5549" i="1"/>
  <c r="G5537" i="1"/>
  <c r="G5525" i="1"/>
  <c r="G5513" i="1"/>
  <c r="G5501" i="1"/>
  <c r="G5489" i="1"/>
  <c r="G5477" i="1"/>
  <c r="G5465" i="1"/>
  <c r="G5453" i="1"/>
  <c r="G5441" i="1"/>
  <c r="G5429" i="1"/>
  <c r="G5417" i="1"/>
  <c r="G5405" i="1"/>
  <c r="G5393" i="1"/>
  <c r="G5381" i="1"/>
  <c r="G5369" i="1"/>
  <c r="G5357" i="1"/>
  <c r="G5345" i="1"/>
  <c r="G5333" i="1"/>
  <c r="G5321" i="1"/>
  <c r="G5309" i="1"/>
  <c r="G5297" i="1"/>
  <c r="G5285" i="1"/>
  <c r="G5273" i="1"/>
  <c r="G5261" i="1"/>
  <c r="G5249" i="1"/>
  <c r="G5237" i="1"/>
  <c r="G5225" i="1"/>
  <c r="G5213" i="1"/>
  <c r="G5201" i="1"/>
  <c r="G5189" i="1"/>
  <c r="G5177" i="1"/>
  <c r="G5165" i="1"/>
  <c r="G5153" i="1"/>
  <c r="G5141" i="1"/>
  <c r="G5129" i="1"/>
  <c r="G5117" i="1"/>
  <c r="G5105" i="1"/>
  <c r="G5093" i="1"/>
  <c r="G5081" i="1"/>
  <c r="G5069" i="1"/>
  <c r="G5057" i="1"/>
  <c r="G5045" i="1"/>
  <c r="G5033" i="1"/>
  <c r="G5021" i="1"/>
  <c r="G5009" i="1"/>
  <c r="G4997" i="1"/>
  <c r="G4985" i="1"/>
  <c r="G4973" i="1"/>
  <c r="G4961" i="1"/>
  <c r="G4949" i="1"/>
  <c r="G4937" i="1"/>
  <c r="G4925" i="1"/>
  <c r="G4913" i="1"/>
  <c r="G4901" i="1"/>
  <c r="G4889" i="1"/>
  <c r="G4877" i="1"/>
  <c r="G4865" i="1"/>
  <c r="G4853" i="1"/>
  <c r="G4841" i="1"/>
  <c r="G4829" i="1"/>
  <c r="G4817" i="1"/>
  <c r="G4805" i="1"/>
  <c r="G4793" i="1"/>
  <c r="G4781" i="1"/>
  <c r="G4769" i="1"/>
  <c r="G4757" i="1"/>
  <c r="G4745" i="1"/>
  <c r="G4733" i="1"/>
  <c r="G4721" i="1"/>
  <c r="G4709" i="1"/>
  <c r="G4697" i="1"/>
  <c r="G4685" i="1"/>
  <c r="G4673" i="1"/>
  <c r="G4661" i="1"/>
  <c r="G4649" i="1"/>
  <c r="G4637" i="1"/>
  <c r="G4625" i="1"/>
  <c r="G4613" i="1"/>
  <c r="G4601" i="1"/>
  <c r="G4589" i="1"/>
  <c r="G4577" i="1"/>
  <c r="G4565" i="1"/>
  <c r="G4553" i="1"/>
  <c r="G4541" i="1"/>
  <c r="G4517" i="1"/>
  <c r="G4505" i="1"/>
  <c r="G4493" i="1"/>
  <c r="G4481" i="1"/>
  <c r="G4457" i="1"/>
  <c r="G4445" i="1"/>
  <c r="G4433" i="1"/>
  <c r="G4421" i="1"/>
  <c r="G4409" i="1"/>
  <c r="G4397" i="1"/>
  <c r="G4385" i="1"/>
  <c r="G4373" i="1"/>
  <c r="G4361" i="1"/>
  <c r="G4349" i="1"/>
  <c r="G4337" i="1"/>
  <c r="G4325" i="1"/>
  <c r="G4313" i="1"/>
  <c r="G4301" i="1"/>
  <c r="G4289" i="1"/>
  <c r="G4277" i="1"/>
  <c r="G4265" i="1"/>
  <c r="G4253" i="1"/>
  <c r="G4241" i="1"/>
  <c r="G4229" i="1"/>
  <c r="G4217" i="1"/>
  <c r="G4205" i="1"/>
  <c r="G4193" i="1"/>
  <c r="G4181" i="1"/>
  <c r="G4169" i="1"/>
  <c r="G4157" i="1"/>
  <c r="G4145" i="1"/>
  <c r="G4133" i="1"/>
  <c r="G4121" i="1"/>
  <c r="G4109" i="1"/>
  <c r="G4097" i="1"/>
  <c r="G4085" i="1"/>
  <c r="G4073" i="1"/>
  <c r="G4061" i="1"/>
  <c r="G4049" i="1"/>
  <c r="G4037" i="1"/>
  <c r="G4025" i="1"/>
  <c r="G4013" i="1"/>
  <c r="G4001" i="1"/>
  <c r="G3989" i="1"/>
  <c r="G3977" i="1"/>
  <c r="G3965" i="1"/>
  <c r="G3953" i="1"/>
  <c r="G3941" i="1"/>
  <c r="G3929" i="1"/>
  <c r="G3917" i="1"/>
  <c r="G3905" i="1"/>
  <c r="G3893" i="1"/>
  <c r="G3881" i="1"/>
  <c r="G3869" i="1"/>
  <c r="G3857" i="1"/>
  <c r="G3845" i="1"/>
  <c r="G3833" i="1"/>
  <c r="G3821" i="1"/>
  <c r="G3809" i="1"/>
  <c r="G3797" i="1"/>
  <c r="G3785" i="1"/>
  <c r="G3773" i="1"/>
  <c r="G3761" i="1"/>
  <c r="G3749" i="1"/>
  <c r="G3737" i="1"/>
  <c r="G3725" i="1"/>
  <c r="G3713" i="1"/>
  <c r="G3701" i="1"/>
  <c r="G3689" i="1"/>
  <c r="G3677" i="1"/>
  <c r="G3665" i="1"/>
  <c r="G3653" i="1"/>
  <c r="G3641" i="1"/>
  <c r="G3629" i="1"/>
  <c r="G3617" i="1"/>
  <c r="G3605" i="1"/>
  <c r="G3593" i="1"/>
  <c r="G3581" i="1"/>
  <c r="G3569" i="1"/>
  <c r="G3557" i="1"/>
  <c r="G3545" i="1"/>
  <c r="G3533" i="1"/>
  <c r="G3521" i="1"/>
  <c r="G3509" i="1"/>
  <c r="G7100" i="1"/>
  <c r="G6416" i="1"/>
  <c r="G7456" i="1"/>
  <c r="G7444" i="1"/>
  <c r="G7432" i="1"/>
  <c r="G7420" i="1"/>
  <c r="G7408" i="1"/>
  <c r="G7396" i="1"/>
  <c r="G7384" i="1"/>
  <c r="G7372" i="1"/>
  <c r="G7360" i="1"/>
  <c r="G7348" i="1"/>
  <c r="G7336" i="1"/>
  <c r="G7324" i="1"/>
  <c r="G7312" i="1"/>
  <c r="G7300" i="1"/>
  <c r="G7288" i="1"/>
  <c r="G7276" i="1"/>
  <c r="G7264" i="1"/>
  <c r="G7252" i="1"/>
  <c r="G7240" i="1"/>
  <c r="G7228" i="1"/>
  <c r="G7216" i="1"/>
  <c r="G7204" i="1"/>
  <c r="G7180" i="1"/>
  <c r="G7168" i="1"/>
  <c r="G7156" i="1"/>
  <c r="G7144" i="1"/>
  <c r="G7132" i="1"/>
  <c r="G7120" i="1"/>
  <c r="G7108" i="1"/>
  <c r="G7096" i="1"/>
  <c r="G7084" i="1"/>
  <c r="G7072" i="1"/>
  <c r="G7060" i="1"/>
  <c r="G7048" i="1"/>
  <c r="G7036" i="1"/>
  <c r="G7024" i="1"/>
  <c r="G7012" i="1"/>
  <c r="G7000" i="1"/>
  <c r="G6988" i="1"/>
  <c r="G6976" i="1"/>
  <c r="G6964" i="1"/>
  <c r="G6952" i="1"/>
  <c r="G6940" i="1"/>
  <c r="G6928" i="1"/>
  <c r="G6916" i="1"/>
  <c r="G6892" i="1"/>
  <c r="G6880" i="1"/>
  <c r="G6868" i="1"/>
  <c r="G6856" i="1"/>
  <c r="G6844" i="1"/>
  <c r="G6832" i="1"/>
  <c r="G6820" i="1"/>
  <c r="G6808" i="1"/>
  <c r="G6784" i="1"/>
  <c r="G6772" i="1"/>
  <c r="G6760" i="1"/>
  <c r="G6748" i="1"/>
  <c r="G6736" i="1"/>
  <c r="G6724" i="1"/>
  <c r="G6712" i="1"/>
  <c r="G6700" i="1"/>
  <c r="G6688" i="1"/>
  <c r="G6676" i="1"/>
  <c r="G6664" i="1"/>
  <c r="G6652" i="1"/>
  <c r="G6640" i="1"/>
  <c r="G6628" i="1"/>
  <c r="G6616" i="1"/>
  <c r="G6604" i="1"/>
  <c r="G6592" i="1"/>
  <c r="G6580" i="1"/>
  <c r="G6568" i="1"/>
  <c r="G6556" i="1"/>
  <c r="G6544" i="1"/>
  <c r="G6532" i="1"/>
  <c r="G6520" i="1"/>
  <c r="G6508" i="1"/>
  <c r="G6496" i="1"/>
  <c r="G6484" i="1"/>
  <c r="G6472" i="1"/>
  <c r="G6460" i="1"/>
  <c r="G6448" i="1"/>
  <c r="G6436" i="1"/>
  <c r="G6424" i="1"/>
  <c r="G6412" i="1"/>
  <c r="G6400" i="1"/>
  <c r="G6388" i="1"/>
  <c r="G6376" i="1"/>
  <c r="G6364" i="1"/>
  <c r="G6352" i="1"/>
  <c r="G6340" i="1"/>
  <c r="G6328" i="1"/>
  <c r="G6316" i="1"/>
  <c r="G6304" i="1"/>
  <c r="G6292" i="1"/>
  <c r="G6280" i="1"/>
  <c r="G6268" i="1"/>
  <c r="G6256" i="1"/>
  <c r="G6244" i="1"/>
  <c r="G6232" i="1"/>
  <c r="G6220" i="1"/>
  <c r="G6208" i="1"/>
  <c r="G6196" i="1"/>
  <c r="G6184" i="1"/>
  <c r="G6160" i="1"/>
  <c r="G6148" i="1"/>
  <c r="G6136" i="1"/>
  <c r="G6124" i="1"/>
  <c r="G6112" i="1"/>
  <c r="G6100" i="1"/>
  <c r="G6088" i="1"/>
  <c r="G6076" i="1"/>
  <c r="G6064" i="1"/>
  <c r="G6052" i="1"/>
  <c r="G6040" i="1"/>
  <c r="G6028" i="1"/>
  <c r="G6016" i="1"/>
  <c r="G6004" i="1"/>
  <c r="G5992" i="1"/>
  <c r="G5980" i="1"/>
  <c r="G5968" i="1"/>
  <c r="G5956" i="1"/>
  <c r="G5944" i="1"/>
  <c r="G5932" i="1"/>
  <c r="G5920" i="1"/>
  <c r="G5908" i="1"/>
  <c r="G5896" i="1"/>
  <c r="G5884" i="1"/>
  <c r="G5872" i="1"/>
  <c r="G5860" i="1"/>
  <c r="G5848" i="1"/>
  <c r="G5836" i="1"/>
  <c r="G5824" i="1"/>
  <c r="G5812" i="1"/>
  <c r="G5800" i="1"/>
  <c r="G5788" i="1"/>
  <c r="G5776" i="1"/>
  <c r="G5764" i="1"/>
  <c r="G5752" i="1"/>
  <c r="G5740" i="1"/>
  <c r="G5728" i="1"/>
  <c r="G5716" i="1"/>
  <c r="G5704" i="1"/>
  <c r="G5692" i="1"/>
  <c r="G5680" i="1"/>
  <c r="G5668" i="1"/>
  <c r="G5656" i="1"/>
  <c r="G5644" i="1"/>
  <c r="G5632" i="1"/>
  <c r="G5620" i="1"/>
  <c r="G5608" i="1"/>
  <c r="G5596" i="1"/>
  <c r="G5584" i="1"/>
  <c r="G5572" i="1"/>
  <c r="G5560" i="1"/>
  <c r="G5548" i="1"/>
  <c r="G5536" i="1"/>
  <c r="G5524" i="1"/>
  <c r="G5512" i="1"/>
  <c r="G5500" i="1"/>
  <c r="G5488" i="1"/>
  <c r="G5476" i="1"/>
  <c r="G5464" i="1"/>
  <c r="G5452" i="1"/>
  <c r="G5440" i="1"/>
  <c r="G5428" i="1"/>
  <c r="G5416" i="1"/>
  <c r="G5404" i="1"/>
  <c r="G5392" i="1"/>
  <c r="G5368" i="1"/>
  <c r="G5356" i="1"/>
  <c r="G5344" i="1"/>
  <c r="G5332" i="1"/>
  <c r="G5320" i="1"/>
  <c r="G5308" i="1"/>
  <c r="G5296" i="1"/>
  <c r="G5284" i="1"/>
  <c r="G5272" i="1"/>
  <c r="G5260" i="1"/>
  <c r="G5248" i="1"/>
  <c r="G5236" i="1"/>
  <c r="G5224" i="1"/>
  <c r="G5212" i="1"/>
  <c r="G5200" i="1"/>
  <c r="G5188" i="1"/>
  <c r="G5176" i="1"/>
  <c r="G5164" i="1"/>
  <c r="G5152" i="1"/>
  <c r="G5140" i="1"/>
  <c r="G5128" i="1"/>
  <c r="G5116" i="1"/>
  <c r="G5104" i="1"/>
  <c r="G5092" i="1"/>
  <c r="G5080" i="1"/>
  <c r="G5068" i="1"/>
  <c r="G5056" i="1"/>
  <c r="G5044" i="1"/>
  <c r="G5032" i="1"/>
  <c r="G5020" i="1"/>
  <c r="G5008" i="1"/>
  <c r="G4996" i="1"/>
  <c r="G4984" i="1"/>
  <c r="G4972" i="1"/>
  <c r="G4960" i="1"/>
  <c r="G4948" i="1"/>
  <c r="G4936" i="1"/>
  <c r="G4924" i="1"/>
  <c r="G4912" i="1"/>
  <c r="G4900" i="1"/>
  <c r="G4888" i="1"/>
  <c r="G4876" i="1"/>
  <c r="G4864" i="1"/>
  <c r="G4852" i="1"/>
  <c r="G4840" i="1"/>
  <c r="G4828" i="1"/>
  <c r="G4816" i="1"/>
  <c r="G4804" i="1"/>
  <c r="G4792" i="1"/>
  <c r="G7013" i="1"/>
  <c r="G5380" i="1"/>
  <c r="G7455" i="1"/>
  <c r="G7443" i="1"/>
  <c r="G7431" i="1"/>
  <c r="G7419" i="1"/>
  <c r="G7407" i="1"/>
  <c r="G7395" i="1"/>
  <c r="G7383" i="1"/>
  <c r="G7371" i="1"/>
  <c r="G7359" i="1"/>
  <c r="G7347" i="1"/>
  <c r="G7335" i="1"/>
  <c r="G7323" i="1"/>
  <c r="G7311" i="1"/>
  <c r="G7299" i="1"/>
  <c r="G7287" i="1"/>
  <c r="G7275" i="1"/>
  <c r="G7263" i="1"/>
  <c r="G7251" i="1"/>
  <c r="G7239" i="1"/>
  <c r="G7227" i="1"/>
  <c r="G7215" i="1"/>
  <c r="G7203" i="1"/>
  <c r="G7191" i="1"/>
  <c r="G7179" i="1"/>
  <c r="G7167" i="1"/>
  <c r="G7155" i="1"/>
  <c r="G7143" i="1"/>
  <c r="G7131" i="1"/>
  <c r="G7119" i="1"/>
  <c r="G7107" i="1"/>
  <c r="G7095" i="1"/>
  <c r="G7083" i="1"/>
  <c r="G7071" i="1"/>
  <c r="G7059" i="1"/>
  <c r="G7047" i="1"/>
  <c r="G7035" i="1"/>
  <c r="G7023" i="1"/>
  <c r="G7011" i="1"/>
  <c r="G6999" i="1"/>
  <c r="G6987" i="1"/>
  <c r="G6975" i="1"/>
  <c r="G6963" i="1"/>
  <c r="G6951" i="1"/>
  <c r="G6939" i="1"/>
  <c r="G6927" i="1"/>
  <c r="G6915" i="1"/>
  <c r="G6903" i="1"/>
  <c r="G6891" i="1"/>
  <c r="G6879" i="1"/>
  <c r="G6867" i="1"/>
  <c r="G6855" i="1"/>
  <c r="G6843" i="1"/>
  <c r="G6831" i="1"/>
  <c r="G6819" i="1"/>
  <c r="G6807" i="1"/>
  <c r="G6795" i="1"/>
  <c r="G6783" i="1"/>
  <c r="G6771" i="1"/>
  <c r="G6759" i="1"/>
  <c r="G6747" i="1"/>
  <c r="G6735" i="1"/>
  <c r="G6723" i="1"/>
  <c r="G6711" i="1"/>
  <c r="G6699" i="1"/>
  <c r="G6687" i="1"/>
  <c r="G6675" i="1"/>
  <c r="G6663" i="1"/>
  <c r="G6651" i="1"/>
  <c r="G6639" i="1"/>
  <c r="G6627" i="1"/>
  <c r="G6615" i="1"/>
  <c r="G6603" i="1"/>
  <c r="G6591" i="1"/>
  <c r="G6579" i="1"/>
  <c r="G6567" i="1"/>
  <c r="G6555" i="1"/>
  <c r="G6543" i="1"/>
  <c r="G6531" i="1"/>
  <c r="G6519" i="1"/>
  <c r="G6507" i="1"/>
  <c r="G6495" i="1"/>
  <c r="G6483" i="1"/>
  <c r="G6471" i="1"/>
  <c r="G6459" i="1"/>
  <c r="G6447" i="1"/>
  <c r="G6435" i="1"/>
  <c r="G6423" i="1"/>
  <c r="G6411" i="1"/>
  <c r="G6399" i="1"/>
  <c r="G6387" i="1"/>
  <c r="G6375" i="1"/>
  <c r="G6363" i="1"/>
  <c r="G6351" i="1"/>
  <c r="G6339" i="1"/>
  <c r="G6327" i="1"/>
  <c r="G6315" i="1"/>
  <c r="G6303" i="1"/>
  <c r="G6291" i="1"/>
  <c r="G6279" i="1"/>
  <c r="G6267" i="1"/>
  <c r="G6255" i="1"/>
  <c r="G6243" i="1"/>
  <c r="G6231" i="1"/>
  <c r="G6219" i="1"/>
  <c r="G6207" i="1"/>
  <c r="G6195" i="1"/>
  <c r="G6183" i="1"/>
  <c r="G6171" i="1"/>
  <c r="G6159" i="1"/>
  <c r="G6147" i="1"/>
  <c r="G6135" i="1"/>
  <c r="G6123" i="1"/>
  <c r="G6111" i="1"/>
  <c r="G6099" i="1"/>
  <c r="G6087" i="1"/>
  <c r="G6075" i="1"/>
  <c r="G6063" i="1"/>
  <c r="G6051" i="1"/>
  <c r="G6039" i="1"/>
  <c r="G6027" i="1"/>
  <c r="G6015" i="1"/>
  <c r="G6003" i="1"/>
  <c r="G5991" i="1"/>
  <c r="G5979" i="1"/>
  <c r="G5967" i="1"/>
  <c r="G5955" i="1"/>
  <c r="G5943" i="1"/>
  <c r="G5931" i="1"/>
  <c r="G5919" i="1"/>
  <c r="G5907" i="1"/>
  <c r="G5895" i="1"/>
  <c r="G5883" i="1"/>
  <c r="G5871" i="1"/>
  <c r="G5859" i="1"/>
  <c r="G5847" i="1"/>
  <c r="G5835" i="1"/>
  <c r="G5823" i="1"/>
  <c r="G5811" i="1"/>
  <c r="G5799" i="1"/>
  <c r="G5787" i="1"/>
  <c r="G5775" i="1"/>
  <c r="G5763" i="1"/>
  <c r="G5751" i="1"/>
  <c r="G5739" i="1"/>
  <c r="G5727" i="1"/>
  <c r="G5715" i="1"/>
  <c r="G5703" i="1"/>
  <c r="G5691" i="1"/>
  <c r="G5679" i="1"/>
  <c r="G5667" i="1"/>
  <c r="G5655" i="1"/>
  <c r="G5643" i="1"/>
  <c r="G5631" i="1"/>
  <c r="G5619" i="1"/>
  <c r="G5607" i="1"/>
  <c r="G5595" i="1"/>
  <c r="G5583" i="1"/>
  <c r="G5571" i="1"/>
  <c r="G5559" i="1"/>
  <c r="G5547" i="1"/>
  <c r="G5535" i="1"/>
  <c r="G5523" i="1"/>
  <c r="G5511" i="1"/>
  <c r="G5499" i="1"/>
  <c r="G5487" i="1"/>
  <c r="G5475" i="1"/>
  <c r="G5463" i="1"/>
  <c r="G5451" i="1"/>
  <c r="G5439" i="1"/>
  <c r="G5427" i="1"/>
  <c r="G5415" i="1"/>
  <c r="G5403" i="1"/>
  <c r="G5391" i="1"/>
  <c r="G5379" i="1"/>
  <c r="G5367" i="1"/>
  <c r="G5355" i="1"/>
  <c r="G5343" i="1"/>
  <c r="G5331" i="1"/>
  <c r="G5319" i="1"/>
  <c r="G5307" i="1"/>
  <c r="G5295" i="1"/>
  <c r="G5283" i="1"/>
  <c r="G5271" i="1"/>
  <c r="G5259" i="1"/>
  <c r="G5247" i="1"/>
  <c r="G5235" i="1"/>
  <c r="G5223" i="1"/>
  <c r="G5211" i="1"/>
  <c r="G5199" i="1"/>
  <c r="G5187" i="1"/>
  <c r="G5175" i="1"/>
  <c r="G5163" i="1"/>
  <c r="G5151" i="1"/>
  <c r="G5139" i="1"/>
  <c r="G5127" i="1"/>
  <c r="G5115" i="1"/>
  <c r="G5103" i="1"/>
  <c r="G5091" i="1"/>
  <c r="G5079" i="1"/>
  <c r="G5067" i="1"/>
  <c r="G5055" i="1"/>
  <c r="G5043" i="1"/>
  <c r="G5031" i="1"/>
  <c r="G5019" i="1"/>
  <c r="G5007" i="1"/>
  <c r="G4995" i="1"/>
  <c r="G4983" i="1"/>
  <c r="G4971" i="1"/>
  <c r="G4959" i="1"/>
  <c r="G4947" i="1"/>
  <c r="G4935" i="1"/>
  <c r="G4923" i="1"/>
  <c r="G4911" i="1"/>
  <c r="G4899" i="1"/>
  <c r="G4887" i="1"/>
  <c r="G4875" i="1"/>
  <c r="G4863" i="1"/>
  <c r="G4851" i="1"/>
  <c r="G4839" i="1"/>
  <c r="G4827" i="1"/>
  <c r="G7454" i="1"/>
  <c r="G7442" i="1"/>
  <c r="G7430" i="1"/>
  <c r="G7418" i="1"/>
  <c r="G7406" i="1"/>
  <c r="G7394" i="1"/>
  <c r="G7382" i="1"/>
  <c r="G7370" i="1"/>
  <c r="G7358" i="1"/>
  <c r="G7346" i="1"/>
  <c r="G7334" i="1"/>
  <c r="G7322" i="1"/>
  <c r="G7310" i="1"/>
  <c r="G7298" i="1"/>
  <c r="G7286" i="1"/>
  <c r="G7274" i="1"/>
  <c r="G7262" i="1"/>
  <c r="G7250" i="1"/>
  <c r="G7238" i="1"/>
  <c r="G7226" i="1"/>
  <c r="G7214" i="1"/>
  <c r="G7202" i="1"/>
  <c r="G7190" i="1"/>
  <c r="G7178" i="1"/>
  <c r="G7166" i="1"/>
  <c r="G7154" i="1"/>
  <c r="G7142" i="1"/>
  <c r="G7130" i="1"/>
  <c r="G7118" i="1"/>
  <c r="G7106" i="1"/>
  <c r="G7094" i="1"/>
  <c r="G7082" i="1"/>
  <c r="G7070" i="1"/>
  <c r="G7058" i="1"/>
  <c r="G7046" i="1"/>
  <c r="G7034" i="1"/>
  <c r="G7022" i="1"/>
  <c r="G7010" i="1"/>
  <c r="G6998" i="1"/>
  <c r="G6986" i="1"/>
  <c r="G6974" i="1"/>
  <c r="G6962" i="1"/>
  <c r="G6950" i="1"/>
  <c r="G6938" i="1"/>
  <c r="G6926" i="1"/>
  <c r="G6914" i="1"/>
  <c r="G6902" i="1"/>
  <c r="G6890" i="1"/>
  <c r="G6878" i="1"/>
  <c r="G6866" i="1"/>
  <c r="G6854" i="1"/>
  <c r="G6842" i="1"/>
  <c r="G6830" i="1"/>
  <c r="G6818" i="1"/>
  <c r="G6806" i="1"/>
  <c r="G6794" i="1"/>
  <c r="G6782" i="1"/>
  <c r="G6770" i="1"/>
  <c r="G6758" i="1"/>
  <c r="G6746" i="1"/>
  <c r="G6734" i="1"/>
  <c r="G6722" i="1"/>
  <c r="G6710" i="1"/>
  <c r="G6698" i="1"/>
  <c r="G6686" i="1"/>
  <c r="G6674" i="1"/>
  <c r="G6662" i="1"/>
  <c r="G6650" i="1"/>
  <c r="G6638" i="1"/>
  <c r="G6626" i="1"/>
  <c r="G6614" i="1"/>
  <c r="G6602" i="1"/>
  <c r="G6590" i="1"/>
  <c r="G6578" i="1"/>
  <c r="G6566" i="1"/>
  <c r="G6554" i="1"/>
  <c r="G6530" i="1"/>
  <c r="G6518" i="1"/>
  <c r="G6506" i="1"/>
  <c r="G6494" i="1"/>
  <c r="G6482" i="1"/>
  <c r="G6470" i="1"/>
  <c r="G6458" i="1"/>
  <c r="G6446" i="1"/>
  <c r="G6434" i="1"/>
  <c r="G6422" i="1"/>
  <c r="G6410" i="1"/>
  <c r="G6398" i="1"/>
  <c r="G6386" i="1"/>
  <c r="G6374" i="1"/>
  <c r="G6362" i="1"/>
  <c r="G6350" i="1"/>
  <c r="G6338" i="1"/>
  <c r="G6326" i="1"/>
  <c r="G6314" i="1"/>
  <c r="G6290" i="1"/>
  <c r="G6278" i="1"/>
  <c r="G6266" i="1"/>
  <c r="G6254" i="1"/>
  <c r="G6242" i="1"/>
  <c r="G6230" i="1"/>
  <c r="G6218" i="1"/>
  <c r="G6206" i="1"/>
  <c r="G6194" i="1"/>
  <c r="G6182" i="1"/>
  <c r="G6170" i="1"/>
  <c r="G6158" i="1"/>
  <c r="G6146" i="1"/>
  <c r="G6134" i="1"/>
  <c r="G6122" i="1"/>
  <c r="G6110" i="1"/>
  <c r="G6098" i="1"/>
  <c r="G6086" i="1"/>
  <c r="G6074" i="1"/>
  <c r="G6062" i="1"/>
  <c r="G6050" i="1"/>
  <c r="G6026" i="1"/>
  <c r="G6014" i="1"/>
  <c r="G6002" i="1"/>
  <c r="G5990" i="1"/>
  <c r="G5978" i="1"/>
  <c r="G5966" i="1"/>
  <c r="G5954" i="1"/>
  <c r="G5942" i="1"/>
  <c r="G5930" i="1"/>
  <c r="G5918" i="1"/>
  <c r="G5906" i="1"/>
  <c r="G5894" i="1"/>
  <c r="G5882" i="1"/>
  <c r="G5870" i="1"/>
  <c r="G5858" i="1"/>
  <c r="G5846" i="1"/>
  <c r="G5834" i="1"/>
  <c r="G5822" i="1"/>
  <c r="G5810" i="1"/>
  <c r="G5798" i="1"/>
  <c r="G5786" i="1"/>
  <c r="G5774" i="1"/>
  <c r="G5762" i="1"/>
  <c r="G5750" i="1"/>
  <c r="G5738" i="1"/>
  <c r="G5726" i="1"/>
  <c r="G5714" i="1"/>
  <c r="G5702" i="1"/>
  <c r="G5690" i="1"/>
  <c r="G5678" i="1"/>
  <c r="G5666" i="1"/>
  <c r="G5654" i="1"/>
  <c r="G5642" i="1"/>
  <c r="G5630" i="1"/>
  <c r="G5618" i="1"/>
  <c r="G5606" i="1"/>
  <c r="G5594" i="1"/>
  <c r="G5582" i="1"/>
  <c r="G5570" i="1"/>
  <c r="G5558" i="1"/>
  <c r="G5546" i="1"/>
  <c r="G5534" i="1"/>
  <c r="G5522" i="1"/>
  <c r="G5510" i="1"/>
  <c r="G5498" i="1"/>
  <c r="G5486" i="1"/>
  <c r="G5474" i="1"/>
  <c r="G5462" i="1"/>
  <c r="G5450" i="1"/>
  <c r="G5438" i="1"/>
  <c r="G5426" i="1"/>
  <c r="G5414" i="1"/>
  <c r="G5402" i="1"/>
  <c r="G5390" i="1"/>
  <c r="G5378" i="1"/>
  <c r="G5366" i="1"/>
  <c r="G5354" i="1"/>
  <c r="G5342" i="1"/>
  <c r="G5330" i="1"/>
  <c r="G5318" i="1"/>
  <c r="G5306" i="1"/>
  <c r="G5294" i="1"/>
  <c r="G5282" i="1"/>
  <c r="G5270" i="1"/>
  <c r="G5258" i="1"/>
  <c r="G5246" i="1"/>
  <c r="G5234" i="1"/>
  <c r="G5222" i="1"/>
  <c r="G5210" i="1"/>
  <c r="G5198" i="1"/>
  <c r="G5186" i="1"/>
  <c r="G5174" i="1"/>
  <c r="G5162" i="1"/>
  <c r="G5150" i="1"/>
  <c r="G5138" i="1"/>
  <c r="G5126" i="1"/>
  <c r="G5114" i="1"/>
  <c r="G5102" i="1"/>
  <c r="G5090" i="1"/>
  <c r="G5078" i="1"/>
  <c r="G5066" i="1"/>
  <c r="G5054" i="1"/>
  <c r="G5042" i="1"/>
  <c r="G5030" i="1"/>
  <c r="G5018" i="1"/>
  <c r="G5006" i="1"/>
  <c r="G4994" i="1"/>
  <c r="G4982" i="1"/>
  <c r="G4970" i="1"/>
  <c r="G4958" i="1"/>
  <c r="G4946" i="1"/>
  <c r="G4934" i="1"/>
  <c r="G4922" i="1"/>
  <c r="G4910" i="1"/>
  <c r="G4898" i="1"/>
  <c r="G4886" i="1"/>
  <c r="G4874" i="1"/>
  <c r="G4862" i="1"/>
  <c r="G4850" i="1"/>
  <c r="G4838" i="1"/>
  <c r="G4826" i="1"/>
  <c r="G4814" i="1"/>
  <c r="G4802" i="1"/>
  <c r="G4790" i="1"/>
  <c r="G4778" i="1"/>
  <c r="G4766" i="1"/>
  <c r="G4754" i="1"/>
  <c r="G4742" i="1"/>
  <c r="G4730" i="1"/>
  <c r="G4718" i="1"/>
  <c r="G4706" i="1"/>
  <c r="G4694" i="1"/>
  <c r="G4682" i="1"/>
  <c r="G4670" i="1"/>
  <c r="G4658" i="1"/>
  <c r="G4646" i="1"/>
  <c r="G4634" i="1"/>
  <c r="G4622" i="1"/>
  <c r="G4610" i="1"/>
  <c r="G4598" i="1"/>
  <c r="G4586" i="1"/>
  <c r="G4574" i="1"/>
  <c r="G4562" i="1"/>
  <c r="G4550" i="1"/>
  <c r="G4538" i="1"/>
  <c r="G4526" i="1"/>
  <c r="G4514" i="1"/>
  <c r="G4502" i="1"/>
  <c r="G4490" i="1"/>
  <c r="G4478" i="1"/>
  <c r="G4466" i="1"/>
  <c r="G4454" i="1"/>
  <c r="G4442" i="1"/>
  <c r="G4430" i="1"/>
  <c r="G4418" i="1"/>
  <c r="G4406" i="1"/>
  <c r="G4394" i="1"/>
  <c r="G4382" i="1"/>
  <c r="G4370" i="1"/>
  <c r="G4358" i="1"/>
  <c r="G4346" i="1"/>
  <c r="G4334" i="1"/>
  <c r="G4322" i="1"/>
  <c r="G4310" i="1"/>
  <c r="G4298" i="1"/>
  <c r="G4286" i="1"/>
  <c r="G4274" i="1"/>
  <c r="G4262" i="1"/>
  <c r="G4250" i="1"/>
  <c r="G4238" i="1"/>
  <c r="G4226" i="1"/>
  <c r="G4214" i="1"/>
  <c r="G4202" i="1"/>
  <c r="G4190" i="1"/>
  <c r="G4178" i="1"/>
  <c r="G4166" i="1"/>
  <c r="G4154" i="1"/>
  <c r="G4142" i="1"/>
  <c r="G4130" i="1"/>
  <c r="G4118" i="1"/>
  <c r="G4106" i="1"/>
  <c r="G4094" i="1"/>
  <c r="G4082" i="1"/>
  <c r="G4070" i="1"/>
  <c r="G4058" i="1"/>
  <c r="G4046" i="1"/>
  <c r="G4034" i="1"/>
  <c r="G4022" i="1"/>
  <c r="G4010" i="1"/>
  <c r="G3998" i="1"/>
  <c r="G3986" i="1"/>
  <c r="G3974" i="1"/>
  <c r="G3962" i="1"/>
  <c r="G3950" i="1"/>
  <c r="G3938" i="1"/>
  <c r="G3926" i="1"/>
  <c r="G3914" i="1"/>
  <c r="G3902" i="1"/>
  <c r="G3890" i="1"/>
  <c r="G6908" i="1"/>
  <c r="G6176" i="1"/>
  <c r="G7453" i="1"/>
  <c r="G7441" i="1"/>
  <c r="G7429" i="1"/>
  <c r="G7417" i="1"/>
  <c r="G7405" i="1"/>
  <c r="G7393" i="1"/>
  <c r="G7381" i="1"/>
  <c r="G7369" i="1"/>
  <c r="G7357" i="1"/>
  <c r="G7345" i="1"/>
  <c r="G7333" i="1"/>
  <c r="G7321" i="1"/>
  <c r="G7309" i="1"/>
  <c r="G7297" i="1"/>
  <c r="G7285" i="1"/>
  <c r="G7273" i="1"/>
  <c r="G7261" i="1"/>
  <c r="G7249" i="1"/>
  <c r="G7237" i="1"/>
  <c r="G7225" i="1"/>
  <c r="G7213" i="1"/>
  <c r="G7201" i="1"/>
  <c r="G7189" i="1"/>
  <c r="G7177" i="1"/>
  <c r="G7165" i="1"/>
  <c r="G7153" i="1"/>
  <c r="G7141" i="1"/>
  <c r="G7129" i="1"/>
  <c r="G7117" i="1"/>
  <c r="G7093" i="1"/>
  <c r="G7081" i="1"/>
  <c r="G7069" i="1"/>
  <c r="G7057" i="1"/>
  <c r="G7045" i="1"/>
  <c r="G7033" i="1"/>
  <c r="G7021" i="1"/>
  <c r="G7009" i="1"/>
  <c r="G6997" i="1"/>
  <c r="G6985" i="1"/>
  <c r="G6973" i="1"/>
  <c r="G6961" i="1"/>
  <c r="G6949" i="1"/>
  <c r="G6937" i="1"/>
  <c r="G6925" i="1"/>
  <c r="G6913" i="1"/>
  <c r="G6901" i="1"/>
  <c r="G6889" i="1"/>
  <c r="G6877" i="1"/>
  <c r="G6865" i="1"/>
  <c r="G6853" i="1"/>
  <c r="G6841" i="1"/>
  <c r="G6829" i="1"/>
  <c r="G6817" i="1"/>
  <c r="G6805" i="1"/>
  <c r="G6793" i="1"/>
  <c r="G6781" i="1"/>
  <c r="G6769" i="1"/>
  <c r="G6757" i="1"/>
  <c r="G6745" i="1"/>
  <c r="G6733" i="1"/>
  <c r="G6721" i="1"/>
  <c r="G6709" i="1"/>
  <c r="G6697" i="1"/>
  <c r="G6685" i="1"/>
  <c r="G6673" i="1"/>
  <c r="G6661" i="1"/>
  <c r="G6649" i="1"/>
  <c r="G6637" i="1"/>
  <c r="G6625" i="1"/>
  <c r="G6613" i="1"/>
  <c r="G6601" i="1"/>
  <c r="G6589" i="1"/>
  <c r="G6577" i="1"/>
  <c r="G6565" i="1"/>
  <c r="G6553" i="1"/>
  <c r="G6541" i="1"/>
  <c r="G6529" i="1"/>
  <c r="G6517" i="1"/>
  <c r="G6505" i="1"/>
  <c r="G6493" i="1"/>
  <c r="G6481" i="1"/>
  <c r="G6469" i="1"/>
  <c r="G6457" i="1"/>
  <c r="G6445" i="1"/>
  <c r="G6433" i="1"/>
  <c r="G6421" i="1"/>
  <c r="G6409" i="1"/>
  <c r="G6397" i="1"/>
  <c r="G6385" i="1"/>
  <c r="G6373" i="1"/>
  <c r="G6361" i="1"/>
  <c r="G6349" i="1"/>
  <c r="G6337" i="1"/>
  <c r="G6325" i="1"/>
  <c r="G6313" i="1"/>
  <c r="G6301" i="1"/>
  <c r="G6289" i="1"/>
  <c r="G6277" i="1"/>
  <c r="G6265" i="1"/>
  <c r="G6253" i="1"/>
  <c r="G6241" i="1"/>
  <c r="G6229" i="1"/>
  <c r="G6217" i="1"/>
  <c r="G6205" i="1"/>
  <c r="G6193" i="1"/>
  <c r="G6181" i="1"/>
  <c r="G6169" i="1"/>
  <c r="G6157" i="1"/>
  <c r="G6145" i="1"/>
  <c r="G6133" i="1"/>
  <c r="G6121" i="1"/>
  <c r="G6109" i="1"/>
  <c r="G6097" i="1"/>
  <c r="G6085" i="1"/>
  <c r="G6073" i="1"/>
  <c r="G6061" i="1"/>
  <c r="G6049" i="1"/>
  <c r="G6037" i="1"/>
  <c r="G6025" i="1"/>
  <c r="G6013" i="1"/>
  <c r="G6001" i="1"/>
  <c r="G5989" i="1"/>
  <c r="G5977" i="1"/>
  <c r="G5965" i="1"/>
  <c r="G5953" i="1"/>
  <c r="G5941" i="1"/>
  <c r="G5929" i="1"/>
  <c r="G5917" i="1"/>
  <c r="G5905" i="1"/>
  <c r="G5893" i="1"/>
  <c r="G5869" i="1"/>
  <c r="G5857" i="1"/>
  <c r="G5845" i="1"/>
  <c r="G5833" i="1"/>
  <c r="G5821" i="1"/>
  <c r="G5809" i="1"/>
  <c r="G5797" i="1"/>
  <c r="G5785" i="1"/>
  <c r="G5773" i="1"/>
  <c r="G5761" i="1"/>
  <c r="G5749" i="1"/>
  <c r="G5737" i="1"/>
  <c r="G5725" i="1"/>
  <c r="G5713" i="1"/>
  <c r="G5701" i="1"/>
  <c r="G5689" i="1"/>
  <c r="G5677" i="1"/>
  <c r="G5665" i="1"/>
  <c r="G5653" i="1"/>
  <c r="G5641" i="1"/>
  <c r="G5629" i="1"/>
  <c r="G5617" i="1"/>
  <c r="G5605" i="1"/>
  <c r="G5581" i="1"/>
  <c r="G5569" i="1"/>
  <c r="G5557" i="1"/>
  <c r="G5545" i="1"/>
  <c r="G5533" i="1"/>
  <c r="G5521" i="1"/>
  <c r="G5509" i="1"/>
  <c r="G5497" i="1"/>
  <c r="G5485" i="1"/>
  <c r="G5473" i="1"/>
  <c r="G5461" i="1"/>
  <c r="G5449" i="1"/>
  <c r="G5437" i="1"/>
  <c r="G5425" i="1"/>
  <c r="G5413" i="1"/>
  <c r="G5401" i="1"/>
  <c r="G5389" i="1"/>
  <c r="G5377" i="1"/>
  <c r="G7409" i="1"/>
  <c r="G6904" i="1"/>
  <c r="G6172" i="1"/>
  <c r="G7452" i="1"/>
  <c r="G7440" i="1"/>
  <c r="G7428" i="1"/>
  <c r="G7416" i="1"/>
  <c r="G7404" i="1"/>
  <c r="G7392" i="1"/>
  <c r="G7380" i="1"/>
  <c r="G7368" i="1"/>
  <c r="G7356" i="1"/>
  <c r="G7344" i="1"/>
  <c r="G7332" i="1"/>
  <c r="G7320" i="1"/>
  <c r="G7308" i="1"/>
  <c r="G7296" i="1"/>
  <c r="G7284" i="1"/>
  <c r="G7272" i="1"/>
  <c r="G7260" i="1"/>
  <c r="G7248" i="1"/>
  <c r="G7236" i="1"/>
  <c r="G7224" i="1"/>
  <c r="G7212" i="1"/>
  <c r="G7200" i="1"/>
  <c r="G7188" i="1"/>
  <c r="G7176" i="1"/>
  <c r="G7164" i="1"/>
  <c r="G7152" i="1"/>
  <c r="G7140" i="1"/>
  <c r="G7128" i="1"/>
  <c r="G7116" i="1"/>
  <c r="G7104" i="1"/>
  <c r="G7092" i="1"/>
  <c r="G7080" i="1"/>
  <c r="G7068" i="1"/>
  <c r="G7056" i="1"/>
  <c r="G7044" i="1"/>
  <c r="G7032" i="1"/>
  <c r="G7020" i="1"/>
  <c r="G7008" i="1"/>
  <c r="G6996" i="1"/>
  <c r="G6984" i="1"/>
  <c r="G6972" i="1"/>
  <c r="G6960" i="1"/>
  <c r="G6948" i="1"/>
  <c r="G6936" i="1"/>
  <c r="G6924" i="1"/>
  <c r="G6912" i="1"/>
  <c r="G6900" i="1"/>
  <c r="G6888" i="1"/>
  <c r="G6876" i="1"/>
  <c r="G6864" i="1"/>
  <c r="G6852" i="1"/>
  <c r="G6840" i="1"/>
  <c r="G6828" i="1"/>
  <c r="G6816" i="1"/>
  <c r="G6804" i="1"/>
  <c r="G6792" i="1"/>
  <c r="G6780" i="1"/>
  <c r="G6768" i="1"/>
  <c r="G6756" i="1"/>
  <c r="G6744" i="1"/>
  <c r="G6732" i="1"/>
  <c r="G6720" i="1"/>
  <c r="G6708" i="1"/>
  <c r="G6696" i="1"/>
  <c r="G6684" i="1"/>
  <c r="G6672" i="1"/>
  <c r="G6660" i="1"/>
  <c r="G6648" i="1"/>
  <c r="G6636" i="1"/>
  <c r="G6624" i="1"/>
  <c r="G6612" i="1"/>
  <c r="G6600" i="1"/>
  <c r="G6588" i="1"/>
  <c r="G6576" i="1"/>
  <c r="G6564" i="1"/>
  <c r="G6552" i="1"/>
  <c r="G6540" i="1"/>
  <c r="G6528" i="1"/>
  <c r="G6516" i="1"/>
  <c r="G6504" i="1"/>
  <c r="G6492" i="1"/>
  <c r="G6480" i="1"/>
  <c r="G6468" i="1"/>
  <c r="G6456" i="1"/>
  <c r="G6444" i="1"/>
  <c r="G6432" i="1"/>
  <c r="G6420" i="1"/>
  <c r="G6408" i="1"/>
  <c r="G6396" i="1"/>
  <c r="G6384" i="1"/>
  <c r="G6372" i="1"/>
  <c r="G6360" i="1"/>
  <c r="G6348" i="1"/>
  <c r="G6336" i="1"/>
  <c r="G6324" i="1"/>
  <c r="G6312" i="1"/>
  <c r="G6300" i="1"/>
  <c r="G6288" i="1"/>
  <c r="G6276" i="1"/>
  <c r="G6264" i="1"/>
  <c r="G6252" i="1"/>
  <c r="G6240" i="1"/>
  <c r="G6228" i="1"/>
  <c r="G6216" i="1"/>
  <c r="G6204" i="1"/>
  <c r="G6192" i="1"/>
  <c r="G6180" i="1"/>
  <c r="G6168" i="1"/>
  <c r="G6156" i="1"/>
  <c r="G6144" i="1"/>
  <c r="G6132" i="1"/>
  <c r="G6120" i="1"/>
  <c r="G6108" i="1"/>
  <c r="G6096" i="1"/>
  <c r="G6084" i="1"/>
  <c r="G6072" i="1"/>
  <c r="G6060" i="1"/>
  <c r="G6048" i="1"/>
  <c r="G6036" i="1"/>
  <c r="G6024" i="1"/>
  <c r="G6012" i="1"/>
  <c r="G6000" i="1"/>
  <c r="G5988" i="1"/>
  <c r="G5976" i="1"/>
  <c r="G5964" i="1"/>
  <c r="G5952" i="1"/>
  <c r="G5940" i="1"/>
  <c r="G5928" i="1"/>
  <c r="G5916" i="1"/>
  <c r="G5904" i="1"/>
  <c r="G5880" i="1"/>
  <c r="G5868" i="1"/>
  <c r="G5856" i="1"/>
  <c r="G5844" i="1"/>
  <c r="G5832" i="1"/>
  <c r="G5820" i="1"/>
  <c r="G5808" i="1"/>
  <c r="G5796" i="1"/>
  <c r="G5784" i="1"/>
  <c r="G5772" i="1"/>
  <c r="G5760" i="1"/>
  <c r="G5748" i="1"/>
  <c r="G5736" i="1"/>
  <c r="G5724" i="1"/>
  <c r="G5712" i="1"/>
  <c r="G5700" i="1"/>
  <c r="G5688" i="1"/>
  <c r="G5676" i="1"/>
  <c r="G5664" i="1"/>
  <c r="G5652" i="1"/>
  <c r="G5640" i="1"/>
  <c r="G5628" i="1"/>
  <c r="G5616" i="1"/>
  <c r="G5604" i="1"/>
  <c r="G5592" i="1"/>
  <c r="G5580" i="1"/>
  <c r="G5568" i="1"/>
  <c r="G5556" i="1"/>
  <c r="G5544" i="1"/>
  <c r="G6796" i="1"/>
  <c r="G6038" i="1"/>
  <c r="G4529" i="1"/>
  <c r="G7451" i="1"/>
  <c r="G7439" i="1"/>
  <c r="G7427" i="1"/>
  <c r="G7415" i="1"/>
  <c r="G7403" i="1"/>
  <c r="G7391" i="1"/>
  <c r="G7379" i="1"/>
  <c r="G7367" i="1"/>
  <c r="G7355" i="1"/>
  <c r="G7343" i="1"/>
  <c r="G7331" i="1"/>
  <c r="G7319" i="1"/>
  <c r="G7307" i="1"/>
  <c r="G7295" i="1"/>
  <c r="G7283" i="1"/>
  <c r="G7271" i="1"/>
  <c r="G7259" i="1"/>
  <c r="G7247" i="1"/>
  <c r="G7235" i="1"/>
  <c r="G7223" i="1"/>
  <c r="G7211" i="1"/>
  <c r="G7199" i="1"/>
  <c r="G7175" i="1"/>
  <c r="G7163" i="1"/>
  <c r="G7151" i="1"/>
  <c r="G7139" i="1"/>
  <c r="G7127" i="1"/>
  <c r="G7115" i="1"/>
  <c r="G7103" i="1"/>
  <c r="G7091" i="1"/>
  <c r="G7079" i="1"/>
  <c r="G7067" i="1"/>
  <c r="G7055" i="1"/>
  <c r="G7043" i="1"/>
  <c r="G7031" i="1"/>
  <c r="G7019" i="1"/>
  <c r="G6995" i="1"/>
  <c r="G6983" i="1"/>
  <c r="G6971" i="1"/>
  <c r="G6959" i="1"/>
  <c r="G6947" i="1"/>
  <c r="G6935" i="1"/>
  <c r="G6923" i="1"/>
  <c r="G6911" i="1"/>
  <c r="G6899" i="1"/>
  <c r="G6887" i="1"/>
  <c r="G6875" i="1"/>
  <c r="G6863" i="1"/>
  <c r="G6851" i="1"/>
  <c r="G6839" i="1"/>
  <c r="G6827" i="1"/>
  <c r="G6815" i="1"/>
  <c r="G6803" i="1"/>
  <c r="G6791" i="1"/>
  <c r="G6779" i="1"/>
  <c r="G6767" i="1"/>
  <c r="G6755" i="1"/>
  <c r="G6743" i="1"/>
  <c r="G6731" i="1"/>
  <c r="G6719" i="1"/>
  <c r="G6707" i="1"/>
  <c r="G6695" i="1"/>
  <c r="G6683" i="1"/>
  <c r="G6659" i="1"/>
  <c r="G6647" i="1"/>
  <c r="G6635" i="1"/>
  <c r="G6623" i="1"/>
  <c r="G6611" i="1"/>
  <c r="G6599" i="1"/>
  <c r="G6587" i="1"/>
  <c r="G6575" i="1"/>
  <c r="G6563" i="1"/>
  <c r="G6551" i="1"/>
  <c r="G6539" i="1"/>
  <c r="G6527" i="1"/>
  <c r="G6515" i="1"/>
  <c r="G6503" i="1"/>
  <c r="G6491" i="1"/>
  <c r="G6479" i="1"/>
  <c r="G6467" i="1"/>
  <c r="G6455" i="1"/>
  <c r="G6443" i="1"/>
  <c r="G6431" i="1"/>
  <c r="G6419" i="1"/>
  <c r="G6407" i="1"/>
  <c r="G6395" i="1"/>
  <c r="G6383" i="1"/>
  <c r="G6371" i="1"/>
  <c r="G6359" i="1"/>
  <c r="G6347" i="1"/>
  <c r="G6335" i="1"/>
  <c r="G6323" i="1"/>
  <c r="G6311" i="1"/>
  <c r="G6299" i="1"/>
  <c r="G6287" i="1"/>
  <c r="G6275" i="1"/>
  <c r="G6263" i="1"/>
  <c r="G6251" i="1"/>
  <c r="G6239" i="1"/>
  <c r="G6227" i="1"/>
  <c r="G6215" i="1"/>
  <c r="G6203" i="1"/>
  <c r="G6191" i="1"/>
  <c r="G6179" i="1"/>
  <c r="G6167" i="1"/>
  <c r="G6155" i="1"/>
  <c r="G6143" i="1"/>
  <c r="G6131" i="1"/>
  <c r="G6119" i="1"/>
  <c r="G6107" i="1"/>
  <c r="G6095" i="1"/>
  <c r="G6083" i="1"/>
  <c r="G6071" i="1"/>
  <c r="G6059" i="1"/>
  <c r="G6047" i="1"/>
  <c r="G6035" i="1"/>
  <c r="G6023" i="1"/>
  <c r="G6011" i="1"/>
  <c r="G5999" i="1"/>
  <c r="G5987" i="1"/>
  <c r="G5975" i="1"/>
  <c r="G5963" i="1"/>
  <c r="G5951" i="1"/>
  <c r="G5939" i="1"/>
  <c r="G5927" i="1"/>
  <c r="G5915" i="1"/>
  <c r="G5903" i="1"/>
  <c r="G5891" i="1"/>
  <c r="G5879" i="1"/>
  <c r="G5867" i="1"/>
  <c r="G5855" i="1"/>
  <c r="G5843" i="1"/>
  <c r="G5831" i="1"/>
  <c r="G5819" i="1"/>
  <c r="G5807" i="1"/>
  <c r="G5795" i="1"/>
  <c r="G5783" i="1"/>
  <c r="G5771" i="1"/>
  <c r="G5759" i="1"/>
  <c r="G5747" i="1"/>
  <c r="G5723" i="1"/>
  <c r="G5711" i="1"/>
  <c r="G5699" i="1"/>
  <c r="G5687" i="1"/>
  <c r="G5675" i="1"/>
  <c r="G5663" i="1"/>
  <c r="G5651" i="1"/>
  <c r="G5639" i="1"/>
  <c r="G5627" i="1"/>
  <c r="G5615" i="1"/>
  <c r="G5603" i="1"/>
  <c r="G5591" i="1"/>
  <c r="G5579" i="1"/>
  <c r="G5567" i="1"/>
  <c r="G5555" i="1"/>
  <c r="G5543" i="1"/>
  <c r="G5531" i="1"/>
  <c r="G5519" i="1"/>
  <c r="G5507" i="1"/>
  <c r="G5495" i="1"/>
  <c r="G5483" i="1"/>
  <c r="G5471" i="1"/>
  <c r="G5459" i="1"/>
  <c r="G5447" i="1"/>
  <c r="G5435" i="1"/>
  <c r="G5423" i="1"/>
  <c r="G5411" i="1"/>
  <c r="G5399" i="1"/>
  <c r="G5387" i="1"/>
  <c r="G5375" i="1"/>
  <c r="G5363" i="1"/>
  <c r="G5351" i="1"/>
  <c r="G5339" i="1"/>
  <c r="G5327" i="1"/>
  <c r="G5315" i="1"/>
  <c r="G5303" i="1"/>
  <c r="G5291" i="1"/>
  <c r="G5279" i="1"/>
  <c r="G5267" i="1"/>
  <c r="G5255" i="1"/>
  <c r="G5243" i="1"/>
  <c r="G5231" i="1"/>
  <c r="G5219" i="1"/>
  <c r="G5207" i="1"/>
  <c r="G5195" i="1"/>
  <c r="G5183" i="1"/>
  <c r="G5171" i="1"/>
  <c r="G5159" i="1"/>
  <c r="G5147" i="1"/>
  <c r="G5135" i="1"/>
  <c r="G5123" i="1"/>
  <c r="G5111" i="1"/>
  <c r="G5099" i="1"/>
  <c r="G5087" i="1"/>
  <c r="G5075" i="1"/>
  <c r="G5063" i="1"/>
  <c r="G5051" i="1"/>
  <c r="G5039" i="1"/>
  <c r="G5027" i="1"/>
  <c r="G5015" i="1"/>
  <c r="G5003" i="1"/>
  <c r="G4991" i="1"/>
  <c r="G4979" i="1"/>
  <c r="G4967" i="1"/>
  <c r="G4955" i="1"/>
  <c r="G4943" i="1"/>
  <c r="G4931" i="1"/>
  <c r="G4919" i="1"/>
  <c r="G4907" i="1"/>
  <c r="G4895" i="1"/>
  <c r="G4883" i="1"/>
  <c r="G4871" i="1"/>
  <c r="G4859" i="1"/>
  <c r="G4847" i="1"/>
  <c r="G4835" i="1"/>
  <c r="G4823" i="1"/>
  <c r="G4811" i="1"/>
  <c r="G4799" i="1"/>
  <c r="G4787" i="1"/>
  <c r="G4775" i="1"/>
  <c r="G4763" i="1"/>
  <c r="G4751" i="1"/>
  <c r="G4739" i="1"/>
  <c r="G4727" i="1"/>
  <c r="G4715" i="1"/>
  <c r="G4703" i="1"/>
  <c r="G4691" i="1"/>
  <c r="G4679" i="1"/>
  <c r="G4667" i="1"/>
  <c r="G4655" i="1"/>
  <c r="G4643" i="1"/>
  <c r="G4631" i="1"/>
  <c r="G4619" i="1"/>
  <c r="G4607" i="1"/>
  <c r="G4595" i="1"/>
  <c r="G4583" i="1"/>
  <c r="G4571" i="1"/>
  <c r="G4559" i="1"/>
  <c r="G4547" i="1"/>
  <c r="G4535" i="1"/>
  <c r="G4523" i="1"/>
  <c r="G4511" i="1"/>
  <c r="G4499" i="1"/>
  <c r="G4487" i="1"/>
  <c r="G4475" i="1"/>
  <c r="G4463" i="1"/>
  <c r="G4451" i="1"/>
  <c r="G4439" i="1"/>
  <c r="G4427" i="1"/>
  <c r="G4415" i="1"/>
  <c r="G4403" i="1"/>
  <c r="G4391" i="1"/>
  <c r="G4379" i="1"/>
  <c r="G4367" i="1"/>
  <c r="G4355" i="1"/>
  <c r="G4343" i="1"/>
  <c r="G4331" i="1"/>
  <c r="G4319" i="1"/>
  <c r="G4307" i="1"/>
  <c r="G4295" i="1"/>
  <c r="G4283" i="1"/>
  <c r="G4271" i="1"/>
  <c r="G4259" i="1"/>
  <c r="G4247" i="1"/>
  <c r="G4235" i="1"/>
  <c r="G4223" i="1"/>
  <c r="G4211" i="1"/>
  <c r="G4199" i="1"/>
  <c r="G4187" i="1"/>
  <c r="G4175" i="1"/>
  <c r="G4163" i="1"/>
  <c r="G4151" i="1"/>
  <c r="G4139" i="1"/>
  <c r="G4127" i="1"/>
  <c r="G4115" i="1"/>
  <c r="G4103" i="1"/>
  <c r="G4091" i="1"/>
  <c r="G4079" i="1"/>
  <c r="G4067" i="1"/>
  <c r="G4055" i="1"/>
  <c r="G4043" i="1"/>
  <c r="G4031" i="1"/>
  <c r="G4019" i="1"/>
  <c r="G4007" i="1"/>
  <c r="G3995" i="1"/>
  <c r="G3983" i="1"/>
  <c r="G3971" i="1"/>
  <c r="G3959" i="1"/>
  <c r="G3947" i="1"/>
  <c r="G3935" i="1"/>
  <c r="G3923" i="1"/>
  <c r="G3911" i="1"/>
  <c r="G3899" i="1"/>
  <c r="G3887" i="1"/>
  <c r="G3875" i="1"/>
  <c r="G3863" i="1"/>
  <c r="G3851" i="1"/>
  <c r="G3839" i="1"/>
  <c r="G3827" i="1"/>
  <c r="G3815" i="1"/>
  <c r="G3803" i="1"/>
  <c r="G3791" i="1"/>
  <c r="G3779" i="1"/>
  <c r="G3767" i="1"/>
  <c r="G3755" i="1"/>
  <c r="G3743" i="1"/>
  <c r="G3731" i="1"/>
  <c r="G3719" i="1"/>
  <c r="G7337" i="1"/>
  <c r="G6787" i="1"/>
  <c r="G6029" i="1"/>
  <c r="G4469" i="1"/>
  <c r="G7450" i="1"/>
  <c r="G7438" i="1"/>
  <c r="G7426" i="1"/>
  <c r="G7414" i="1"/>
  <c r="G7402" i="1"/>
  <c r="G7390" i="1"/>
  <c r="G7378" i="1"/>
  <c r="G7366" i="1"/>
  <c r="G7354" i="1"/>
  <c r="G7342" i="1"/>
  <c r="G7330" i="1"/>
  <c r="G7318" i="1"/>
  <c r="G7306" i="1"/>
  <c r="G7294" i="1"/>
  <c r="G7282" i="1"/>
  <c r="G7270" i="1"/>
  <c r="G7258" i="1"/>
  <c r="G7246" i="1"/>
  <c r="G7234" i="1"/>
  <c r="G7222" i="1"/>
  <c r="G7210" i="1"/>
  <c r="G7198" i="1"/>
  <c r="G7186" i="1"/>
  <c r="G7174" i="1"/>
  <c r="G7162" i="1"/>
  <c r="G7150" i="1"/>
  <c r="G7138" i="1"/>
  <c r="G7126" i="1"/>
  <c r="G7114" i="1"/>
  <c r="G7102" i="1"/>
  <c r="G7090" i="1"/>
  <c r="G7078" i="1"/>
  <c r="G7066" i="1"/>
  <c r="G7054" i="1"/>
  <c r="G7042" i="1"/>
  <c r="G7030" i="1"/>
  <c r="G7018" i="1"/>
  <c r="G7006" i="1"/>
  <c r="G6994" i="1"/>
  <c r="G6982" i="1"/>
  <c r="G6970" i="1"/>
  <c r="G6958" i="1"/>
  <c r="G6946" i="1"/>
  <c r="G6934" i="1"/>
  <c r="G6922" i="1"/>
  <c r="G6910" i="1"/>
  <c r="G6898" i="1"/>
  <c r="G6886" i="1"/>
  <c r="G6874" i="1"/>
  <c r="G6862" i="1"/>
  <c r="G6850" i="1"/>
  <c r="G6838" i="1"/>
  <c r="G6826" i="1"/>
  <c r="G6814" i="1"/>
  <c r="G6802" i="1"/>
  <c r="G6790" i="1"/>
  <c r="G6778" i="1"/>
  <c r="G6766" i="1"/>
  <c r="G6754" i="1"/>
  <c r="G6742" i="1"/>
  <c r="G6730" i="1"/>
  <c r="G6718" i="1"/>
  <c r="G6706" i="1"/>
  <c r="G6694" i="1"/>
  <c r="G6682" i="1"/>
  <c r="G6670" i="1"/>
  <c r="G6658" i="1"/>
  <c r="G6646" i="1"/>
  <c r="G6634" i="1"/>
  <c r="G6622" i="1"/>
  <c r="G6610" i="1"/>
  <c r="G6598" i="1"/>
  <c r="G6586" i="1"/>
  <c r="G6574" i="1"/>
  <c r="G6562" i="1"/>
  <c r="G6550" i="1"/>
  <c r="G6538" i="1"/>
  <c r="G6526" i="1"/>
  <c r="G6514" i="1"/>
  <c r="G6502" i="1"/>
  <c r="G6490" i="1"/>
  <c r="G6478" i="1"/>
  <c r="G6466" i="1"/>
  <c r="G6454" i="1"/>
  <c r="G6442" i="1"/>
  <c r="G6430" i="1"/>
  <c r="G6418" i="1"/>
  <c r="G6406" i="1"/>
  <c r="G6394" i="1"/>
  <c r="G6382" i="1"/>
  <c r="G6370" i="1"/>
  <c r="G6358" i="1"/>
  <c r="G6346" i="1"/>
  <c r="G6334" i="1"/>
  <c r="G6322" i="1"/>
  <c r="G6310" i="1"/>
  <c r="G6298" i="1"/>
  <c r="G6286" i="1"/>
  <c r="G6274" i="1"/>
  <c r="G6262" i="1"/>
  <c r="G6250" i="1"/>
  <c r="G6238" i="1"/>
  <c r="G6226" i="1"/>
  <c r="G6214" i="1"/>
  <c r="G6202" i="1"/>
  <c r="G6190" i="1"/>
  <c r="G6178" i="1"/>
  <c r="G6166" i="1"/>
  <c r="G6154" i="1"/>
  <c r="G6142" i="1"/>
  <c r="G6130" i="1"/>
  <c r="G6118" i="1"/>
  <c r="G6106" i="1"/>
  <c r="G6094" i="1"/>
  <c r="G6082" i="1"/>
  <c r="G6070" i="1"/>
  <c r="G6058" i="1"/>
  <c r="G6046" i="1"/>
  <c r="G6034" i="1"/>
  <c r="G6022" i="1"/>
  <c r="G6010" i="1"/>
  <c r="G5998" i="1"/>
  <c r="G5986" i="1"/>
  <c r="G5974" i="1"/>
  <c r="G5962" i="1"/>
  <c r="G5950" i="1"/>
  <c r="G5938" i="1"/>
  <c r="G5926" i="1"/>
  <c r="G5914" i="1"/>
  <c r="G5902" i="1"/>
  <c r="G5890" i="1"/>
  <c r="G5878" i="1"/>
  <c r="G5866" i="1"/>
  <c r="G5854" i="1"/>
  <c r="G5842" i="1"/>
  <c r="G5830" i="1"/>
  <c r="G5818" i="1"/>
  <c r="G5806" i="1"/>
  <c r="G5794" i="1"/>
  <c r="G5782" i="1"/>
  <c r="G5770" i="1"/>
  <c r="G5758" i="1"/>
  <c r="G5746" i="1"/>
  <c r="G5734" i="1"/>
  <c r="G5722" i="1"/>
  <c r="G5710" i="1"/>
  <c r="G5698" i="1"/>
  <c r="G5686" i="1"/>
  <c r="G5674" i="1"/>
  <c r="G5662" i="1"/>
  <c r="G5650" i="1"/>
  <c r="G5638" i="1"/>
  <c r="G5626" i="1"/>
  <c r="G5614" i="1"/>
  <c r="G5602" i="1"/>
  <c r="G5590" i="1"/>
  <c r="G5578" i="1"/>
  <c r="G5566" i="1"/>
  <c r="G5554" i="1"/>
  <c r="G6671" i="1"/>
  <c r="G5892" i="1"/>
  <c r="G7449" i="1"/>
  <c r="G7437" i="1"/>
  <c r="G7425" i="1"/>
  <c r="G7401" i="1"/>
  <c r="G7389" i="1"/>
  <c r="G7377" i="1"/>
  <c r="G7365" i="1"/>
  <c r="G7353" i="1"/>
  <c r="G7329" i="1"/>
  <c r="G7317" i="1"/>
  <c r="G7305" i="1"/>
  <c r="G7293" i="1"/>
  <c r="G7281" i="1"/>
  <c r="G7257" i="1"/>
  <c r="G7245" i="1"/>
  <c r="G7233" i="1"/>
  <c r="G7221" i="1"/>
  <c r="G7209" i="1"/>
  <c r="G7197" i="1"/>
  <c r="G7185" i="1"/>
  <c r="G7173" i="1"/>
  <c r="G7161" i="1"/>
  <c r="G7149" i="1"/>
  <c r="G7137" i="1"/>
  <c r="G7125" i="1"/>
  <c r="G7113" i="1"/>
  <c r="G7101" i="1"/>
  <c r="G7089" i="1"/>
  <c r="G7077" i="1"/>
  <c r="G7065" i="1"/>
  <c r="G7053" i="1"/>
  <c r="G7041" i="1"/>
  <c r="G7029" i="1"/>
  <c r="G7017" i="1"/>
  <c r="G7005" i="1"/>
  <c r="G6993" i="1"/>
  <c r="G6981" i="1"/>
  <c r="G6969" i="1"/>
  <c r="G6957" i="1"/>
  <c r="G6945" i="1"/>
  <c r="G6933" i="1"/>
  <c r="G6921" i="1"/>
  <c r="G6909" i="1"/>
  <c r="G6897" i="1"/>
  <c r="G6885" i="1"/>
  <c r="G6873" i="1"/>
  <c r="G6861" i="1"/>
  <c r="G6849" i="1"/>
  <c r="G6837" i="1"/>
  <c r="G6825" i="1"/>
  <c r="G6813" i="1"/>
  <c r="G6801" i="1"/>
  <c r="G6789" i="1"/>
  <c r="G6777" i="1"/>
  <c r="G6765" i="1"/>
  <c r="G6753" i="1"/>
  <c r="G6741" i="1"/>
  <c r="G6729" i="1"/>
  <c r="G6717" i="1"/>
  <c r="G6705" i="1"/>
  <c r="G6693" i="1"/>
  <c r="G6681" i="1"/>
  <c r="G6669" i="1"/>
  <c r="G6657" i="1"/>
  <c r="G6645" i="1"/>
  <c r="G6633" i="1"/>
  <c r="G6621" i="1"/>
  <c r="G6609" i="1"/>
  <c r="G6597" i="1"/>
  <c r="G6585" i="1"/>
  <c r="G6573" i="1"/>
  <c r="G6561" i="1"/>
  <c r="G6549" i="1"/>
  <c r="G6537" i="1"/>
  <c r="G6525" i="1"/>
  <c r="G6513" i="1"/>
  <c r="G6501" i="1"/>
  <c r="G6489" i="1"/>
  <c r="G6477" i="1"/>
  <c r="G6465" i="1"/>
  <c r="G6453" i="1"/>
  <c r="G6441" i="1"/>
  <c r="G6429" i="1"/>
  <c r="G6417" i="1"/>
  <c r="G6405" i="1"/>
  <c r="G6393" i="1"/>
  <c r="G6381" i="1"/>
  <c r="G6369" i="1"/>
  <c r="G6357" i="1"/>
  <c r="G6345" i="1"/>
  <c r="G6333" i="1"/>
  <c r="G6321" i="1"/>
  <c r="G6309" i="1"/>
  <c r="G6297" i="1"/>
  <c r="G6285" i="1"/>
  <c r="G6273" i="1"/>
  <c r="G6261" i="1"/>
  <c r="G6249" i="1"/>
  <c r="G6237" i="1"/>
  <c r="G6225" i="1"/>
  <c r="G6213" i="1"/>
  <c r="G6201" i="1"/>
  <c r="G6189" i="1"/>
  <c r="G6177" i="1"/>
  <c r="G6165" i="1"/>
  <c r="G6153" i="1"/>
  <c r="G6141" i="1"/>
  <c r="G6129" i="1"/>
  <c r="G6117" i="1"/>
  <c r="G6105" i="1"/>
  <c r="G6093" i="1"/>
  <c r="G6081" i="1"/>
  <c r="G6069" i="1"/>
  <c r="G6057" i="1"/>
  <c r="G6045" i="1"/>
  <c r="G6033" i="1"/>
  <c r="G6021" i="1"/>
  <c r="G6009" i="1"/>
  <c r="G5997" i="1"/>
  <c r="G5985" i="1"/>
  <c r="G5973" i="1"/>
  <c r="G5961" i="1"/>
  <c r="G5949" i="1"/>
  <c r="G5937" i="1"/>
  <c r="G5925" i="1"/>
  <c r="G5913" i="1"/>
  <c r="G5901" i="1"/>
  <c r="G5889" i="1"/>
  <c r="G5877" i="1"/>
  <c r="G5865" i="1"/>
  <c r="G5853" i="1"/>
  <c r="G5841" i="1"/>
  <c r="G5829" i="1"/>
  <c r="G5817" i="1"/>
  <c r="G5805" i="1"/>
  <c r="G5793" i="1"/>
  <c r="G5781" i="1"/>
  <c r="G5769" i="1"/>
  <c r="G5757" i="1"/>
  <c r="G5745" i="1"/>
  <c r="G5733" i="1"/>
  <c r="G5721" i="1"/>
  <c r="G5709" i="1"/>
  <c r="G5697" i="1"/>
  <c r="G5685" i="1"/>
  <c r="G5673" i="1"/>
  <c r="G5661" i="1"/>
  <c r="G5649" i="1"/>
  <c r="G5637" i="1"/>
  <c r="G5625" i="1"/>
  <c r="G5613" i="1"/>
  <c r="G5601" i="1"/>
  <c r="G5589" i="1"/>
  <c r="G5577" i="1"/>
  <c r="G5565" i="1"/>
  <c r="G5553" i="1"/>
  <c r="G5541" i="1"/>
  <c r="G5529" i="1"/>
  <c r="G5517" i="1"/>
  <c r="G5505" i="1"/>
  <c r="G5493" i="1"/>
  <c r="G5481" i="1"/>
  <c r="G5469" i="1"/>
  <c r="G5457" i="1"/>
  <c r="G5445" i="1"/>
  <c r="G5433" i="1"/>
  <c r="G5421" i="1"/>
  <c r="G5409" i="1"/>
  <c r="G5397" i="1"/>
  <c r="G5385" i="1"/>
  <c r="G5373" i="1"/>
  <c r="G5361" i="1"/>
  <c r="G5349" i="1"/>
  <c r="G5337" i="1"/>
  <c r="G5325" i="1"/>
  <c r="G5313" i="1"/>
  <c r="G5301" i="1"/>
  <c r="G5289" i="1"/>
  <c r="G5277" i="1"/>
  <c r="G5265" i="1"/>
  <c r="G5253" i="1"/>
  <c r="G5241" i="1"/>
  <c r="G5229" i="1"/>
  <c r="G5217" i="1"/>
  <c r="G5205" i="1"/>
  <c r="G5193" i="1"/>
  <c r="G5181" i="1"/>
  <c r="G5169" i="1"/>
  <c r="G5157" i="1"/>
  <c r="G5145" i="1"/>
  <c r="G5133" i="1"/>
  <c r="G5121" i="1"/>
  <c r="G5109" i="1"/>
  <c r="G5097" i="1"/>
  <c r="G5073" i="1"/>
  <c r="G5061" i="1"/>
  <c r="G5049" i="1"/>
  <c r="G5037" i="1"/>
  <c r="G5025" i="1"/>
  <c r="G5013" i="1"/>
  <c r="G5001" i="1"/>
  <c r="G4989" i="1"/>
  <c r="G4977" i="1"/>
  <c r="G4965" i="1"/>
  <c r="G4953" i="1"/>
  <c r="G4941" i="1"/>
  <c r="G4929" i="1"/>
  <c r="G4917" i="1"/>
  <c r="G4905" i="1"/>
  <c r="G4893" i="1"/>
  <c r="G4881" i="1"/>
  <c r="G4869" i="1"/>
  <c r="G4857" i="1"/>
  <c r="G4845" i="1"/>
  <c r="G4833" i="1"/>
  <c r="G4821" i="1"/>
  <c r="G4809" i="1"/>
  <c r="G4797" i="1"/>
  <c r="G4785" i="1"/>
  <c r="G4773" i="1"/>
  <c r="G4761" i="1"/>
  <c r="G4749" i="1"/>
  <c r="G4737" i="1"/>
  <c r="G4725" i="1"/>
  <c r="G4713" i="1"/>
  <c r="G4701" i="1"/>
  <c r="G4689" i="1"/>
  <c r="G4677" i="1"/>
  <c r="G4665" i="1"/>
  <c r="G4653" i="1"/>
  <c r="G4641" i="1"/>
  <c r="G4629" i="1"/>
  <c r="G4617" i="1"/>
  <c r="G4605" i="1"/>
  <c r="G4593" i="1"/>
  <c r="G4581" i="1"/>
  <c r="G4569" i="1"/>
  <c r="G4557" i="1"/>
  <c r="G4545" i="1"/>
  <c r="G4533" i="1"/>
  <c r="G4521" i="1"/>
  <c r="G4509" i="1"/>
  <c r="G4497" i="1"/>
  <c r="G4485" i="1"/>
  <c r="G4473" i="1"/>
  <c r="G4461" i="1"/>
  <c r="G4449" i="1"/>
  <c r="G4437" i="1"/>
  <c r="G4425" i="1"/>
  <c r="G4413" i="1"/>
  <c r="G4401" i="1"/>
  <c r="G4389" i="1"/>
  <c r="G4377" i="1"/>
  <c r="G4365" i="1"/>
  <c r="G4353" i="1"/>
  <c r="G4341" i="1"/>
  <c r="G4329" i="1"/>
  <c r="G4317" i="1"/>
  <c r="G4305" i="1"/>
  <c r="G4293" i="1"/>
  <c r="G4281" i="1"/>
  <c r="G4269" i="1"/>
  <c r="G4257" i="1"/>
  <c r="G4245" i="1"/>
  <c r="G4233" i="1"/>
  <c r="G4221" i="1"/>
  <c r="G4209" i="1"/>
  <c r="G4197" i="1"/>
  <c r="G4185" i="1"/>
  <c r="G4173" i="1"/>
  <c r="G4161" i="1"/>
  <c r="G4149" i="1"/>
  <c r="G4137" i="1"/>
  <c r="G4125" i="1"/>
  <c r="G4113" i="1"/>
  <c r="G4101" i="1"/>
  <c r="G4089" i="1"/>
  <c r="G4077" i="1"/>
  <c r="G4065" i="1"/>
  <c r="G4053" i="1"/>
  <c r="G4041" i="1"/>
  <c r="G4029" i="1"/>
  <c r="G4017" i="1"/>
  <c r="G4005" i="1"/>
  <c r="G3993" i="1"/>
  <c r="G3981" i="1"/>
  <c r="G3969" i="1"/>
  <c r="G3957" i="1"/>
  <c r="G3945" i="1"/>
  <c r="G3933" i="1"/>
  <c r="G3921" i="1"/>
  <c r="G3909" i="1"/>
  <c r="G3897" i="1"/>
  <c r="G3885" i="1"/>
  <c r="G3873" i="1"/>
  <c r="G3861" i="1"/>
  <c r="G3849" i="1"/>
  <c r="G3837" i="1"/>
  <c r="G3825" i="1"/>
  <c r="G3813" i="1"/>
  <c r="G3801" i="1"/>
  <c r="G3789" i="1"/>
  <c r="G3777" i="1"/>
  <c r="G3765" i="1"/>
  <c r="G3753" i="1"/>
  <c r="G3741" i="1"/>
  <c r="G3729" i="1"/>
  <c r="G3717" i="1"/>
  <c r="G3705" i="1"/>
  <c r="G3693" i="1"/>
  <c r="G3681" i="1"/>
  <c r="G3669" i="1"/>
  <c r="G3657" i="1"/>
  <c r="G3645" i="1"/>
  <c r="G3633" i="1"/>
  <c r="G3621" i="1"/>
  <c r="G3609" i="1"/>
  <c r="G3597" i="1"/>
  <c r="G3585" i="1"/>
  <c r="G3573" i="1"/>
  <c r="G3561" i="1"/>
  <c r="G3549" i="1"/>
  <c r="G3537" i="1"/>
  <c r="G3525" i="1"/>
  <c r="G3513" i="1"/>
  <c r="G3501" i="1"/>
  <c r="G3489" i="1"/>
  <c r="G3477" i="1"/>
  <c r="G3465" i="1"/>
  <c r="G3453" i="1"/>
  <c r="G3441" i="1"/>
  <c r="G3429" i="1"/>
  <c r="G3417" i="1"/>
  <c r="G3405" i="1"/>
  <c r="G3393" i="1"/>
  <c r="G3381" i="1"/>
  <c r="G3369" i="1"/>
  <c r="G3357" i="1"/>
  <c r="G3345" i="1"/>
  <c r="G3333" i="1"/>
  <c r="G3321" i="1"/>
  <c r="G3309" i="1"/>
  <c r="G3297" i="1"/>
  <c r="G3285" i="1"/>
  <c r="G3273" i="1"/>
  <c r="G3261" i="1"/>
  <c r="G3249" i="1"/>
  <c r="G3237" i="1"/>
  <c r="G3225" i="1"/>
  <c r="G3213" i="1"/>
  <c r="G3201" i="1"/>
  <c r="G3189" i="1"/>
  <c r="G3177" i="1"/>
  <c r="G3165" i="1"/>
  <c r="G3153" i="1"/>
  <c r="G3141" i="1"/>
  <c r="G3129" i="1"/>
  <c r="G3117" i="1"/>
  <c r="G3105" i="1"/>
  <c r="G3093" i="1"/>
  <c r="G3081" i="1"/>
  <c r="G3069" i="1"/>
  <c r="G3057" i="1"/>
  <c r="G3045" i="1"/>
  <c r="G3033" i="1"/>
  <c r="G3021" i="1"/>
  <c r="G3009" i="1"/>
  <c r="G2997" i="1"/>
  <c r="G2985" i="1"/>
  <c r="G2973" i="1"/>
  <c r="G2961" i="1"/>
  <c r="G2949" i="1"/>
  <c r="G2937" i="1"/>
  <c r="G2925" i="1"/>
  <c r="G7265" i="1"/>
  <c r="G6665" i="1"/>
  <c r="G5881" i="1"/>
  <c r="G2913" i="1"/>
  <c r="G2901" i="1"/>
  <c r="G2889" i="1"/>
  <c r="G2877" i="1"/>
  <c r="G2865" i="1"/>
  <c r="G2853" i="1"/>
  <c r="G2841" i="1"/>
  <c r="G2829" i="1"/>
  <c r="G2817" i="1"/>
  <c r="G2805" i="1"/>
  <c r="G2793" i="1"/>
  <c r="G2781" i="1"/>
  <c r="G2769" i="1"/>
  <c r="G2757" i="1"/>
  <c r="G2745" i="1"/>
  <c r="G2733" i="1"/>
  <c r="G2721" i="1"/>
  <c r="G2709" i="1"/>
  <c r="G2697" i="1"/>
  <c r="G2685" i="1"/>
  <c r="G2673" i="1"/>
  <c r="G2661" i="1"/>
  <c r="G2649" i="1"/>
  <c r="G2637" i="1"/>
  <c r="G2625" i="1"/>
  <c r="G2613" i="1"/>
  <c r="G2601" i="1"/>
  <c r="G2589" i="1"/>
  <c r="G2577" i="1"/>
  <c r="G2565" i="1"/>
  <c r="G2553" i="1"/>
  <c r="G2541" i="1"/>
  <c r="G2529" i="1"/>
  <c r="G2517" i="1"/>
  <c r="G2505" i="1"/>
  <c r="G2493" i="1"/>
  <c r="G2481" i="1"/>
  <c r="G2469" i="1"/>
  <c r="G2457" i="1"/>
  <c r="G2445" i="1"/>
  <c r="G2433" i="1"/>
  <c r="G2421" i="1"/>
  <c r="G2409" i="1"/>
  <c r="G2397" i="1"/>
  <c r="G2385" i="1"/>
  <c r="G2373" i="1"/>
  <c r="G2361" i="1"/>
  <c r="G2349" i="1"/>
  <c r="G2337" i="1"/>
  <c r="G2325" i="1"/>
  <c r="G2313" i="1"/>
  <c r="G2301" i="1"/>
  <c r="G2289" i="1"/>
  <c r="G2277" i="1"/>
  <c r="G2265" i="1"/>
  <c r="G2253" i="1"/>
  <c r="G2241" i="1"/>
  <c r="G2229" i="1"/>
  <c r="G2217" i="1"/>
  <c r="G2205" i="1"/>
  <c r="G2193" i="1"/>
  <c r="G2181" i="1"/>
  <c r="G2169" i="1"/>
  <c r="G2157" i="1"/>
  <c r="G2145" i="1"/>
  <c r="G2133" i="1"/>
  <c r="G2121" i="1"/>
  <c r="G2109" i="1"/>
  <c r="G2097" i="1"/>
  <c r="G2085" i="1"/>
  <c r="G2073" i="1"/>
  <c r="G2061" i="1"/>
  <c r="G2049" i="1"/>
  <c r="G2037" i="1"/>
  <c r="G2025" i="1"/>
  <c r="G2013" i="1"/>
  <c r="G2001" i="1"/>
  <c r="G1989" i="1"/>
  <c r="G1977" i="1"/>
  <c r="G1965" i="1"/>
  <c r="G1953" i="1"/>
  <c r="G1941" i="1"/>
  <c r="G1929" i="1"/>
  <c r="G1917" i="1"/>
  <c r="G1905" i="1"/>
  <c r="G1893" i="1"/>
  <c r="G1881" i="1"/>
  <c r="G1869" i="1"/>
  <c r="G1857" i="1"/>
  <c r="G1845" i="1"/>
  <c r="G1833" i="1"/>
  <c r="G1821" i="1"/>
  <c r="G1809" i="1"/>
  <c r="G1797" i="1"/>
  <c r="G1785" i="1"/>
  <c r="G1773" i="1"/>
  <c r="G1761" i="1"/>
  <c r="G1749" i="1"/>
  <c r="G1737" i="1"/>
  <c r="G1725" i="1"/>
  <c r="G1713" i="1"/>
  <c r="G1701" i="1"/>
  <c r="G1689" i="1"/>
  <c r="G1677" i="1"/>
  <c r="G1665" i="1"/>
  <c r="G1653" i="1"/>
  <c r="G1641" i="1"/>
  <c r="G1629" i="1"/>
  <c r="G1617" i="1"/>
  <c r="G1605" i="1"/>
  <c r="G1593" i="1"/>
  <c r="G1581" i="1"/>
  <c r="G1569" i="1"/>
  <c r="G1557" i="1"/>
  <c r="G1545" i="1"/>
  <c r="G1533" i="1"/>
  <c r="G1521" i="1"/>
  <c r="G1509" i="1"/>
  <c r="G1497" i="1"/>
  <c r="G1485" i="1"/>
  <c r="G1473" i="1"/>
  <c r="G1461" i="1"/>
  <c r="G1449" i="1"/>
  <c r="G1437" i="1"/>
  <c r="G1425" i="1"/>
  <c r="G1413" i="1"/>
  <c r="G1401" i="1"/>
  <c r="G1389" i="1"/>
  <c r="G1377" i="1"/>
  <c r="G1365" i="1"/>
  <c r="G1353" i="1"/>
  <c r="G1341" i="1"/>
  <c r="G1329" i="1"/>
  <c r="G1317" i="1"/>
  <c r="G1305" i="1"/>
  <c r="G1293" i="1"/>
  <c r="G1281" i="1"/>
  <c r="G1269" i="1"/>
  <c r="G1257" i="1"/>
  <c r="G1245" i="1"/>
  <c r="G1233" i="1"/>
  <c r="G1221" i="1"/>
  <c r="G1209" i="1"/>
  <c r="G1197" i="1"/>
  <c r="G1185" i="1"/>
  <c r="G1173" i="1"/>
  <c r="G1161" i="1"/>
  <c r="G1149" i="1"/>
  <c r="G1137" i="1"/>
  <c r="G1125" i="1"/>
  <c r="G1113" i="1"/>
  <c r="G1101" i="1"/>
  <c r="G1089" i="1"/>
  <c r="G1077" i="1"/>
  <c r="G1065" i="1"/>
  <c r="G1053" i="1"/>
  <c r="G1041" i="1"/>
  <c r="G1029" i="1"/>
  <c r="G1017" i="1"/>
  <c r="G1005" i="1"/>
  <c r="G993" i="1"/>
  <c r="G981" i="1"/>
  <c r="G969" i="1"/>
  <c r="G957" i="1"/>
  <c r="G945" i="1"/>
  <c r="G933" i="1"/>
  <c r="G921" i="1"/>
  <c r="G909" i="1"/>
  <c r="G897" i="1"/>
  <c r="G885" i="1"/>
  <c r="G873" i="1"/>
  <c r="G861" i="1"/>
  <c r="G849" i="1"/>
  <c r="G837" i="1"/>
  <c r="G825" i="1"/>
  <c r="G813" i="1"/>
  <c r="G801" i="1"/>
  <c r="G789" i="1"/>
  <c r="G777" i="1"/>
  <c r="G765" i="1"/>
  <c r="G753" i="1"/>
  <c r="G741" i="1"/>
  <c r="G729" i="1"/>
  <c r="G717" i="1"/>
  <c r="G705" i="1"/>
  <c r="G693" i="1"/>
  <c r="G681" i="1"/>
  <c r="G669" i="1"/>
  <c r="G657" i="1"/>
  <c r="G645" i="1"/>
  <c r="G633" i="1"/>
  <c r="G621" i="1"/>
  <c r="G609" i="1"/>
  <c r="G597" i="1"/>
  <c r="G3080" i="1"/>
  <c r="G3068" i="1"/>
  <c r="G3056" i="1"/>
  <c r="G3044" i="1"/>
  <c r="G3032" i="1"/>
  <c r="G3020" i="1"/>
  <c r="G3008" i="1"/>
  <c r="G2996" i="1"/>
  <c r="G2984" i="1"/>
  <c r="G2972" i="1"/>
  <c r="G2960" i="1"/>
  <c r="G2948" i="1"/>
  <c r="G2936" i="1"/>
  <c r="G2924" i="1"/>
  <c r="G2912" i="1"/>
  <c r="G2900" i="1"/>
  <c r="G2888" i="1"/>
  <c r="G2876" i="1"/>
  <c r="G2864" i="1"/>
  <c r="G2852" i="1"/>
  <c r="G2840" i="1"/>
  <c r="G2828" i="1"/>
  <c r="G2816" i="1"/>
  <c r="G2804" i="1"/>
  <c r="G2792" i="1"/>
  <c r="G2780" i="1"/>
  <c r="G2768" i="1"/>
  <c r="G2756" i="1"/>
  <c r="G2744" i="1"/>
  <c r="G2732" i="1"/>
  <c r="G2720" i="1"/>
  <c r="G2708" i="1"/>
  <c r="G2696" i="1"/>
  <c r="G2684" i="1"/>
  <c r="G2672" i="1"/>
  <c r="G2660" i="1"/>
  <c r="G2648" i="1"/>
  <c r="G2636" i="1"/>
  <c r="G2624" i="1"/>
  <c r="G2612" i="1"/>
  <c r="G2600" i="1"/>
  <c r="G2588" i="1"/>
  <c r="G2576" i="1"/>
  <c r="G2564" i="1"/>
  <c r="G2552" i="1"/>
  <c r="G2540" i="1"/>
  <c r="G2528" i="1"/>
  <c r="G2516" i="1"/>
  <c r="G2504" i="1"/>
  <c r="G2492" i="1"/>
  <c r="G2480" i="1"/>
  <c r="G2468" i="1"/>
  <c r="G2456" i="1"/>
  <c r="G2444" i="1"/>
  <c r="G2432" i="1"/>
  <c r="G2420" i="1"/>
  <c r="G2408" i="1"/>
  <c r="G2396" i="1"/>
  <c r="G2384" i="1"/>
  <c r="G2372" i="1"/>
  <c r="G2360" i="1"/>
  <c r="G2348" i="1"/>
  <c r="G2336" i="1"/>
  <c r="G2324" i="1"/>
  <c r="G2312" i="1"/>
  <c r="G2300" i="1"/>
  <c r="G2288" i="1"/>
  <c r="G2276" i="1"/>
  <c r="G2264" i="1"/>
  <c r="G2252" i="1"/>
  <c r="G2240" i="1"/>
  <c r="G2228" i="1"/>
  <c r="G2216" i="1"/>
  <c r="G2204" i="1"/>
  <c r="G2192" i="1"/>
  <c r="G2180" i="1"/>
  <c r="G2168" i="1"/>
  <c r="G2156" i="1"/>
  <c r="G2144" i="1"/>
  <c r="G2132" i="1"/>
  <c r="G2120" i="1"/>
  <c r="G2108" i="1"/>
  <c r="G2096" i="1"/>
  <c r="G2084" i="1"/>
  <c r="G2072" i="1"/>
  <c r="G2060" i="1"/>
  <c r="G2048" i="1"/>
  <c r="G2036" i="1"/>
  <c r="G2024" i="1"/>
  <c r="G2012" i="1"/>
  <c r="G2000" i="1"/>
  <c r="G1988" i="1"/>
  <c r="G1976" i="1"/>
  <c r="G1964" i="1"/>
  <c r="G1952" i="1"/>
  <c r="G1940" i="1"/>
  <c r="G1928" i="1"/>
  <c r="G1916" i="1"/>
  <c r="G1904" i="1"/>
  <c r="G1892" i="1"/>
  <c r="G1880" i="1"/>
  <c r="G1868" i="1"/>
  <c r="G1856" i="1"/>
  <c r="G1844" i="1"/>
  <c r="G1832" i="1"/>
  <c r="G1820" i="1"/>
  <c r="G1808" i="1"/>
  <c r="G1796" i="1"/>
  <c r="G1784" i="1"/>
  <c r="G1772" i="1"/>
  <c r="G1760" i="1"/>
  <c r="G1748" i="1"/>
  <c r="G1736" i="1"/>
  <c r="G1724" i="1"/>
  <c r="G1712" i="1"/>
  <c r="G1700" i="1"/>
  <c r="G1688" i="1"/>
  <c r="G1676" i="1"/>
  <c r="G1664" i="1"/>
  <c r="G1652" i="1"/>
  <c r="G1640" i="1"/>
  <c r="G1628" i="1"/>
  <c r="G1616" i="1"/>
  <c r="G1604" i="1"/>
  <c r="G1592" i="1"/>
  <c r="G1580" i="1"/>
  <c r="G1568" i="1"/>
  <c r="G1556" i="1"/>
  <c r="G1544" i="1"/>
  <c r="G1532" i="1"/>
  <c r="G1520" i="1"/>
  <c r="G1508" i="1"/>
  <c r="G1496" i="1"/>
  <c r="G1484" i="1"/>
  <c r="G1472" i="1"/>
  <c r="G1460" i="1"/>
  <c r="G1448" i="1"/>
  <c r="G1436" i="1"/>
  <c r="G1424" i="1"/>
  <c r="G1412" i="1"/>
  <c r="G1400" i="1"/>
  <c r="G1388" i="1"/>
  <c r="G1376" i="1"/>
  <c r="G1364" i="1"/>
  <c r="G1352" i="1"/>
  <c r="G1340" i="1"/>
  <c r="G1328" i="1"/>
  <c r="G1316" i="1"/>
  <c r="G1304" i="1"/>
  <c r="G1292" i="1"/>
  <c r="G1280" i="1"/>
  <c r="G1268" i="1"/>
  <c r="G1256" i="1"/>
  <c r="G1244" i="1"/>
  <c r="G1232" i="1"/>
  <c r="G1220" i="1"/>
  <c r="G1208" i="1"/>
  <c r="G1196" i="1"/>
  <c r="G1184" i="1"/>
  <c r="G1172" i="1"/>
  <c r="G1160" i="1"/>
  <c r="G1148" i="1"/>
  <c r="G1136" i="1"/>
  <c r="G1124" i="1"/>
  <c r="G1112" i="1"/>
  <c r="G1100" i="1"/>
  <c r="G1088" i="1"/>
  <c r="G1076" i="1"/>
  <c r="G1064" i="1"/>
  <c r="G1052" i="1"/>
  <c r="G1040" i="1"/>
  <c r="G1028" i="1"/>
  <c r="G1016" i="1"/>
  <c r="G1004" i="1"/>
  <c r="G992" i="1"/>
  <c r="G980" i="1"/>
  <c r="G968" i="1"/>
  <c r="G956" i="1"/>
  <c r="G944" i="1"/>
  <c r="G932" i="1"/>
  <c r="G920" i="1"/>
  <c r="G908" i="1"/>
  <c r="G896" i="1"/>
  <c r="G884" i="1"/>
  <c r="G3497" i="1"/>
  <c r="G3485" i="1"/>
  <c r="G3473" i="1"/>
  <c r="G3461" i="1"/>
  <c r="G3449" i="1"/>
  <c r="G3437" i="1"/>
  <c r="G3425" i="1"/>
  <c r="G3413" i="1"/>
  <c r="G3401" i="1"/>
  <c r="G3389" i="1"/>
  <c r="G3377" i="1"/>
  <c r="G3365" i="1"/>
  <c r="G3353" i="1"/>
  <c r="G3341" i="1"/>
  <c r="G3329" i="1"/>
  <c r="G3317" i="1"/>
  <c r="G3305" i="1"/>
  <c r="G3293" i="1"/>
  <c r="G3281" i="1"/>
  <c r="G3269" i="1"/>
  <c r="G3257" i="1"/>
  <c r="G3245" i="1"/>
  <c r="G3233" i="1"/>
  <c r="G3221" i="1"/>
  <c r="G3209" i="1"/>
  <c r="G3197" i="1"/>
  <c r="G3185" i="1"/>
  <c r="G3173" i="1"/>
  <c r="G3161" i="1"/>
  <c r="G3149" i="1"/>
  <c r="G3137" i="1"/>
  <c r="G3125" i="1"/>
  <c r="G3113" i="1"/>
  <c r="G3101" i="1"/>
  <c r="G3089" i="1"/>
  <c r="G3077" i="1"/>
  <c r="G3065" i="1"/>
  <c r="G3053" i="1"/>
  <c r="G3041" i="1"/>
  <c r="G3029" i="1"/>
  <c r="G3017" i="1"/>
  <c r="G3005" i="1"/>
  <c r="G2993" i="1"/>
  <c r="G2981" i="1"/>
  <c r="G2969" i="1"/>
  <c r="G2957" i="1"/>
  <c r="G2945" i="1"/>
  <c r="G2933" i="1"/>
  <c r="G2921" i="1"/>
  <c r="G2909" i="1"/>
  <c r="G2897" i="1"/>
  <c r="G2885" i="1"/>
  <c r="G2873" i="1"/>
  <c r="G2861" i="1"/>
  <c r="G2849" i="1"/>
  <c r="G2837" i="1"/>
  <c r="G2825" i="1"/>
  <c r="G2813" i="1"/>
  <c r="G2801" i="1"/>
  <c r="G2789" i="1"/>
  <c r="G2777" i="1"/>
  <c r="G2765" i="1"/>
  <c r="G2753" i="1"/>
  <c r="G2741" i="1"/>
  <c r="G2729" i="1"/>
  <c r="G2717" i="1"/>
  <c r="G2705" i="1"/>
  <c r="G2693" i="1"/>
  <c r="G2681" i="1"/>
  <c r="G2669" i="1"/>
  <c r="G2657" i="1"/>
  <c r="G2645" i="1"/>
  <c r="G2633" i="1"/>
  <c r="G2621" i="1"/>
  <c r="G2609" i="1"/>
  <c r="G2597" i="1"/>
  <c r="G2585" i="1"/>
  <c r="G2573" i="1"/>
  <c r="G2561" i="1"/>
  <c r="G2549" i="1"/>
  <c r="G2537" i="1"/>
  <c r="G2525" i="1"/>
  <c r="G2513" i="1"/>
  <c r="G2501" i="1"/>
  <c r="G2489" i="1"/>
  <c r="G2477" i="1"/>
  <c r="G2465" i="1"/>
  <c r="G2453" i="1"/>
  <c r="G2441" i="1"/>
  <c r="G2429" i="1"/>
  <c r="G2417" i="1"/>
  <c r="G2405" i="1"/>
  <c r="G2393" i="1"/>
  <c r="G2381" i="1"/>
  <c r="G2369" i="1"/>
  <c r="G2357" i="1"/>
  <c r="G2345" i="1"/>
  <c r="G2333" i="1"/>
  <c r="G2321" i="1"/>
  <c r="G2309" i="1"/>
  <c r="G2297" i="1"/>
  <c r="G2285" i="1"/>
  <c r="G2273" i="1"/>
  <c r="G2261" i="1"/>
  <c r="G2249" i="1"/>
  <c r="G2237" i="1"/>
  <c r="G2225" i="1"/>
  <c r="G2213" i="1"/>
  <c r="G2201" i="1"/>
  <c r="G2189" i="1"/>
  <c r="G2177" i="1"/>
  <c r="G2165" i="1"/>
  <c r="G2153" i="1"/>
  <c r="G2141" i="1"/>
  <c r="G2129" i="1"/>
  <c r="G2117" i="1"/>
  <c r="G2105" i="1"/>
  <c r="G2093" i="1"/>
  <c r="G2081" i="1"/>
  <c r="G2069" i="1"/>
  <c r="G2057" i="1"/>
  <c r="G2045" i="1"/>
  <c r="G2033" i="1"/>
  <c r="G2021" i="1"/>
  <c r="G2009" i="1"/>
  <c r="G1997" i="1"/>
  <c r="G1985" i="1"/>
  <c r="G1973" i="1"/>
  <c r="G1961" i="1"/>
  <c r="G1949" i="1"/>
  <c r="G1937" i="1"/>
  <c r="G1925" i="1"/>
  <c r="G1913" i="1"/>
  <c r="G1901" i="1"/>
  <c r="G1889" i="1"/>
  <c r="G1877" i="1"/>
  <c r="G1865" i="1"/>
  <c r="G1853" i="1"/>
  <c r="G1841" i="1"/>
  <c r="G1829" i="1"/>
  <c r="G1817" i="1"/>
  <c r="G1805" i="1"/>
  <c r="G1793" i="1"/>
  <c r="G1781" i="1"/>
  <c r="G1769" i="1"/>
  <c r="G1757" i="1"/>
  <c r="G1745" i="1"/>
  <c r="G1733" i="1"/>
  <c r="G1721" i="1"/>
  <c r="G4780" i="1"/>
  <c r="G4768" i="1"/>
  <c r="G4756" i="1"/>
  <c r="G4744" i="1"/>
  <c r="G4732" i="1"/>
  <c r="G4720" i="1"/>
  <c r="G4708" i="1"/>
  <c r="G4696" i="1"/>
  <c r="G4684" i="1"/>
  <c r="G4672" i="1"/>
  <c r="G4660" i="1"/>
  <c r="G4648" i="1"/>
  <c r="G4636" i="1"/>
  <c r="G4624" i="1"/>
  <c r="G4612" i="1"/>
  <c r="G4600" i="1"/>
  <c r="G4588" i="1"/>
  <c r="G4576" i="1"/>
  <c r="G4564" i="1"/>
  <c r="G4552" i="1"/>
  <c r="G4540" i="1"/>
  <c r="G4528" i="1"/>
  <c r="G4516" i="1"/>
  <c r="G4504" i="1"/>
  <c r="G4492" i="1"/>
  <c r="G4480" i="1"/>
  <c r="G4468" i="1"/>
  <c r="G4456" i="1"/>
  <c r="G4444" i="1"/>
  <c r="G4432" i="1"/>
  <c r="G4420" i="1"/>
  <c r="G4408" i="1"/>
  <c r="G4396" i="1"/>
  <c r="G4384" i="1"/>
  <c r="G4372" i="1"/>
  <c r="G4360" i="1"/>
  <c r="G4348" i="1"/>
  <c r="G4336" i="1"/>
  <c r="G4324" i="1"/>
  <c r="G4312" i="1"/>
  <c r="G4300" i="1"/>
  <c r="G4288" i="1"/>
  <c r="G4276" i="1"/>
  <c r="G4264" i="1"/>
  <c r="G4252" i="1"/>
  <c r="G4240" i="1"/>
  <c r="G4228" i="1"/>
  <c r="G4216" i="1"/>
  <c r="G4204" i="1"/>
  <c r="G4192" i="1"/>
  <c r="G4180" i="1"/>
  <c r="G4168" i="1"/>
  <c r="G4156" i="1"/>
  <c r="G4144" i="1"/>
  <c r="G4132" i="1"/>
  <c r="G4120" i="1"/>
  <c r="G4108" i="1"/>
  <c r="G4096" i="1"/>
  <c r="G4084" i="1"/>
  <c r="G4072" i="1"/>
  <c r="G4060" i="1"/>
  <c r="G4048" i="1"/>
  <c r="G4036" i="1"/>
  <c r="G4024" i="1"/>
  <c r="G4012" i="1"/>
  <c r="G4000" i="1"/>
  <c r="G3988" i="1"/>
  <c r="G3976" i="1"/>
  <c r="G3964" i="1"/>
  <c r="G3952" i="1"/>
  <c r="G3940" i="1"/>
  <c r="G3928" i="1"/>
  <c r="G3916" i="1"/>
  <c r="G3904" i="1"/>
  <c r="G3892" i="1"/>
  <c r="G3880" i="1"/>
  <c r="G3868" i="1"/>
  <c r="G3856" i="1"/>
  <c r="G3844" i="1"/>
  <c r="G3832" i="1"/>
  <c r="G3820" i="1"/>
  <c r="G3808" i="1"/>
  <c r="G3796" i="1"/>
  <c r="G3784" i="1"/>
  <c r="G3772" i="1"/>
  <c r="G3760" i="1"/>
  <c r="G3748" i="1"/>
  <c r="G3736" i="1"/>
  <c r="G3724" i="1"/>
  <c r="G3712" i="1"/>
  <c r="G3700" i="1"/>
  <c r="G3688" i="1"/>
  <c r="G3676" i="1"/>
  <c r="G3664" i="1"/>
  <c r="G3652" i="1"/>
  <c r="G3640" i="1"/>
  <c r="G3628" i="1"/>
  <c r="G3616" i="1"/>
  <c r="G3604" i="1"/>
  <c r="G3592" i="1"/>
  <c r="G3580" i="1"/>
  <c r="G3568" i="1"/>
  <c r="G3556" i="1"/>
  <c r="G3544" i="1"/>
  <c r="G3532" i="1"/>
  <c r="G3520" i="1"/>
  <c r="G3508" i="1"/>
  <c r="G3496" i="1"/>
  <c r="G3484" i="1"/>
  <c r="G3472" i="1"/>
  <c r="G3460" i="1"/>
  <c r="G3448" i="1"/>
  <c r="G3436" i="1"/>
  <c r="G3424" i="1"/>
  <c r="G3412" i="1"/>
  <c r="G3400" i="1"/>
  <c r="G3388" i="1"/>
  <c r="G3376" i="1"/>
  <c r="G3364" i="1"/>
  <c r="G3352" i="1"/>
  <c r="G3340" i="1"/>
  <c r="G3328" i="1"/>
  <c r="G3316" i="1"/>
  <c r="G3304" i="1"/>
  <c r="G3292" i="1"/>
  <c r="G3280" i="1"/>
  <c r="G3268" i="1"/>
  <c r="G3256" i="1"/>
  <c r="G3244" i="1"/>
  <c r="G3232" i="1"/>
  <c r="G3220" i="1"/>
  <c r="G3208" i="1"/>
  <c r="G3196" i="1"/>
  <c r="G3184" i="1"/>
  <c r="G3172" i="1"/>
  <c r="G3160" i="1"/>
  <c r="G3148" i="1"/>
  <c r="G3136" i="1"/>
  <c r="G3124" i="1"/>
  <c r="G3112" i="1"/>
  <c r="G3100" i="1"/>
  <c r="G3088" i="1"/>
  <c r="G3076" i="1"/>
  <c r="G3064" i="1"/>
  <c r="G3052" i="1"/>
  <c r="G3040" i="1"/>
  <c r="G3028" i="1"/>
  <c r="G3016" i="1"/>
  <c r="G3004" i="1"/>
  <c r="G2992" i="1"/>
  <c r="G2980" i="1"/>
  <c r="G2968" i="1"/>
  <c r="G2956" i="1"/>
  <c r="G2944" i="1"/>
  <c r="G2932" i="1"/>
  <c r="G2920" i="1"/>
  <c r="G2908" i="1"/>
  <c r="G2896" i="1"/>
  <c r="G2884" i="1"/>
  <c r="G2872" i="1"/>
  <c r="G2860" i="1"/>
  <c r="G2848" i="1"/>
  <c r="G2836" i="1"/>
  <c r="G2824" i="1"/>
  <c r="G2812" i="1"/>
  <c r="G2800" i="1"/>
  <c r="G2788" i="1"/>
  <c r="G2776" i="1"/>
  <c r="G2764" i="1"/>
  <c r="G2752" i="1"/>
  <c r="G2740" i="1"/>
  <c r="G2728" i="1"/>
  <c r="G2716" i="1"/>
  <c r="G2704" i="1"/>
  <c r="G2692" i="1"/>
  <c r="G2680" i="1"/>
  <c r="G2668" i="1"/>
  <c r="G2656" i="1"/>
  <c r="G2644" i="1"/>
  <c r="G2632" i="1"/>
  <c r="G2620" i="1"/>
  <c r="G2608" i="1"/>
  <c r="G2596" i="1"/>
  <c r="G2584" i="1"/>
  <c r="G2572" i="1"/>
  <c r="G2560" i="1"/>
  <c r="G2548" i="1"/>
  <c r="G2536" i="1"/>
  <c r="G2524" i="1"/>
  <c r="G2512" i="1"/>
  <c r="G2500" i="1"/>
  <c r="G2488" i="1"/>
  <c r="G2476" i="1"/>
  <c r="G2464" i="1"/>
  <c r="G2452" i="1"/>
  <c r="G2440" i="1"/>
  <c r="G2428" i="1"/>
  <c r="G2416" i="1"/>
  <c r="G2404" i="1"/>
  <c r="G2392" i="1"/>
  <c r="G2380" i="1"/>
  <c r="G2368" i="1"/>
  <c r="G2356" i="1"/>
  <c r="G2344" i="1"/>
  <c r="G2332" i="1"/>
  <c r="G2320" i="1"/>
  <c r="G2308" i="1"/>
  <c r="G2296" i="1"/>
  <c r="G2284" i="1"/>
  <c r="G2272" i="1"/>
  <c r="G2260" i="1"/>
  <c r="G2248" i="1"/>
  <c r="G2236" i="1"/>
  <c r="G2224" i="1"/>
  <c r="G2212" i="1"/>
  <c r="G2200" i="1"/>
  <c r="G2188" i="1"/>
  <c r="G2176" i="1"/>
  <c r="G2164" i="1"/>
  <c r="G2152" i="1"/>
  <c r="G2140" i="1"/>
  <c r="G2128" i="1"/>
  <c r="G2116" i="1"/>
  <c r="G2104" i="1"/>
  <c r="G2092" i="1"/>
  <c r="G2080" i="1"/>
  <c r="G2068" i="1"/>
  <c r="G2056" i="1"/>
  <c r="G2044" i="1"/>
  <c r="G2032" i="1"/>
  <c r="G2020" i="1"/>
  <c r="G2008" i="1"/>
  <c r="G1996" i="1"/>
  <c r="G1984" i="1"/>
  <c r="G1972" i="1"/>
  <c r="G1960" i="1"/>
  <c r="G1948" i="1"/>
  <c r="G1936" i="1"/>
  <c r="G1924" i="1"/>
  <c r="G1912" i="1"/>
  <c r="G1900" i="1"/>
  <c r="G1888" i="1"/>
  <c r="G1876" i="1"/>
  <c r="G1864" i="1"/>
  <c r="G1852" i="1"/>
  <c r="G1840" i="1"/>
  <c r="G1828" i="1"/>
  <c r="G1816" i="1"/>
  <c r="G1804" i="1"/>
  <c r="G1792" i="1"/>
  <c r="G1780" i="1"/>
  <c r="G1768" i="1"/>
  <c r="G1756" i="1"/>
  <c r="G1744" i="1"/>
  <c r="G1732" i="1"/>
  <c r="G1720" i="1"/>
  <c r="G1708" i="1"/>
  <c r="G1696" i="1"/>
  <c r="G1684" i="1"/>
  <c r="G1672" i="1"/>
  <c r="G1660" i="1"/>
  <c r="G1648" i="1"/>
  <c r="G1636" i="1"/>
  <c r="G1624" i="1"/>
  <c r="G1612" i="1"/>
  <c r="G1600" i="1"/>
  <c r="G1588" i="1"/>
  <c r="G1576" i="1"/>
  <c r="G1564" i="1"/>
  <c r="G1552" i="1"/>
  <c r="G1540" i="1"/>
  <c r="G1528" i="1"/>
  <c r="G1516" i="1"/>
  <c r="G1504" i="1"/>
  <c r="G1492" i="1"/>
  <c r="G1480" i="1"/>
  <c r="G1468" i="1"/>
  <c r="G1456" i="1"/>
  <c r="G1444" i="1"/>
  <c r="G1432" i="1"/>
  <c r="G1420" i="1"/>
  <c r="G1408" i="1"/>
  <c r="G1396" i="1"/>
  <c r="G1384" i="1"/>
  <c r="G1372" i="1"/>
  <c r="G1360" i="1"/>
  <c r="G1348" i="1"/>
  <c r="G1336" i="1"/>
  <c r="G1324" i="1"/>
  <c r="G1312" i="1"/>
  <c r="G1300" i="1"/>
  <c r="G1288" i="1"/>
  <c r="G1276" i="1"/>
  <c r="G1264" i="1"/>
  <c r="G1252" i="1"/>
  <c r="G1240" i="1"/>
  <c r="G1228" i="1"/>
  <c r="G1216" i="1"/>
  <c r="G1204" i="1"/>
  <c r="G1192" i="1"/>
  <c r="G1180" i="1"/>
  <c r="G1168" i="1"/>
  <c r="G1156" i="1"/>
  <c r="G1144" i="1"/>
  <c r="G1132" i="1"/>
  <c r="G1120" i="1"/>
  <c r="G1108" i="1"/>
  <c r="G1096" i="1"/>
  <c r="G1084" i="1"/>
  <c r="G1072" i="1"/>
  <c r="G1060" i="1"/>
  <c r="G1048" i="1"/>
  <c r="G1036" i="1"/>
  <c r="G1024" i="1"/>
  <c r="G4815" i="1"/>
  <c r="G4803" i="1"/>
  <c r="G4791" i="1"/>
  <c r="G4779" i="1"/>
  <c r="G4767" i="1"/>
  <c r="G4755" i="1"/>
  <c r="G4743" i="1"/>
  <c r="G4731" i="1"/>
  <c r="G4719" i="1"/>
  <c r="G4707" i="1"/>
  <c r="G4695" i="1"/>
  <c r="G4683" i="1"/>
  <c r="G4671" i="1"/>
  <c r="G4659" i="1"/>
  <c r="G4647" i="1"/>
  <c r="G4635" i="1"/>
  <c r="G4623" i="1"/>
  <c r="G4611" i="1"/>
  <c r="G4599" i="1"/>
  <c r="G4587" i="1"/>
  <c r="G4575" i="1"/>
  <c r="G4563" i="1"/>
  <c r="G4551" i="1"/>
  <c r="G4539" i="1"/>
  <c r="G4527" i="1"/>
  <c r="G4515" i="1"/>
  <c r="G4503" i="1"/>
  <c r="G4491" i="1"/>
  <c r="G4479" i="1"/>
  <c r="G4467" i="1"/>
  <c r="G4455" i="1"/>
  <c r="G4443" i="1"/>
  <c r="G4431" i="1"/>
  <c r="G4419" i="1"/>
  <c r="G4407" i="1"/>
  <c r="G4395" i="1"/>
  <c r="G4383" i="1"/>
  <c r="G4371" i="1"/>
  <c r="G4359" i="1"/>
  <c r="G4347" i="1"/>
  <c r="G4335" i="1"/>
  <c r="G4311" i="1"/>
  <c r="G4299" i="1"/>
  <c r="G4287" i="1"/>
  <c r="G4275" i="1"/>
  <c r="G4263" i="1"/>
  <c r="G4251" i="1"/>
  <c r="G4239" i="1"/>
  <c r="G4227" i="1"/>
  <c r="G4215" i="1"/>
  <c r="G4203" i="1"/>
  <c r="G4191" i="1"/>
  <c r="G4179" i="1"/>
  <c r="G4167" i="1"/>
  <c r="G4155" i="1"/>
  <c r="G4143" i="1"/>
  <c r="G4131" i="1"/>
  <c r="G4119" i="1"/>
  <c r="G4107" i="1"/>
  <c r="G4095" i="1"/>
  <c r="G4083" i="1"/>
  <c r="G4071" i="1"/>
  <c r="G4059" i="1"/>
  <c r="G4047" i="1"/>
  <c r="G4035" i="1"/>
  <c r="G4023" i="1"/>
  <c r="G4011" i="1"/>
  <c r="G3999" i="1"/>
  <c r="G3987" i="1"/>
  <c r="G3975" i="1"/>
  <c r="G3963" i="1"/>
  <c r="G3951" i="1"/>
  <c r="G3939" i="1"/>
  <c r="G3927" i="1"/>
  <c r="G3915" i="1"/>
  <c r="G3903" i="1"/>
  <c r="G3891" i="1"/>
  <c r="G3879" i="1"/>
  <c r="G3867" i="1"/>
  <c r="G3855" i="1"/>
  <c r="G3843" i="1"/>
  <c r="G3831" i="1"/>
  <c r="G3819" i="1"/>
  <c r="G3807" i="1"/>
  <c r="G3795" i="1"/>
  <c r="G3783" i="1"/>
  <c r="G3771" i="1"/>
  <c r="G3759" i="1"/>
  <c r="G3747" i="1"/>
  <c r="G3735" i="1"/>
  <c r="G3723" i="1"/>
  <c r="G3711" i="1"/>
  <c r="G3699" i="1"/>
  <c r="G3687" i="1"/>
  <c r="G3675" i="1"/>
  <c r="G3663" i="1"/>
  <c r="G3651" i="1"/>
  <c r="G3639" i="1"/>
  <c r="G3627" i="1"/>
  <c r="G3615" i="1"/>
  <c r="G3603" i="1"/>
  <c r="G3591" i="1"/>
  <c r="G3579" i="1"/>
  <c r="G3567" i="1"/>
  <c r="G3555" i="1"/>
  <c r="G3543" i="1"/>
  <c r="G3531" i="1"/>
  <c r="G3519" i="1"/>
  <c r="G3507" i="1"/>
  <c r="G3495" i="1"/>
  <c r="G3483" i="1"/>
  <c r="G3471" i="1"/>
  <c r="G3459" i="1"/>
  <c r="G3447" i="1"/>
  <c r="G3435" i="1"/>
  <c r="G3423" i="1"/>
  <c r="G3411" i="1"/>
  <c r="G3399" i="1"/>
  <c r="G3387" i="1"/>
  <c r="G3375" i="1"/>
  <c r="G3363" i="1"/>
  <c r="G3351" i="1"/>
  <c r="G3339" i="1"/>
  <c r="G3327" i="1"/>
  <c r="G3315" i="1"/>
  <c r="G3303" i="1"/>
  <c r="G3291" i="1"/>
  <c r="G3279" i="1"/>
  <c r="G3267" i="1"/>
  <c r="G3255" i="1"/>
  <c r="G3243" i="1"/>
  <c r="G3231" i="1"/>
  <c r="G3219" i="1"/>
  <c r="G3207" i="1"/>
  <c r="G3195" i="1"/>
  <c r="G3183" i="1"/>
  <c r="G3171" i="1"/>
  <c r="G3159" i="1"/>
  <c r="G3147" i="1"/>
  <c r="G3135" i="1"/>
  <c r="G3123" i="1"/>
  <c r="G3111" i="1"/>
  <c r="G3099" i="1"/>
  <c r="G3087" i="1"/>
  <c r="G3075" i="1"/>
  <c r="G3063" i="1"/>
  <c r="G3051" i="1"/>
  <c r="G3039" i="1"/>
  <c r="G3027" i="1"/>
  <c r="G3015" i="1"/>
  <c r="G3003" i="1"/>
  <c r="G2991" i="1"/>
  <c r="G2979" i="1"/>
  <c r="G2967" i="1"/>
  <c r="G2955" i="1"/>
  <c r="G2943" i="1"/>
  <c r="G2931" i="1"/>
  <c r="G2919" i="1"/>
  <c r="G2907" i="1"/>
  <c r="G2895" i="1"/>
  <c r="G2883" i="1"/>
  <c r="G2871" i="1"/>
  <c r="G2859" i="1"/>
  <c r="G2847" i="1"/>
  <c r="G2835" i="1"/>
  <c r="G2823" i="1"/>
  <c r="G2811" i="1"/>
  <c r="G2799" i="1"/>
  <c r="G2787" i="1"/>
  <c r="G2775" i="1"/>
  <c r="G2763" i="1"/>
  <c r="G2751" i="1"/>
  <c r="G2739" i="1"/>
  <c r="G2727" i="1"/>
  <c r="G2715" i="1"/>
  <c r="G2703" i="1"/>
  <c r="G2691" i="1"/>
  <c r="G2679" i="1"/>
  <c r="G2667" i="1"/>
  <c r="G2655" i="1"/>
  <c r="G2643" i="1"/>
  <c r="G2631" i="1"/>
  <c r="G2619" i="1"/>
  <c r="G2607" i="1"/>
  <c r="G2595" i="1"/>
  <c r="G2583" i="1"/>
  <c r="G2571" i="1"/>
  <c r="G2559" i="1"/>
  <c r="G2547" i="1"/>
  <c r="G2535" i="1"/>
  <c r="G2523" i="1"/>
  <c r="G2511" i="1"/>
  <c r="G2499" i="1"/>
  <c r="G2487" i="1"/>
  <c r="G2475" i="1"/>
  <c r="G2463" i="1"/>
  <c r="G2451" i="1"/>
  <c r="G2439" i="1"/>
  <c r="G2427" i="1"/>
  <c r="G2415" i="1"/>
  <c r="G2403" i="1"/>
  <c r="G2391" i="1"/>
  <c r="G2379" i="1"/>
  <c r="G2367" i="1"/>
  <c r="G2355" i="1"/>
  <c r="G2343" i="1"/>
  <c r="G2331" i="1"/>
  <c r="G2319" i="1"/>
  <c r="G2307" i="1"/>
  <c r="G2295" i="1"/>
  <c r="G2283" i="1"/>
  <c r="G2271" i="1"/>
  <c r="G2259" i="1"/>
  <c r="G2247" i="1"/>
  <c r="G2235" i="1"/>
  <c r="G2223" i="1"/>
  <c r="G2211" i="1"/>
  <c r="G2199" i="1"/>
  <c r="G2187" i="1"/>
  <c r="G2175" i="1"/>
  <c r="G2163" i="1"/>
  <c r="G2151" i="1"/>
  <c r="G2139" i="1"/>
  <c r="G2127" i="1"/>
  <c r="G2115" i="1"/>
  <c r="G2103" i="1"/>
  <c r="G2091" i="1"/>
  <c r="G2079" i="1"/>
  <c r="G2067" i="1"/>
  <c r="G2055" i="1"/>
  <c r="G2043" i="1"/>
  <c r="G2031" i="1"/>
  <c r="G2019" i="1"/>
  <c r="G2007" i="1"/>
  <c r="G1995" i="1"/>
  <c r="G1983" i="1"/>
  <c r="G1971" i="1"/>
  <c r="G1959" i="1"/>
  <c r="G1947" i="1"/>
  <c r="G1935" i="1"/>
  <c r="G1923" i="1"/>
  <c r="G1911" i="1"/>
  <c r="G1899" i="1"/>
  <c r="G1887" i="1"/>
  <c r="G1875" i="1"/>
  <c r="G1863" i="1"/>
  <c r="G1851" i="1"/>
  <c r="G1839" i="1"/>
  <c r="G1827" i="1"/>
  <c r="G1815" i="1"/>
  <c r="G1803" i="1"/>
  <c r="G1791" i="1"/>
  <c r="G1779" i="1"/>
  <c r="G1767" i="1"/>
  <c r="G1755" i="1"/>
  <c r="G1743" i="1"/>
  <c r="G1731" i="1"/>
  <c r="G1719" i="1"/>
  <c r="G1707" i="1"/>
  <c r="G1695" i="1"/>
  <c r="G1683" i="1"/>
  <c r="G1671" i="1"/>
  <c r="G1659" i="1"/>
  <c r="G1647" i="1"/>
  <c r="G1635" i="1"/>
  <c r="G1623" i="1"/>
  <c r="G1611" i="1"/>
  <c r="G1599" i="1"/>
  <c r="G1587" i="1"/>
  <c r="G1575" i="1"/>
  <c r="G1563" i="1"/>
  <c r="G1551" i="1"/>
  <c r="G1539" i="1"/>
  <c r="G1527" i="1"/>
  <c r="G1515" i="1"/>
  <c r="G1503" i="1"/>
  <c r="G1491" i="1"/>
  <c r="G1479" i="1"/>
  <c r="G1467" i="1"/>
  <c r="G1455" i="1"/>
  <c r="G1443" i="1"/>
  <c r="G1431" i="1"/>
  <c r="G1419" i="1"/>
  <c r="G1407" i="1"/>
  <c r="G1395" i="1"/>
  <c r="G1383" i="1"/>
  <c r="G1371" i="1"/>
  <c r="G1359" i="1"/>
  <c r="G1347" i="1"/>
  <c r="G1335" i="1"/>
  <c r="G1323" i="1"/>
  <c r="G1311" i="1"/>
  <c r="G1299" i="1"/>
  <c r="G1287" i="1"/>
  <c r="G1275" i="1"/>
  <c r="G1263" i="1"/>
  <c r="G1251" i="1"/>
  <c r="G1239" i="1"/>
  <c r="G1227" i="1"/>
  <c r="G1215" i="1"/>
  <c r="G1203" i="1"/>
  <c r="G1191" i="1"/>
  <c r="G1179" i="1"/>
  <c r="G1167" i="1"/>
  <c r="G1155" i="1"/>
  <c r="G1143" i="1"/>
  <c r="G1131" i="1"/>
  <c r="G1119" i="1"/>
  <c r="G1107" i="1"/>
  <c r="G1095" i="1"/>
  <c r="G1083" i="1"/>
  <c r="G1071" i="1"/>
  <c r="G1059" i="1"/>
  <c r="G1047" i="1"/>
  <c r="G1035" i="1"/>
  <c r="G1023" i="1"/>
  <c r="G1011" i="1"/>
  <c r="G999" i="1"/>
  <c r="G987" i="1"/>
  <c r="G975" i="1"/>
  <c r="G963" i="1"/>
  <c r="G951" i="1"/>
  <c r="G939" i="1"/>
  <c r="G927" i="1"/>
  <c r="G915" i="1"/>
  <c r="G903" i="1"/>
  <c r="G891" i="1"/>
  <c r="G879" i="1"/>
  <c r="G867" i="1"/>
  <c r="G855" i="1"/>
  <c r="G843" i="1"/>
  <c r="G831" i="1"/>
  <c r="G819" i="1"/>
  <c r="G807" i="1"/>
  <c r="G795" i="1"/>
  <c r="G783" i="1"/>
  <c r="G771" i="1"/>
  <c r="G759" i="1"/>
  <c r="G747" i="1"/>
  <c r="G735" i="1"/>
  <c r="G723" i="1"/>
  <c r="G711" i="1"/>
  <c r="G699" i="1"/>
  <c r="G687" i="1"/>
  <c r="G675" i="1"/>
  <c r="G663" i="1"/>
  <c r="G651" i="1"/>
  <c r="G639" i="1"/>
  <c r="G627" i="1"/>
  <c r="G615" i="1"/>
  <c r="G603" i="1"/>
  <c r="G591" i="1"/>
  <c r="G579" i="1"/>
  <c r="G567" i="1"/>
  <c r="G555" i="1"/>
  <c r="G543" i="1"/>
  <c r="G531" i="1"/>
  <c r="G519" i="1"/>
  <c r="G507" i="1"/>
  <c r="G495" i="1"/>
  <c r="G483" i="1"/>
  <c r="G471" i="1"/>
  <c r="G459" i="1"/>
  <c r="G447" i="1"/>
  <c r="G435" i="1"/>
  <c r="G423" i="1"/>
  <c r="G411" i="1"/>
  <c r="G399" i="1"/>
  <c r="G387" i="1"/>
  <c r="G375" i="1"/>
  <c r="G363" i="1"/>
  <c r="G351" i="1"/>
  <c r="G339" i="1"/>
  <c r="G327" i="1"/>
  <c r="G315" i="1"/>
  <c r="G303" i="1"/>
  <c r="G291" i="1"/>
  <c r="G279" i="1"/>
  <c r="G267" i="1"/>
  <c r="G255" i="1"/>
  <c r="G243" i="1"/>
  <c r="G231" i="1"/>
  <c r="G219" i="1"/>
  <c r="G207" i="1"/>
  <c r="G195" i="1"/>
  <c r="G183" i="1"/>
  <c r="G171" i="1"/>
  <c r="G159" i="1"/>
  <c r="G147" i="1"/>
  <c r="G135" i="1"/>
  <c r="G123" i="1"/>
  <c r="G111" i="1"/>
  <c r="G99" i="1"/>
  <c r="G87" i="1"/>
  <c r="G75" i="1"/>
  <c r="G63" i="1"/>
  <c r="G51" i="1"/>
  <c r="G39" i="1"/>
  <c r="G27" i="1"/>
  <c r="G15" i="1"/>
  <c r="G3" i="1"/>
  <c r="B5" i="8"/>
  <c r="G3878" i="1"/>
  <c r="G3866" i="1"/>
  <c r="G3854" i="1"/>
  <c r="G3842" i="1"/>
  <c r="G3830" i="1"/>
  <c r="G3818" i="1"/>
  <c r="G3806" i="1"/>
  <c r="G3794" i="1"/>
  <c r="G3782" i="1"/>
  <c r="G3770" i="1"/>
  <c r="G3758" i="1"/>
  <c r="G3746" i="1"/>
  <c r="G3734" i="1"/>
  <c r="G3722" i="1"/>
  <c r="G3710" i="1"/>
  <c r="G3698" i="1"/>
  <c r="G3686" i="1"/>
  <c r="G3674" i="1"/>
  <c r="G3662" i="1"/>
  <c r="G3650" i="1"/>
  <c r="G3638" i="1"/>
  <c r="G3626" i="1"/>
  <c r="G3614" i="1"/>
  <c r="G3602" i="1"/>
  <c r="G3590" i="1"/>
  <c r="G3578" i="1"/>
  <c r="G3566" i="1"/>
  <c r="G3554" i="1"/>
  <c r="G3542" i="1"/>
  <c r="G3530" i="1"/>
  <c r="G3518" i="1"/>
  <c r="G3506" i="1"/>
  <c r="G3494" i="1"/>
  <c r="G3482" i="1"/>
  <c r="G3470" i="1"/>
  <c r="G3458" i="1"/>
  <c r="G3446" i="1"/>
  <c r="G3434" i="1"/>
  <c r="G3422" i="1"/>
  <c r="G3410" i="1"/>
  <c r="G3398" i="1"/>
  <c r="G3386" i="1"/>
  <c r="G3374" i="1"/>
  <c r="G3362" i="1"/>
  <c r="G3350" i="1"/>
  <c r="G3338" i="1"/>
  <c r="G3326" i="1"/>
  <c r="G3314" i="1"/>
  <c r="G3302" i="1"/>
  <c r="G3290" i="1"/>
  <c r="G3278" i="1"/>
  <c r="G3266" i="1"/>
  <c r="G3254" i="1"/>
  <c r="G3242" i="1"/>
  <c r="G3230" i="1"/>
  <c r="G3218" i="1"/>
  <c r="G3206" i="1"/>
  <c r="G3194" i="1"/>
  <c r="G3182" i="1"/>
  <c r="G3170" i="1"/>
  <c r="G3158" i="1"/>
  <c r="G3146" i="1"/>
  <c r="G3134" i="1"/>
  <c r="G3122" i="1"/>
  <c r="G3110" i="1"/>
  <c r="G3098" i="1"/>
  <c r="G3086" i="1"/>
  <c r="G3074" i="1"/>
  <c r="G3062" i="1"/>
  <c r="G3050" i="1"/>
  <c r="G3038" i="1"/>
  <c r="G3026" i="1"/>
  <c r="G3014" i="1"/>
  <c r="G3002" i="1"/>
  <c r="G2990" i="1"/>
  <c r="G2978" i="1"/>
  <c r="G2966" i="1"/>
  <c r="G2954" i="1"/>
  <c r="G2942" i="1"/>
  <c r="G2930" i="1"/>
  <c r="G2918" i="1"/>
  <c r="G2906" i="1"/>
  <c r="G2894" i="1"/>
  <c r="G2882" i="1"/>
  <c r="G2870" i="1"/>
  <c r="G2858" i="1"/>
  <c r="G2846" i="1"/>
  <c r="G2834" i="1"/>
  <c r="G2822" i="1"/>
  <c r="G2810" i="1"/>
  <c r="G2798" i="1"/>
  <c r="G2786" i="1"/>
  <c r="G2774" i="1"/>
  <c r="G2762" i="1"/>
  <c r="G2750" i="1"/>
  <c r="G2738" i="1"/>
  <c r="G2726" i="1"/>
  <c r="G2714" i="1"/>
  <c r="G2702" i="1"/>
  <c r="G2690" i="1"/>
  <c r="G2678" i="1"/>
  <c r="G2666" i="1"/>
  <c r="G2654" i="1"/>
  <c r="G2642" i="1"/>
  <c r="G2630" i="1"/>
  <c r="G2618" i="1"/>
  <c r="G2606" i="1"/>
  <c r="G2594" i="1"/>
  <c r="G2582" i="1"/>
  <c r="G2570" i="1"/>
  <c r="G2558" i="1"/>
  <c r="G2546" i="1"/>
  <c r="G2534" i="1"/>
  <c r="G2522" i="1"/>
  <c r="G2510" i="1"/>
  <c r="G2498" i="1"/>
  <c r="G2486" i="1"/>
  <c r="G2474" i="1"/>
  <c r="G2462" i="1"/>
  <c r="G2450" i="1"/>
  <c r="G2438" i="1"/>
  <c r="G2426" i="1"/>
  <c r="G2414" i="1"/>
  <c r="G2402" i="1"/>
  <c r="G2390" i="1"/>
  <c r="G2378" i="1"/>
  <c r="G2366" i="1"/>
  <c r="G2354" i="1"/>
  <c r="G2342" i="1"/>
  <c r="G2330" i="1"/>
  <c r="G2318" i="1"/>
  <c r="G2306" i="1"/>
  <c r="G2294" i="1"/>
  <c r="G2282" i="1"/>
  <c r="G2270" i="1"/>
  <c r="G2258" i="1"/>
  <c r="G2246" i="1"/>
  <c r="G2234" i="1"/>
  <c r="G2222" i="1"/>
  <c r="G2210" i="1"/>
  <c r="G2198" i="1"/>
  <c r="G2186" i="1"/>
  <c r="G2174" i="1"/>
  <c r="G2162" i="1"/>
  <c r="G2150" i="1"/>
  <c r="G2138" i="1"/>
  <c r="G2126" i="1"/>
  <c r="G2114" i="1"/>
  <c r="G2102" i="1"/>
  <c r="G2090" i="1"/>
  <c r="G2078" i="1"/>
  <c r="G2066" i="1"/>
  <c r="G2054" i="1"/>
  <c r="G2042" i="1"/>
  <c r="G2030" i="1"/>
  <c r="G2018" i="1"/>
  <c r="G2006" i="1"/>
  <c r="G1994" i="1"/>
  <c r="G1982" i="1"/>
  <c r="G1970" i="1"/>
  <c r="G1958" i="1"/>
  <c r="G1946" i="1"/>
  <c r="G1934" i="1"/>
  <c r="G1922" i="1"/>
  <c r="G1910" i="1"/>
  <c r="G1898" i="1"/>
  <c r="G1886" i="1"/>
  <c r="G1874" i="1"/>
  <c r="G1862" i="1"/>
  <c r="G1850" i="1"/>
  <c r="G1838" i="1"/>
  <c r="G1826" i="1"/>
  <c r="G1814" i="1"/>
  <c r="G1802" i="1"/>
  <c r="G1790" i="1"/>
  <c r="G1778" i="1"/>
  <c r="G1766" i="1"/>
  <c r="G1754" i="1"/>
  <c r="G1742" i="1"/>
  <c r="G1730" i="1"/>
  <c r="G1718" i="1"/>
  <c r="G1706" i="1"/>
  <c r="G1694" i="1"/>
  <c r="G1682" i="1"/>
  <c r="G1670" i="1"/>
  <c r="G1658" i="1"/>
  <c r="G1646" i="1"/>
  <c r="G1634" i="1"/>
  <c r="G1622" i="1"/>
  <c r="G1610" i="1"/>
  <c r="G1598" i="1"/>
  <c r="G1586" i="1"/>
  <c r="G1574" i="1"/>
  <c r="G1562" i="1"/>
  <c r="G1550" i="1"/>
  <c r="G1538" i="1"/>
  <c r="G1526" i="1"/>
  <c r="G1514" i="1"/>
  <c r="G1502" i="1"/>
  <c r="G1490" i="1"/>
  <c r="G1478" i="1"/>
  <c r="G1466" i="1"/>
  <c r="G1454" i="1"/>
  <c r="G1442" i="1"/>
  <c r="G1430" i="1"/>
  <c r="G1418" i="1"/>
  <c r="G1406" i="1"/>
  <c r="G1394" i="1"/>
  <c r="G1382" i="1"/>
  <c r="G1370" i="1"/>
  <c r="G1358" i="1"/>
  <c r="G1346" i="1"/>
  <c r="G1334" i="1"/>
  <c r="G1322" i="1"/>
  <c r="G1310" i="1"/>
  <c r="G1298" i="1"/>
  <c r="G1286" i="1"/>
  <c r="G1274" i="1"/>
  <c r="G1262" i="1"/>
  <c r="G1250" i="1"/>
  <c r="G1238" i="1"/>
  <c r="G1226" i="1"/>
  <c r="G1214" i="1"/>
  <c r="G1202" i="1"/>
  <c r="G1190" i="1"/>
  <c r="G1178" i="1"/>
  <c r="G1166" i="1"/>
  <c r="G1154" i="1"/>
  <c r="G1142" i="1"/>
  <c r="G1130" i="1"/>
  <c r="G1118" i="1"/>
  <c r="G1106" i="1"/>
  <c r="G1094" i="1"/>
  <c r="G1082" i="1"/>
  <c r="G1070" i="1"/>
  <c r="G1058" i="1"/>
  <c r="G1046" i="1"/>
  <c r="G1034" i="1"/>
  <c r="G1022" i="1"/>
  <c r="G1010" i="1"/>
  <c r="G998" i="1"/>
  <c r="G986" i="1"/>
  <c r="G974" i="1"/>
  <c r="G962" i="1"/>
  <c r="G950" i="1"/>
  <c r="G938" i="1"/>
  <c r="G926" i="1"/>
  <c r="G914" i="1"/>
  <c r="G902" i="1"/>
  <c r="G890" i="1"/>
  <c r="G878" i="1"/>
  <c r="G866" i="1"/>
  <c r="G854" i="1"/>
  <c r="G842" i="1"/>
  <c r="G830" i="1"/>
  <c r="G818" i="1"/>
  <c r="G806" i="1"/>
  <c r="G794" i="1"/>
  <c r="G782" i="1"/>
  <c r="G770" i="1"/>
  <c r="G758" i="1"/>
  <c r="G746" i="1"/>
  <c r="G734" i="1"/>
  <c r="G722" i="1"/>
  <c r="G710" i="1"/>
  <c r="G698" i="1"/>
  <c r="G686" i="1"/>
  <c r="G674" i="1"/>
  <c r="G662" i="1"/>
  <c r="G650" i="1"/>
  <c r="G638" i="1"/>
  <c r="G626" i="1"/>
  <c r="G614" i="1"/>
  <c r="G602" i="1"/>
  <c r="G590" i="1"/>
  <c r="G578" i="1"/>
  <c r="G566" i="1"/>
  <c r="G554" i="1"/>
  <c r="G542" i="1"/>
  <c r="G530" i="1"/>
  <c r="G518" i="1"/>
  <c r="G506" i="1"/>
  <c r="G494" i="1"/>
  <c r="G482" i="1"/>
  <c r="G470" i="1"/>
  <c r="G458" i="1"/>
  <c r="G446" i="1"/>
  <c r="G434" i="1"/>
  <c r="G422" i="1"/>
  <c r="G410" i="1"/>
  <c r="G398" i="1"/>
  <c r="G386" i="1"/>
  <c r="G374" i="1"/>
  <c r="G362" i="1"/>
  <c r="G350" i="1"/>
  <c r="G338" i="1"/>
  <c r="G326" i="1"/>
  <c r="G314" i="1"/>
  <c r="G302" i="1"/>
  <c r="G290" i="1"/>
  <c r="G278" i="1"/>
  <c r="G266" i="1"/>
  <c r="G254" i="1"/>
  <c r="G242" i="1"/>
  <c r="G230" i="1"/>
  <c r="G218" i="1"/>
  <c r="G206" i="1"/>
  <c r="G194" i="1"/>
  <c r="G5365" i="1"/>
  <c r="G5353" i="1"/>
  <c r="G5341" i="1"/>
  <c r="G5329" i="1"/>
  <c r="G5317" i="1"/>
  <c r="G5305" i="1"/>
  <c r="G5293" i="1"/>
  <c r="G5281" i="1"/>
  <c r="G5269" i="1"/>
  <c r="G5257" i="1"/>
  <c r="G5245" i="1"/>
  <c r="G5233" i="1"/>
  <c r="G5221" i="1"/>
  <c r="G5209" i="1"/>
  <c r="G5197" i="1"/>
  <c r="G5185" i="1"/>
  <c r="G5173" i="1"/>
  <c r="G5161" i="1"/>
  <c r="G5149" i="1"/>
  <c r="G5137" i="1"/>
  <c r="G5125" i="1"/>
  <c r="G5113" i="1"/>
  <c r="G5101" i="1"/>
  <c r="G5089" i="1"/>
  <c r="G5077" i="1"/>
  <c r="G5065" i="1"/>
  <c r="G5053" i="1"/>
  <c r="G5041" i="1"/>
  <c r="G5029" i="1"/>
  <c r="G5017" i="1"/>
  <c r="G5005" i="1"/>
  <c r="G4993" i="1"/>
  <c r="G4981" i="1"/>
  <c r="G4969" i="1"/>
  <c r="G4957" i="1"/>
  <c r="G4945" i="1"/>
  <c r="G4933" i="1"/>
  <c r="G4921" i="1"/>
  <c r="G4909" i="1"/>
  <c r="G4897" i="1"/>
  <c r="G4885" i="1"/>
  <c r="G4873" i="1"/>
  <c r="G4861" i="1"/>
  <c r="G4849" i="1"/>
  <c r="G4837" i="1"/>
  <c r="G4825" i="1"/>
  <c r="G4813" i="1"/>
  <c r="G4801" i="1"/>
  <c r="G4789" i="1"/>
  <c r="G4777" i="1"/>
  <c r="G4765" i="1"/>
  <c r="G4753" i="1"/>
  <c r="G4741" i="1"/>
  <c r="G4729" i="1"/>
  <c r="G4717" i="1"/>
  <c r="G4705" i="1"/>
  <c r="G4693" i="1"/>
  <c r="G4669" i="1"/>
  <c r="G4657" i="1"/>
  <c r="G4645" i="1"/>
  <c r="G4633" i="1"/>
  <c r="G4621" i="1"/>
  <c r="G4609" i="1"/>
  <c r="G4597" i="1"/>
  <c r="G4585" i="1"/>
  <c r="G4573" i="1"/>
  <c r="G4561" i="1"/>
  <c r="G4549" i="1"/>
  <c r="G4537" i="1"/>
  <c r="G4525" i="1"/>
  <c r="G4513" i="1"/>
  <c r="G4501" i="1"/>
  <c r="G4489" i="1"/>
  <c r="G4477" i="1"/>
  <c r="G4465" i="1"/>
  <c r="G4453" i="1"/>
  <c r="G4441" i="1"/>
  <c r="G4429" i="1"/>
  <c r="G4417" i="1"/>
  <c r="G4405" i="1"/>
  <c r="G4393" i="1"/>
  <c r="G4381" i="1"/>
  <c r="G4369" i="1"/>
  <c r="G4357" i="1"/>
  <c r="G4345" i="1"/>
  <c r="G4333" i="1"/>
  <c r="G4321" i="1"/>
  <c r="G4309" i="1"/>
  <c r="G4297" i="1"/>
  <c r="G4285" i="1"/>
  <c r="G4273" i="1"/>
  <c r="G4261" i="1"/>
  <c r="G4249" i="1"/>
  <c r="G4237" i="1"/>
  <c r="G4225" i="1"/>
  <c r="G4213" i="1"/>
  <c r="G4201" i="1"/>
  <c r="G4189" i="1"/>
  <c r="G4177" i="1"/>
  <c r="G4165" i="1"/>
  <c r="G4153" i="1"/>
  <c r="G4141" i="1"/>
  <c r="G4129" i="1"/>
  <c r="G4117" i="1"/>
  <c r="G4105" i="1"/>
  <c r="G4093" i="1"/>
  <c r="G4081" i="1"/>
  <c r="G4069" i="1"/>
  <c r="G4057" i="1"/>
  <c r="G4045" i="1"/>
  <c r="G4033" i="1"/>
  <c r="G4021" i="1"/>
  <c r="G4009" i="1"/>
  <c r="G3997" i="1"/>
  <c r="G3985" i="1"/>
  <c r="G3973" i="1"/>
  <c r="G3961" i="1"/>
  <c r="G3949" i="1"/>
  <c r="G3937" i="1"/>
  <c r="G3925" i="1"/>
  <c r="G3913" i="1"/>
  <c r="G3901" i="1"/>
  <c r="G3889" i="1"/>
  <c r="G3877" i="1"/>
  <c r="G3865" i="1"/>
  <c r="G3853" i="1"/>
  <c r="G3841" i="1"/>
  <c r="G3829" i="1"/>
  <c r="G3817" i="1"/>
  <c r="G3805" i="1"/>
  <c r="G3793" i="1"/>
  <c r="G3781" i="1"/>
  <c r="G3769" i="1"/>
  <c r="G3757" i="1"/>
  <c r="G3745" i="1"/>
  <c r="G3733" i="1"/>
  <c r="G3721" i="1"/>
  <c r="G3709" i="1"/>
  <c r="G3697" i="1"/>
  <c r="G3685" i="1"/>
  <c r="G3673" i="1"/>
  <c r="G3661" i="1"/>
  <c r="G3649" i="1"/>
  <c r="G3637" i="1"/>
  <c r="G3625" i="1"/>
  <c r="G3613" i="1"/>
  <c r="G3601" i="1"/>
  <c r="G3589" i="1"/>
  <c r="G3577" i="1"/>
  <c r="G3565" i="1"/>
  <c r="G3553" i="1"/>
  <c r="G3541" i="1"/>
  <c r="G3529" i="1"/>
  <c r="G3517" i="1"/>
  <c r="G3505" i="1"/>
  <c r="G3493" i="1"/>
  <c r="G3481" i="1"/>
  <c r="G3469" i="1"/>
  <c r="G3445" i="1"/>
  <c r="G3433" i="1"/>
  <c r="G3421" i="1"/>
  <c r="G3409" i="1"/>
  <c r="G3397" i="1"/>
  <c r="G3385" i="1"/>
  <c r="G3373" i="1"/>
  <c r="G3361" i="1"/>
  <c r="G3349" i="1"/>
  <c r="G3337" i="1"/>
  <c r="G3325" i="1"/>
  <c r="G3313" i="1"/>
  <c r="G3301" i="1"/>
  <c r="G3289" i="1"/>
  <c r="G3277" i="1"/>
  <c r="G3265" i="1"/>
  <c r="G3253" i="1"/>
  <c r="G3241" i="1"/>
  <c r="G3229" i="1"/>
  <c r="G3217" i="1"/>
  <c r="G3205" i="1"/>
  <c r="G3193" i="1"/>
  <c r="G3181" i="1"/>
  <c r="G3169" i="1"/>
  <c r="G3157" i="1"/>
  <c r="G3145" i="1"/>
  <c r="G3133" i="1"/>
  <c r="G3121" i="1"/>
  <c r="G3109" i="1"/>
  <c r="G3097" i="1"/>
  <c r="G3085" i="1"/>
  <c r="G3073" i="1"/>
  <c r="G3061" i="1"/>
  <c r="G3049" i="1"/>
  <c r="G3037" i="1"/>
  <c r="G3025" i="1"/>
  <c r="G3013" i="1"/>
  <c r="G3001" i="1"/>
  <c r="G2989" i="1"/>
  <c r="G2977" i="1"/>
  <c r="G2965" i="1"/>
  <c r="G2953" i="1"/>
  <c r="G2941" i="1"/>
  <c r="G2929" i="1"/>
  <c r="G2917" i="1"/>
  <c r="G2905" i="1"/>
  <c r="G2893" i="1"/>
  <c r="G2881" i="1"/>
  <c r="G2869" i="1"/>
  <c r="G2857" i="1"/>
  <c r="G2845" i="1"/>
  <c r="G2833" i="1"/>
  <c r="G2821" i="1"/>
  <c r="G2809" i="1"/>
  <c r="G2797" i="1"/>
  <c r="G2785" i="1"/>
  <c r="G2773" i="1"/>
  <c r="G2761" i="1"/>
  <c r="G2749" i="1"/>
  <c r="G2737" i="1"/>
  <c r="G2725" i="1"/>
  <c r="G2713" i="1"/>
  <c r="G2701" i="1"/>
  <c r="G2689" i="1"/>
  <c r="G2677" i="1"/>
  <c r="G2665" i="1"/>
  <c r="G2653" i="1"/>
  <c r="G2641" i="1"/>
  <c r="G2629" i="1"/>
  <c r="G2617" i="1"/>
  <c r="G2605" i="1"/>
  <c r="G2593" i="1"/>
  <c r="G2581" i="1"/>
  <c r="G2569" i="1"/>
  <c r="G2557" i="1"/>
  <c r="G2545" i="1"/>
  <c r="G2533" i="1"/>
  <c r="G2521" i="1"/>
  <c r="G2509" i="1"/>
  <c r="G2497" i="1"/>
  <c r="G2485" i="1"/>
  <c r="G2473" i="1"/>
  <c r="G2461" i="1"/>
  <c r="G2449" i="1"/>
  <c r="G2437" i="1"/>
  <c r="G2425" i="1"/>
  <c r="G2413" i="1"/>
  <c r="G2401" i="1"/>
  <c r="G2389" i="1"/>
  <c r="G2377" i="1"/>
  <c r="G2365" i="1"/>
  <c r="G2353" i="1"/>
  <c r="G2341" i="1"/>
  <c r="G2329" i="1"/>
  <c r="G2317" i="1"/>
  <c r="G2305" i="1"/>
  <c r="G2293" i="1"/>
  <c r="G2281" i="1"/>
  <c r="G2269" i="1"/>
  <c r="G2257" i="1"/>
  <c r="G2245" i="1"/>
  <c r="G2233" i="1"/>
  <c r="G2221" i="1"/>
  <c r="G2209" i="1"/>
  <c r="G2197" i="1"/>
  <c r="G2185" i="1"/>
  <c r="G2173" i="1"/>
  <c r="G2161" i="1"/>
  <c r="G2149" i="1"/>
  <c r="G2137" i="1"/>
  <c r="G2125" i="1"/>
  <c r="G2113" i="1"/>
  <c r="G2101" i="1"/>
  <c r="G2089" i="1"/>
  <c r="G2077" i="1"/>
  <c r="G2065" i="1"/>
  <c r="G2053" i="1"/>
  <c r="G2041" i="1"/>
  <c r="G2029" i="1"/>
  <c r="G2017" i="1"/>
  <c r="G2005" i="1"/>
  <c r="G1993" i="1"/>
  <c r="G1981" i="1"/>
  <c r="G1969" i="1"/>
  <c r="G1957" i="1"/>
  <c r="G1945" i="1"/>
  <c r="G1933" i="1"/>
  <c r="G1921" i="1"/>
  <c r="G1909" i="1"/>
  <c r="G1897" i="1"/>
  <c r="G1885" i="1"/>
  <c r="G1873" i="1"/>
  <c r="G1861" i="1"/>
  <c r="G1849" i="1"/>
  <c r="G1837" i="1"/>
  <c r="G1825" i="1"/>
  <c r="G1813" i="1"/>
  <c r="G1801" i="1"/>
  <c r="G1789" i="1"/>
  <c r="G1777" i="1"/>
  <c r="G1765" i="1"/>
  <c r="G1753" i="1"/>
  <c r="G1741" i="1"/>
  <c r="G1729" i="1"/>
  <c r="G1717" i="1"/>
  <c r="G1705" i="1"/>
  <c r="G1693" i="1"/>
  <c r="G1681" i="1"/>
  <c r="G1669" i="1"/>
  <c r="G1657" i="1"/>
  <c r="G1645" i="1"/>
  <c r="G1633" i="1"/>
  <c r="G1621" i="1"/>
  <c r="G1609" i="1"/>
  <c r="G1597" i="1"/>
  <c r="G1585" i="1"/>
  <c r="G1573" i="1"/>
  <c r="G1561" i="1"/>
  <c r="G1549" i="1"/>
  <c r="G1537" i="1"/>
  <c r="G1525" i="1"/>
  <c r="G1513" i="1"/>
  <c r="G1501" i="1"/>
  <c r="G1489" i="1"/>
  <c r="G1477" i="1"/>
  <c r="G1465" i="1"/>
  <c r="G1453" i="1"/>
  <c r="G1441" i="1"/>
  <c r="G1429" i="1"/>
  <c r="G1417" i="1"/>
  <c r="G1405" i="1"/>
  <c r="G1393" i="1"/>
  <c r="G1381" i="1"/>
  <c r="G1369" i="1"/>
  <c r="G1357" i="1"/>
  <c r="G1345" i="1"/>
  <c r="G1333" i="1"/>
  <c r="G1321" i="1"/>
  <c r="G1309" i="1"/>
  <c r="G1297" i="1"/>
  <c r="G1285" i="1"/>
  <c r="G1273" i="1"/>
  <c r="G1261" i="1"/>
  <c r="G1249" i="1"/>
  <c r="G1237" i="1"/>
  <c r="G1225" i="1"/>
  <c r="G1213" i="1"/>
  <c r="G1201" i="1"/>
  <c r="G1189" i="1"/>
  <c r="G1177" i="1"/>
  <c r="G1165" i="1"/>
  <c r="G1153" i="1"/>
  <c r="G1141" i="1"/>
  <c r="G1129" i="1"/>
  <c r="G1117" i="1"/>
  <c r="G1105" i="1"/>
  <c r="G1093" i="1"/>
  <c r="G1081" i="1"/>
  <c r="G1069" i="1"/>
  <c r="G1057" i="1"/>
  <c r="G1045" i="1"/>
  <c r="G1033" i="1"/>
  <c r="G1021" i="1"/>
  <c r="G1009" i="1"/>
  <c r="G3457" i="1"/>
  <c r="G5532" i="1"/>
  <c r="G5520" i="1"/>
  <c r="G5508" i="1"/>
  <c r="G5496" i="1"/>
  <c r="G5484" i="1"/>
  <c r="G5472" i="1"/>
  <c r="G5460" i="1"/>
  <c r="G5448" i="1"/>
  <c r="G5436" i="1"/>
  <c r="G5424" i="1"/>
  <c r="G5412" i="1"/>
  <c r="G5400" i="1"/>
  <c r="G5388" i="1"/>
  <c r="G5376" i="1"/>
  <c r="G5364" i="1"/>
  <c r="G5352" i="1"/>
  <c r="G5340" i="1"/>
  <c r="G5328" i="1"/>
  <c r="G5316" i="1"/>
  <c r="G5304" i="1"/>
  <c r="G5292" i="1"/>
  <c r="G5280" i="1"/>
  <c r="G5268" i="1"/>
  <c r="G5256" i="1"/>
  <c r="G5244" i="1"/>
  <c r="G5232" i="1"/>
  <c r="G5220" i="1"/>
  <c r="G5208" i="1"/>
  <c r="G5196" i="1"/>
  <c r="G5184" i="1"/>
  <c r="G5172" i="1"/>
  <c r="G5160" i="1"/>
  <c r="G5148" i="1"/>
  <c r="G5136" i="1"/>
  <c r="G5124" i="1"/>
  <c r="G5112" i="1"/>
  <c r="G5100" i="1"/>
  <c r="G5088" i="1"/>
  <c r="G5076" i="1"/>
  <c r="G5052" i="1"/>
  <c r="G5040" i="1"/>
  <c r="G5028" i="1"/>
  <c r="G5016" i="1"/>
  <c r="G5004" i="1"/>
  <c r="G4980" i="1"/>
  <c r="G4968" i="1"/>
  <c r="G4956" i="1"/>
  <c r="G4944" i="1"/>
  <c r="G4932" i="1"/>
  <c r="G4920" i="1"/>
  <c r="G4908" i="1"/>
  <c r="G4896" i="1"/>
  <c r="G4884" i="1"/>
  <c r="G4872" i="1"/>
  <c r="G4860" i="1"/>
  <c r="G4848" i="1"/>
  <c r="G4836" i="1"/>
  <c r="G4824" i="1"/>
  <c r="G4812" i="1"/>
  <c r="G4800" i="1"/>
  <c r="G4788" i="1"/>
  <c r="G4776" i="1"/>
  <c r="G4764" i="1"/>
  <c r="G4752" i="1"/>
  <c r="G4740" i="1"/>
  <c r="G4728" i="1"/>
  <c r="G4716" i="1"/>
  <c r="G4704" i="1"/>
  <c r="G4692" i="1"/>
  <c r="G4680" i="1"/>
  <c r="G4668" i="1"/>
  <c r="G4656" i="1"/>
  <c r="G4644" i="1"/>
  <c r="G4632" i="1"/>
  <c r="G4608" i="1"/>
  <c r="G4596" i="1"/>
  <c r="G4584" i="1"/>
  <c r="G4572" i="1"/>
  <c r="G4560" i="1"/>
  <c r="G4548" i="1"/>
  <c r="G4536" i="1"/>
  <c r="G4524" i="1"/>
  <c r="G4512" i="1"/>
  <c r="G4500" i="1"/>
  <c r="G4488" i="1"/>
  <c r="G4476" i="1"/>
  <c r="G4464" i="1"/>
  <c r="G4452" i="1"/>
  <c r="G4440" i="1"/>
  <c r="G4428" i="1"/>
  <c r="G4416" i="1"/>
  <c r="G4404" i="1"/>
  <c r="G4392" i="1"/>
  <c r="G4380" i="1"/>
  <c r="G4368" i="1"/>
  <c r="G4356" i="1"/>
  <c r="G4344" i="1"/>
  <c r="G4332" i="1"/>
  <c r="G4320" i="1"/>
  <c r="G4308" i="1"/>
  <c r="G4296" i="1"/>
  <c r="G4284" i="1"/>
  <c r="G4272" i="1"/>
  <c r="G4260" i="1"/>
  <c r="G4248" i="1"/>
  <c r="G4236" i="1"/>
  <c r="G4224" i="1"/>
  <c r="G4212" i="1"/>
  <c r="G4200" i="1"/>
  <c r="G4188" i="1"/>
  <c r="G4176" i="1"/>
  <c r="G4164" i="1"/>
  <c r="G4152" i="1"/>
  <c r="G4140" i="1"/>
  <c r="G4128" i="1"/>
  <c r="G4116" i="1"/>
  <c r="G4104" i="1"/>
  <c r="G4092" i="1"/>
  <c r="G4080" i="1"/>
  <c r="G4068" i="1"/>
  <c r="G4056" i="1"/>
  <c r="G4044" i="1"/>
  <c r="G4032" i="1"/>
  <c r="G4020" i="1"/>
  <c r="G4008" i="1"/>
  <c r="G3996" i="1"/>
  <c r="G3984" i="1"/>
  <c r="G3972" i="1"/>
  <c r="G3960" i="1"/>
  <c r="G3948" i="1"/>
  <c r="G3936" i="1"/>
  <c r="G3924" i="1"/>
  <c r="G3912" i="1"/>
  <c r="G3900" i="1"/>
  <c r="G3888" i="1"/>
  <c r="G3876" i="1"/>
  <c r="G3864" i="1"/>
  <c r="G3852" i="1"/>
  <c r="G3840" i="1"/>
  <c r="G3828" i="1"/>
  <c r="G3816" i="1"/>
  <c r="G3804" i="1"/>
  <c r="G3792" i="1"/>
  <c r="G3780" i="1"/>
  <c r="G3768" i="1"/>
  <c r="G3756" i="1"/>
  <c r="G3744" i="1"/>
  <c r="G3732" i="1"/>
  <c r="G3720" i="1"/>
  <c r="G3708" i="1"/>
  <c r="G3696" i="1"/>
  <c r="G3684" i="1"/>
  <c r="G3672" i="1"/>
  <c r="G3660" i="1"/>
  <c r="G3648" i="1"/>
  <c r="G3636" i="1"/>
  <c r="G3624" i="1"/>
  <c r="G3612" i="1"/>
  <c r="G3600" i="1"/>
  <c r="G3588" i="1"/>
  <c r="G3576" i="1"/>
  <c r="G3564" i="1"/>
  <c r="G3552" i="1"/>
  <c r="G3540" i="1"/>
  <c r="G3528" i="1"/>
  <c r="G3516" i="1"/>
  <c r="G3504" i="1"/>
  <c r="G3492" i="1"/>
  <c r="G3480" i="1"/>
  <c r="G3468" i="1"/>
  <c r="G3456" i="1"/>
  <c r="G3444" i="1"/>
  <c r="G3432" i="1"/>
  <c r="G3420" i="1"/>
  <c r="G3408" i="1"/>
  <c r="G3396" i="1"/>
  <c r="G3384" i="1"/>
  <c r="G3372" i="1"/>
  <c r="G3360" i="1"/>
  <c r="G3348" i="1"/>
  <c r="G3336" i="1"/>
  <c r="G3324" i="1"/>
  <c r="G3312" i="1"/>
  <c r="G3300" i="1"/>
  <c r="G3288" i="1"/>
  <c r="G3276" i="1"/>
  <c r="G3264" i="1"/>
  <c r="G3252" i="1"/>
  <c r="G3240" i="1"/>
  <c r="G3228" i="1"/>
  <c r="G3216" i="1"/>
  <c r="G3204" i="1"/>
  <c r="G3192" i="1"/>
  <c r="G3180" i="1"/>
  <c r="G3168" i="1"/>
  <c r="G3156" i="1"/>
  <c r="G3144" i="1"/>
  <c r="G3132" i="1"/>
  <c r="G3120" i="1"/>
  <c r="G3108" i="1"/>
  <c r="G3096" i="1"/>
  <c r="G3084" i="1"/>
  <c r="G3072" i="1"/>
  <c r="G3060" i="1"/>
  <c r="G3048" i="1"/>
  <c r="G3036" i="1"/>
  <c r="G3024" i="1"/>
  <c r="G3012" i="1"/>
  <c r="G3000" i="1"/>
  <c r="G2988" i="1"/>
  <c r="G2976" i="1"/>
  <c r="G2964" i="1"/>
  <c r="G2952" i="1"/>
  <c r="G2940" i="1"/>
  <c r="G2928" i="1"/>
  <c r="G2916" i="1"/>
  <c r="G2904" i="1"/>
  <c r="G2892" i="1"/>
  <c r="G2880" i="1"/>
  <c r="G2868" i="1"/>
  <c r="G2856" i="1"/>
  <c r="G2844" i="1"/>
  <c r="G2832" i="1"/>
  <c r="G2820" i="1"/>
  <c r="G2808" i="1"/>
  <c r="G2796" i="1"/>
  <c r="G2784" i="1"/>
  <c r="G2772" i="1"/>
  <c r="G2760" i="1"/>
  <c r="G2748" i="1"/>
  <c r="G2736" i="1"/>
  <c r="G2724" i="1"/>
  <c r="G2712" i="1"/>
  <c r="G2700" i="1"/>
  <c r="G2688" i="1"/>
  <c r="G2676" i="1"/>
  <c r="G2664" i="1"/>
  <c r="G2652" i="1"/>
  <c r="G2640" i="1"/>
  <c r="G2628" i="1"/>
  <c r="G2616" i="1"/>
  <c r="G2604" i="1"/>
  <c r="G2592" i="1"/>
  <c r="G2580" i="1"/>
  <c r="G2568" i="1"/>
  <c r="G2556" i="1"/>
  <c r="G2544" i="1"/>
  <c r="G2532" i="1"/>
  <c r="G2520" i="1"/>
  <c r="G2508" i="1"/>
  <c r="G2496" i="1"/>
  <c r="G2484" i="1"/>
  <c r="G2472" i="1"/>
  <c r="G2460" i="1"/>
  <c r="G2448" i="1"/>
  <c r="G2436" i="1"/>
  <c r="G2424" i="1"/>
  <c r="G2412" i="1"/>
  <c r="G2400" i="1"/>
  <c r="G2388" i="1"/>
  <c r="G2376" i="1"/>
  <c r="G2364" i="1"/>
  <c r="G2352" i="1"/>
  <c r="G2340" i="1"/>
  <c r="G2328" i="1"/>
  <c r="G2316" i="1"/>
  <c r="G2304" i="1"/>
  <c r="G2292" i="1"/>
  <c r="G2280" i="1"/>
  <c r="G2268" i="1"/>
  <c r="G2256" i="1"/>
  <c r="G2244" i="1"/>
  <c r="G2232" i="1"/>
  <c r="G2220" i="1"/>
  <c r="G2208" i="1"/>
  <c r="G2196" i="1"/>
  <c r="G2184" i="1"/>
  <c r="G2172" i="1"/>
  <c r="G2160" i="1"/>
  <c r="G2148" i="1"/>
  <c r="G2136" i="1"/>
  <c r="G2124" i="1"/>
  <c r="G2112" i="1"/>
  <c r="G2100" i="1"/>
  <c r="G2088" i="1"/>
  <c r="G2076" i="1"/>
  <c r="G2064" i="1"/>
  <c r="G2052" i="1"/>
  <c r="G2040" i="1"/>
  <c r="G2028" i="1"/>
  <c r="G2016" i="1"/>
  <c r="G2004" i="1"/>
  <c r="G1992" i="1"/>
  <c r="G1980" i="1"/>
  <c r="G1968" i="1"/>
  <c r="G1956" i="1"/>
  <c r="G1944" i="1"/>
  <c r="G1932" i="1"/>
  <c r="G1920" i="1"/>
  <c r="G1908" i="1"/>
  <c r="G1896" i="1"/>
  <c r="G1884" i="1"/>
  <c r="G1872" i="1"/>
  <c r="G1860" i="1"/>
  <c r="G1848" i="1"/>
  <c r="G1836" i="1"/>
  <c r="G1824" i="1"/>
  <c r="G1812" i="1"/>
  <c r="G1800" i="1"/>
  <c r="G1788" i="1"/>
  <c r="G1776" i="1"/>
  <c r="G1764" i="1"/>
  <c r="G1752" i="1"/>
  <c r="G1740" i="1"/>
  <c r="G1728" i="1"/>
  <c r="G1716" i="1"/>
  <c r="G1704" i="1"/>
  <c r="G1692" i="1"/>
  <c r="G1680" i="1"/>
  <c r="G1668" i="1"/>
  <c r="G1656" i="1"/>
  <c r="G1644" i="1"/>
  <c r="G1632" i="1"/>
  <c r="G1620" i="1"/>
  <c r="G1608" i="1"/>
  <c r="G1596" i="1"/>
  <c r="G1584" i="1"/>
  <c r="G1572" i="1"/>
  <c r="G1560" i="1"/>
  <c r="G1548" i="1"/>
  <c r="G1536" i="1"/>
  <c r="G1524" i="1"/>
  <c r="G1512" i="1"/>
  <c r="G1500" i="1"/>
  <c r="G1488" i="1"/>
  <c r="G1476" i="1"/>
  <c r="G1464" i="1"/>
  <c r="G1452" i="1"/>
  <c r="G1440" i="1"/>
  <c r="G1428" i="1"/>
  <c r="G1416" i="1"/>
  <c r="G1404" i="1"/>
  <c r="G1392" i="1"/>
  <c r="G1380" i="1"/>
  <c r="G1368" i="1"/>
  <c r="G1356" i="1"/>
  <c r="G1344" i="1"/>
  <c r="G1332" i="1"/>
  <c r="G1320" i="1"/>
  <c r="G1308" i="1"/>
  <c r="G1296" i="1"/>
  <c r="G1284" i="1"/>
  <c r="G1272" i="1"/>
  <c r="G1260" i="1"/>
  <c r="G1248" i="1"/>
  <c r="G1236" i="1"/>
  <c r="G1224" i="1"/>
  <c r="G1212" i="1"/>
  <c r="G1200" i="1"/>
  <c r="G1188" i="1"/>
  <c r="G1176" i="1"/>
  <c r="G1164" i="1"/>
  <c r="G3707" i="1"/>
  <c r="G3695" i="1"/>
  <c r="G3683" i="1"/>
  <c r="G3671" i="1"/>
  <c r="G3659" i="1"/>
  <c r="G3647" i="1"/>
  <c r="G3635" i="1"/>
  <c r="G3623" i="1"/>
  <c r="G3611" i="1"/>
  <c r="G3599" i="1"/>
  <c r="G3587" i="1"/>
  <c r="G3575" i="1"/>
  <c r="G3563" i="1"/>
  <c r="G3551" i="1"/>
  <c r="G3539" i="1"/>
  <c r="G3527" i="1"/>
  <c r="G3515" i="1"/>
  <c r="G3503" i="1"/>
  <c r="G3491" i="1"/>
  <c r="G3479" i="1"/>
  <c r="G3467" i="1"/>
  <c r="G3455" i="1"/>
  <c r="G3443" i="1"/>
  <c r="G3431" i="1"/>
  <c r="G3419" i="1"/>
  <c r="G3407" i="1"/>
  <c r="G3395" i="1"/>
  <c r="G3383" i="1"/>
  <c r="G3371" i="1"/>
  <c r="G3359" i="1"/>
  <c r="G3347" i="1"/>
  <c r="G3335" i="1"/>
  <c r="G3323" i="1"/>
  <c r="G3311" i="1"/>
  <c r="G3299" i="1"/>
  <c r="G3287" i="1"/>
  <c r="G3275" i="1"/>
  <c r="G3263" i="1"/>
  <c r="G3251" i="1"/>
  <c r="G3239" i="1"/>
  <c r="G3227" i="1"/>
  <c r="G3215" i="1"/>
  <c r="G3203" i="1"/>
  <c r="G3191" i="1"/>
  <c r="G3179" i="1"/>
  <c r="G3167" i="1"/>
  <c r="G3155" i="1"/>
  <c r="G3143" i="1"/>
  <c r="G3131" i="1"/>
  <c r="G3119" i="1"/>
  <c r="G3107" i="1"/>
  <c r="G3095" i="1"/>
  <c r="G3083" i="1"/>
  <c r="G3071" i="1"/>
  <c r="G3059" i="1"/>
  <c r="G3047" i="1"/>
  <c r="G3035" i="1"/>
  <c r="G3023" i="1"/>
  <c r="G3011" i="1"/>
  <c r="G2999" i="1"/>
  <c r="G2987" i="1"/>
  <c r="G2975" i="1"/>
  <c r="G2963" i="1"/>
  <c r="G2951" i="1"/>
  <c r="G2939" i="1"/>
  <c r="G2927" i="1"/>
  <c r="G2915" i="1"/>
  <c r="G2903" i="1"/>
  <c r="G2891" i="1"/>
  <c r="G2879" i="1"/>
  <c r="G2867" i="1"/>
  <c r="G2855" i="1"/>
  <c r="G2843" i="1"/>
  <c r="G2831" i="1"/>
  <c r="G2819" i="1"/>
  <c r="G2807" i="1"/>
  <c r="G2795" i="1"/>
  <c r="G2783" i="1"/>
  <c r="G2771" i="1"/>
  <c r="G2759" i="1"/>
  <c r="G2747" i="1"/>
  <c r="G2735" i="1"/>
  <c r="G2723" i="1"/>
  <c r="G2711" i="1"/>
  <c r="G2699" i="1"/>
  <c r="G2687" i="1"/>
  <c r="G2675" i="1"/>
  <c r="G2663" i="1"/>
  <c r="G2651" i="1"/>
  <c r="G2639" i="1"/>
  <c r="G2627" i="1"/>
  <c r="G2615" i="1"/>
  <c r="G2603" i="1"/>
  <c r="G2591" i="1"/>
  <c r="G2579" i="1"/>
  <c r="G2567" i="1"/>
  <c r="G2555" i="1"/>
  <c r="G2543" i="1"/>
  <c r="G2531" i="1"/>
  <c r="G2519" i="1"/>
  <c r="G2507" i="1"/>
  <c r="G2495" i="1"/>
  <c r="G2483" i="1"/>
  <c r="G2471" i="1"/>
  <c r="G2459" i="1"/>
  <c r="G2447" i="1"/>
  <c r="G2435" i="1"/>
  <c r="G2423" i="1"/>
  <c r="G2411" i="1"/>
  <c r="G2399" i="1"/>
  <c r="G2387" i="1"/>
  <c r="G2375" i="1"/>
  <c r="G2363" i="1"/>
  <c r="G2351" i="1"/>
  <c r="G2339" i="1"/>
  <c r="G2327" i="1"/>
  <c r="G2315" i="1"/>
  <c r="G2303" i="1"/>
  <c r="G2291" i="1"/>
  <c r="G2279" i="1"/>
  <c r="G2267" i="1"/>
  <c r="G2255" i="1"/>
  <c r="G2243" i="1"/>
  <c r="G2231" i="1"/>
  <c r="G2219" i="1"/>
  <c r="G2207" i="1"/>
  <c r="G2195" i="1"/>
  <c r="G2183" i="1"/>
  <c r="G2171" i="1"/>
  <c r="G2159" i="1"/>
  <c r="G2147" i="1"/>
  <c r="G2135" i="1"/>
  <c r="G2123" i="1"/>
  <c r="G2111" i="1"/>
  <c r="G2099" i="1"/>
  <c r="G2087" i="1"/>
  <c r="G2075" i="1"/>
  <c r="G2063" i="1"/>
  <c r="G2051" i="1"/>
  <c r="G2039" i="1"/>
  <c r="G2027" i="1"/>
  <c r="G2015" i="1"/>
  <c r="G2003" i="1"/>
  <c r="G1991" i="1"/>
  <c r="G1979" i="1"/>
  <c r="G1967" i="1"/>
  <c r="G1955" i="1"/>
  <c r="G1943" i="1"/>
  <c r="G1931" i="1"/>
  <c r="G1919" i="1"/>
  <c r="G1907" i="1"/>
  <c r="G1895" i="1"/>
  <c r="G1883" i="1"/>
  <c r="G1871" i="1"/>
  <c r="G1859" i="1"/>
  <c r="G1847" i="1"/>
  <c r="G1835" i="1"/>
  <c r="G1823" i="1"/>
  <c r="G1811" i="1"/>
  <c r="G1799" i="1"/>
  <c r="G1787" i="1"/>
  <c r="G1775" i="1"/>
  <c r="G1763" i="1"/>
  <c r="G1751" i="1"/>
  <c r="G1739" i="1"/>
  <c r="G1727" i="1"/>
  <c r="G1715" i="1"/>
  <c r="G1703" i="1"/>
  <c r="G1691" i="1"/>
  <c r="G1679" i="1"/>
  <c r="G1667" i="1"/>
  <c r="G1655" i="1"/>
  <c r="G1643" i="1"/>
  <c r="G1631" i="1"/>
  <c r="G1619" i="1"/>
  <c r="G1607" i="1"/>
  <c r="G1595" i="1"/>
  <c r="G1583" i="1"/>
  <c r="G1571" i="1"/>
  <c r="G1559" i="1"/>
  <c r="G1547" i="1"/>
  <c r="G1535" i="1"/>
  <c r="G1523" i="1"/>
  <c r="G1511" i="1"/>
  <c r="G1499" i="1"/>
  <c r="G1487" i="1"/>
  <c r="G1475" i="1"/>
  <c r="G1463" i="1"/>
  <c r="G1451" i="1"/>
  <c r="G1439" i="1"/>
  <c r="G1427" i="1"/>
  <c r="G1415" i="1"/>
  <c r="G1403" i="1"/>
  <c r="G1391" i="1"/>
  <c r="G1379" i="1"/>
  <c r="G1367" i="1"/>
  <c r="G1355" i="1"/>
  <c r="G1343" i="1"/>
  <c r="G1331" i="1"/>
  <c r="G1319" i="1"/>
  <c r="G1307" i="1"/>
  <c r="G1295" i="1"/>
  <c r="G1283" i="1"/>
  <c r="G1271" i="1"/>
  <c r="G1259" i="1"/>
  <c r="G1247" i="1"/>
  <c r="G1235" i="1"/>
  <c r="G1223" i="1"/>
  <c r="G1211" i="1"/>
  <c r="G1199" i="1"/>
  <c r="G1187" i="1"/>
  <c r="G1175" i="1"/>
  <c r="G1163" i="1"/>
  <c r="G1151" i="1"/>
  <c r="G1139" i="1"/>
  <c r="G1127" i="1"/>
  <c r="G1115" i="1"/>
  <c r="G1103" i="1"/>
  <c r="G1091" i="1"/>
  <c r="G1079" i="1"/>
  <c r="G1067" i="1"/>
  <c r="G1055" i="1"/>
  <c r="G1043" i="1"/>
  <c r="G1031" i="1"/>
  <c r="G1019" i="1"/>
  <c r="G1007" i="1"/>
  <c r="G995" i="1"/>
  <c r="G983" i="1"/>
  <c r="G971" i="1"/>
  <c r="G959" i="1"/>
  <c r="G947" i="1"/>
  <c r="G935" i="1"/>
  <c r="G923" i="1"/>
  <c r="G911" i="1"/>
  <c r="G899" i="1"/>
  <c r="G887" i="1"/>
  <c r="G875" i="1"/>
  <c r="G863" i="1"/>
  <c r="G851" i="1"/>
  <c r="G839" i="1"/>
  <c r="G827" i="1"/>
  <c r="G815" i="1"/>
  <c r="G803" i="1"/>
  <c r="G791" i="1"/>
  <c r="G779" i="1"/>
  <c r="G767" i="1"/>
  <c r="G755" i="1"/>
  <c r="G743" i="1"/>
  <c r="G731" i="1"/>
  <c r="G719" i="1"/>
  <c r="G707" i="1"/>
  <c r="G695" i="1"/>
  <c r="G683" i="1"/>
  <c r="G671" i="1"/>
  <c r="G659" i="1"/>
  <c r="G647" i="1"/>
  <c r="G635" i="1"/>
  <c r="G623" i="1"/>
  <c r="G611" i="1"/>
  <c r="G599" i="1"/>
  <c r="G587" i="1"/>
  <c r="G575" i="1"/>
  <c r="G563" i="1"/>
  <c r="G551" i="1"/>
  <c r="G539" i="1"/>
  <c r="G527" i="1"/>
  <c r="G515" i="1"/>
  <c r="G503" i="1"/>
  <c r="G491" i="1"/>
  <c r="G479" i="1"/>
  <c r="G467" i="1"/>
  <c r="G455" i="1"/>
  <c r="G443" i="1"/>
  <c r="G431" i="1"/>
  <c r="G419" i="1"/>
  <c r="G407" i="1"/>
  <c r="G395" i="1"/>
  <c r="G383" i="1"/>
  <c r="G371" i="1"/>
  <c r="G359" i="1"/>
  <c r="G347" i="1"/>
  <c r="G335" i="1"/>
  <c r="G323" i="1"/>
  <c r="G311" i="1"/>
  <c r="G299" i="1"/>
  <c r="G287" i="1"/>
  <c r="G275" i="1"/>
  <c r="G263" i="1"/>
  <c r="G251" i="1"/>
  <c r="G239" i="1"/>
  <c r="G227" i="1"/>
  <c r="G215" i="1"/>
  <c r="G203" i="1"/>
  <c r="G191" i="1"/>
  <c r="G179" i="1"/>
  <c r="G167" i="1"/>
  <c r="G155" i="1"/>
  <c r="G143" i="1"/>
  <c r="G131" i="1"/>
  <c r="G119" i="1"/>
  <c r="G107" i="1"/>
  <c r="G95" i="1"/>
  <c r="G83" i="1"/>
  <c r="G71" i="1"/>
  <c r="G59" i="1"/>
  <c r="G47" i="1"/>
  <c r="G35" i="1"/>
  <c r="G23" i="1"/>
  <c r="G11" i="1"/>
  <c r="G5542" i="1"/>
  <c r="G5530" i="1"/>
  <c r="G5518" i="1"/>
  <c r="G5506" i="1"/>
  <c r="G5482" i="1"/>
  <c r="G5470" i="1"/>
  <c r="G5458" i="1"/>
  <c r="G5446" i="1"/>
  <c r="G5434" i="1"/>
  <c r="G5422" i="1"/>
  <c r="G5410" i="1"/>
  <c r="G5398" i="1"/>
  <c r="G5386" i="1"/>
  <c r="G5374" i="1"/>
  <c r="G5362" i="1"/>
  <c r="G5350" i="1"/>
  <c r="G5338" i="1"/>
  <c r="G5326" i="1"/>
  <c r="G5314" i="1"/>
  <c r="G5302" i="1"/>
  <c r="G5290" i="1"/>
  <c r="G5278" i="1"/>
  <c r="G5266" i="1"/>
  <c r="G5254" i="1"/>
  <c r="G5242" i="1"/>
  <c r="G5230" i="1"/>
  <c r="G5218" i="1"/>
  <c r="G5206" i="1"/>
  <c r="G5194" i="1"/>
  <c r="G5182" i="1"/>
  <c r="G5170" i="1"/>
  <c r="G5158" i="1"/>
  <c r="G5146" i="1"/>
  <c r="G5134" i="1"/>
  <c r="G5122" i="1"/>
  <c r="G5110" i="1"/>
  <c r="G5098" i="1"/>
  <c r="G5086" i="1"/>
  <c r="G5074" i="1"/>
  <c r="G5062" i="1"/>
  <c r="G5050" i="1"/>
  <c r="G5038" i="1"/>
  <c r="G5026" i="1"/>
  <c r="G5014" i="1"/>
  <c r="G5002" i="1"/>
  <c r="G4990" i="1"/>
  <c r="G4978" i="1"/>
  <c r="G4966" i="1"/>
  <c r="G4954" i="1"/>
  <c r="G4942" i="1"/>
  <c r="G4930" i="1"/>
  <c r="G4918" i="1"/>
  <c r="G4906" i="1"/>
  <c r="G4894" i="1"/>
  <c r="G4882" i="1"/>
  <c r="G4870" i="1"/>
  <c r="G4846" i="1"/>
  <c r="G4834" i="1"/>
  <c r="G4822" i="1"/>
  <c r="G4810" i="1"/>
  <c r="G4798" i="1"/>
  <c r="G4774" i="1"/>
  <c r="G4762" i="1"/>
  <c r="G4750" i="1"/>
  <c r="G4738" i="1"/>
  <c r="G4726" i="1"/>
  <c r="G4714" i="1"/>
  <c r="G4702" i="1"/>
  <c r="G4690" i="1"/>
  <c r="G4678" i="1"/>
  <c r="G4666" i="1"/>
  <c r="G4654" i="1"/>
  <c r="G4642" i="1"/>
  <c r="G4630" i="1"/>
  <c r="G4618" i="1"/>
  <c r="G4606" i="1"/>
  <c r="G4594" i="1"/>
  <c r="G4582" i="1"/>
  <c r="G4570" i="1"/>
  <c r="G4558" i="1"/>
  <c r="G4546" i="1"/>
  <c r="G4534" i="1"/>
  <c r="G4522" i="1"/>
  <c r="G4510" i="1"/>
  <c r="G4498" i="1"/>
  <c r="G4486" i="1"/>
  <c r="G4474" i="1"/>
  <c r="G4462" i="1"/>
  <c r="G4450" i="1"/>
  <c r="G4438" i="1"/>
  <c r="G4426" i="1"/>
  <c r="G4414" i="1"/>
  <c r="G4402" i="1"/>
  <c r="G4390" i="1"/>
  <c r="G4378" i="1"/>
  <c r="G4366" i="1"/>
  <c r="G4354" i="1"/>
  <c r="G4342" i="1"/>
  <c r="G4330" i="1"/>
  <c r="G4318" i="1"/>
  <c r="G4306" i="1"/>
  <c r="G4294" i="1"/>
  <c r="G4282" i="1"/>
  <c r="G4270" i="1"/>
  <c r="G4258" i="1"/>
  <c r="G4246" i="1"/>
  <c r="G4234" i="1"/>
  <c r="G4222" i="1"/>
  <c r="G4210" i="1"/>
  <c r="G4198" i="1"/>
  <c r="G4186" i="1"/>
  <c r="G4174" i="1"/>
  <c r="G4162" i="1"/>
  <c r="G4150" i="1"/>
  <c r="G4138" i="1"/>
  <c r="G4126" i="1"/>
  <c r="G4114" i="1"/>
  <c r="G4102" i="1"/>
  <c r="G4090" i="1"/>
  <c r="G4078" i="1"/>
  <c r="G4066" i="1"/>
  <c r="G4054" i="1"/>
  <c r="G4042" i="1"/>
  <c r="G4018" i="1"/>
  <c r="G4006" i="1"/>
  <c r="G3994" i="1"/>
  <c r="G3982" i="1"/>
  <c r="G3970" i="1"/>
  <c r="G3958" i="1"/>
  <c r="G3946" i="1"/>
  <c r="G3934" i="1"/>
  <c r="G3922" i="1"/>
  <c r="G3910" i="1"/>
  <c r="G3898" i="1"/>
  <c r="G3886" i="1"/>
  <c r="G3874" i="1"/>
  <c r="G3862" i="1"/>
  <c r="G3850" i="1"/>
  <c r="G3838" i="1"/>
  <c r="G3826" i="1"/>
  <c r="G3814" i="1"/>
  <c r="G3802" i="1"/>
  <c r="G3790" i="1"/>
  <c r="G3778" i="1"/>
  <c r="G3766" i="1"/>
  <c r="G3754" i="1"/>
  <c r="G3742" i="1"/>
  <c r="G3730" i="1"/>
  <c r="G3718" i="1"/>
  <c r="G3706" i="1"/>
  <c r="G3694" i="1"/>
  <c r="G3682" i="1"/>
  <c r="G3670" i="1"/>
  <c r="G3658" i="1"/>
  <c r="G3646" i="1"/>
  <c r="G3634" i="1"/>
  <c r="G3622" i="1"/>
  <c r="G3610" i="1"/>
  <c r="G3598" i="1"/>
  <c r="G3586" i="1"/>
  <c r="G3574" i="1"/>
  <c r="G3562" i="1"/>
  <c r="G3550" i="1"/>
  <c r="G3538" i="1"/>
  <c r="G3526" i="1"/>
  <c r="G3514" i="1"/>
  <c r="G3502" i="1"/>
  <c r="G3490" i="1"/>
  <c r="G3478" i="1"/>
  <c r="G3466" i="1"/>
  <c r="G3454" i="1"/>
  <c r="G3442" i="1"/>
  <c r="G3430" i="1"/>
  <c r="G3418" i="1"/>
  <c r="G3406" i="1"/>
  <c r="G3394" i="1"/>
  <c r="G3382" i="1"/>
  <c r="G3370" i="1"/>
  <c r="G3358" i="1"/>
  <c r="G3346" i="1"/>
  <c r="G3334" i="1"/>
  <c r="G3322" i="1"/>
  <c r="G3310" i="1"/>
  <c r="G3298" i="1"/>
  <c r="G3286" i="1"/>
  <c r="G3274" i="1"/>
  <c r="G3262" i="1"/>
  <c r="G3250" i="1"/>
  <c r="G3238" i="1"/>
  <c r="G3226" i="1"/>
  <c r="G3214" i="1"/>
  <c r="G3202" i="1"/>
  <c r="G3190" i="1"/>
  <c r="G3178" i="1"/>
  <c r="G3166" i="1"/>
  <c r="G3154" i="1"/>
  <c r="G3142" i="1"/>
  <c r="G3130" i="1"/>
  <c r="G3118" i="1"/>
  <c r="G3106" i="1"/>
  <c r="G3094" i="1"/>
  <c r="G3082" i="1"/>
  <c r="G3070" i="1"/>
  <c r="G3058" i="1"/>
  <c r="G3046" i="1"/>
  <c r="G3034" i="1"/>
  <c r="G3022" i="1"/>
  <c r="G3010" i="1"/>
  <c r="G2998" i="1"/>
  <c r="G2986" i="1"/>
  <c r="G2974" i="1"/>
  <c r="G2962" i="1"/>
  <c r="G2950" i="1"/>
  <c r="G2938" i="1"/>
  <c r="G2926" i="1"/>
  <c r="G2914" i="1"/>
  <c r="G2902" i="1"/>
  <c r="G2890" i="1"/>
  <c r="G2878" i="1"/>
  <c r="G2866" i="1"/>
  <c r="G2854" i="1"/>
  <c r="G2842" i="1"/>
  <c r="G2830" i="1"/>
  <c r="G2818" i="1"/>
  <c r="G2806" i="1"/>
  <c r="G2794" i="1"/>
  <c r="G2782" i="1"/>
  <c r="G2770" i="1"/>
  <c r="G2758" i="1"/>
  <c r="G2746" i="1"/>
  <c r="G2734" i="1"/>
  <c r="G2722" i="1"/>
  <c r="G2710" i="1"/>
  <c r="G2698" i="1"/>
  <c r="G2686" i="1"/>
  <c r="G2674" i="1"/>
  <c r="G2662" i="1"/>
  <c r="G2650" i="1"/>
  <c r="G2638" i="1"/>
  <c r="G2626" i="1"/>
  <c r="G2614" i="1"/>
  <c r="G2602" i="1"/>
  <c r="G2590" i="1"/>
  <c r="G2578" i="1"/>
  <c r="G2566" i="1"/>
  <c r="G2554" i="1"/>
  <c r="G2542" i="1"/>
  <c r="G2530" i="1"/>
  <c r="G2518" i="1"/>
  <c r="G2506" i="1"/>
  <c r="G2494" i="1"/>
  <c r="G2482" i="1"/>
  <c r="G2470" i="1"/>
  <c r="G2458" i="1"/>
  <c r="G2446" i="1"/>
  <c r="G2434" i="1"/>
  <c r="G2422" i="1"/>
  <c r="G2410" i="1"/>
  <c r="G2398" i="1"/>
  <c r="G2386" i="1"/>
  <c r="G2374" i="1"/>
  <c r="G2362" i="1"/>
  <c r="G2350" i="1"/>
  <c r="G2338" i="1"/>
  <c r="G2326" i="1"/>
  <c r="G2314" i="1"/>
  <c r="G2302" i="1"/>
  <c r="G2290" i="1"/>
  <c r="G2278" i="1"/>
  <c r="G2266" i="1"/>
  <c r="G2254" i="1"/>
  <c r="G2242" i="1"/>
  <c r="G2230" i="1"/>
  <c r="G2218" i="1"/>
  <c r="G2206" i="1"/>
  <c r="G2194" i="1"/>
  <c r="G2182" i="1"/>
  <c r="G2170" i="1"/>
  <c r="G2158" i="1"/>
  <c r="G2146" i="1"/>
  <c r="G2134" i="1"/>
  <c r="G2122" i="1"/>
  <c r="G2110" i="1"/>
  <c r="G2098" i="1"/>
  <c r="G2086" i="1"/>
  <c r="G2074" i="1"/>
  <c r="G2062" i="1"/>
  <c r="G2050" i="1"/>
  <c r="G2038" i="1"/>
  <c r="G2026" i="1"/>
  <c r="G2014" i="1"/>
  <c r="G2002" i="1"/>
  <c r="G1990" i="1"/>
  <c r="G1978" i="1"/>
  <c r="G1966" i="1"/>
  <c r="G1954" i="1"/>
  <c r="G1942" i="1"/>
  <c r="G1930" i="1"/>
  <c r="G1918" i="1"/>
  <c r="G1906" i="1"/>
  <c r="G1894" i="1"/>
  <c r="G1882" i="1"/>
  <c r="G1870" i="1"/>
  <c r="G1858" i="1"/>
  <c r="G1846" i="1"/>
  <c r="G1834" i="1"/>
  <c r="G1822" i="1"/>
  <c r="G1810" i="1"/>
  <c r="G1798" i="1"/>
  <c r="G1786" i="1"/>
  <c r="G1774" i="1"/>
  <c r="G1762" i="1"/>
  <c r="G1750" i="1"/>
  <c r="G1738" i="1"/>
  <c r="G1726" i="1"/>
  <c r="G1714" i="1"/>
  <c r="G1702" i="1"/>
  <c r="G1690" i="1"/>
  <c r="G1678" i="1"/>
  <c r="G1666" i="1"/>
  <c r="G1654" i="1"/>
  <c r="G1642" i="1"/>
  <c r="G1630" i="1"/>
  <c r="G1618" i="1"/>
  <c r="G1606" i="1"/>
  <c r="G1594" i="1"/>
  <c r="G1582" i="1"/>
  <c r="G1570" i="1"/>
  <c r="G1558" i="1"/>
  <c r="G1546" i="1"/>
  <c r="G1534" i="1"/>
  <c r="G1522" i="1"/>
  <c r="G1510" i="1"/>
  <c r="G1498" i="1"/>
  <c r="G1486" i="1"/>
  <c r="G1474" i="1"/>
  <c r="G1462" i="1"/>
  <c r="G1450" i="1"/>
  <c r="G182" i="1"/>
  <c r="G170" i="1"/>
  <c r="G158" i="1"/>
  <c r="G146" i="1"/>
  <c r="G134" i="1"/>
  <c r="G122" i="1"/>
  <c r="G110" i="1"/>
  <c r="G98" i="1"/>
  <c r="G86" i="1"/>
  <c r="G74" i="1"/>
  <c r="G62" i="1"/>
  <c r="G50" i="1"/>
  <c r="G38" i="1"/>
  <c r="G26" i="1"/>
  <c r="G14" i="1"/>
  <c r="G997" i="1"/>
  <c r="G985" i="1"/>
  <c r="G973" i="1"/>
  <c r="G961" i="1"/>
  <c r="G949" i="1"/>
  <c r="G937" i="1"/>
  <c r="G925" i="1"/>
  <c r="G913" i="1"/>
  <c r="G901" i="1"/>
  <c r="G889" i="1"/>
  <c r="G877" i="1"/>
  <c r="G865" i="1"/>
  <c r="G853" i="1"/>
  <c r="G841" i="1"/>
  <c r="G829" i="1"/>
  <c r="G817" i="1"/>
  <c r="G805" i="1"/>
  <c r="G793" i="1"/>
  <c r="G781" i="1"/>
  <c r="G769" i="1"/>
  <c r="G757" i="1"/>
  <c r="G745" i="1"/>
  <c r="G733" i="1"/>
  <c r="G721" i="1"/>
  <c r="G709" i="1"/>
  <c r="G697" i="1"/>
  <c r="G685" i="1"/>
  <c r="G673" i="1"/>
  <c r="G661" i="1"/>
  <c r="G649" i="1"/>
  <c r="G637" i="1"/>
  <c r="G625" i="1"/>
  <c r="G613" i="1"/>
  <c r="G601" i="1"/>
  <c r="G589" i="1"/>
  <c r="G577" i="1"/>
  <c r="G565" i="1"/>
  <c r="G553" i="1"/>
  <c r="G541" i="1"/>
  <c r="G529" i="1"/>
  <c r="G517" i="1"/>
  <c r="G505" i="1"/>
  <c r="G493" i="1"/>
  <c r="G481" i="1"/>
  <c r="G469" i="1"/>
  <c r="G457" i="1"/>
  <c r="G445" i="1"/>
  <c r="G433" i="1"/>
  <c r="G421" i="1"/>
  <c r="G409" i="1"/>
  <c r="G397" i="1"/>
  <c r="G385" i="1"/>
  <c r="G373" i="1"/>
  <c r="G361" i="1"/>
  <c r="G349" i="1"/>
  <c r="G337" i="1"/>
  <c r="G325" i="1"/>
  <c r="G313" i="1"/>
  <c r="G301" i="1"/>
  <c r="G289" i="1"/>
  <c r="G277" i="1"/>
  <c r="G265" i="1"/>
  <c r="G253" i="1"/>
  <c r="G241" i="1"/>
  <c r="G229" i="1"/>
  <c r="G217" i="1"/>
  <c r="G205" i="1"/>
  <c r="G193" i="1"/>
  <c r="G181" i="1"/>
  <c r="G169" i="1"/>
  <c r="G157" i="1"/>
  <c r="G145" i="1"/>
  <c r="G133" i="1"/>
  <c r="G121" i="1"/>
  <c r="G109" i="1"/>
  <c r="G97" i="1"/>
  <c r="G85" i="1"/>
  <c r="G73" i="1"/>
  <c r="G61" i="1"/>
  <c r="G49" i="1"/>
  <c r="G37" i="1"/>
  <c r="G25" i="1"/>
  <c r="G13" i="1"/>
  <c r="G1152" i="1"/>
  <c r="G1140" i="1"/>
  <c r="G1128" i="1"/>
  <c r="G1116" i="1"/>
  <c r="G1104" i="1"/>
  <c r="G1092" i="1"/>
  <c r="G1080" i="1"/>
  <c r="G1068" i="1"/>
  <c r="G1056" i="1"/>
  <c r="G1044" i="1"/>
  <c r="G1032" i="1"/>
  <c r="G1020" i="1"/>
  <c r="G1008" i="1"/>
  <c r="G996" i="1"/>
  <c r="G984" i="1"/>
  <c r="G972" i="1"/>
  <c r="G960" i="1"/>
  <c r="G948" i="1"/>
  <c r="G936" i="1"/>
  <c r="G924" i="1"/>
  <c r="G912" i="1"/>
  <c r="G900" i="1"/>
  <c r="G888" i="1"/>
  <c r="G876" i="1"/>
  <c r="G864" i="1"/>
  <c r="G852" i="1"/>
  <c r="G840" i="1"/>
  <c r="G828" i="1"/>
  <c r="G816" i="1"/>
  <c r="G804" i="1"/>
  <c r="G792" i="1"/>
  <c r="G780" i="1"/>
  <c r="G768" i="1"/>
  <c r="G756" i="1"/>
  <c r="G744" i="1"/>
  <c r="G732" i="1"/>
  <c r="G720" i="1"/>
  <c r="G708" i="1"/>
  <c r="G696" i="1"/>
  <c r="G684" i="1"/>
  <c r="G672" i="1"/>
  <c r="G660" i="1"/>
  <c r="G648" i="1"/>
  <c r="G636" i="1"/>
  <c r="G624" i="1"/>
  <c r="G612" i="1"/>
  <c r="G600" i="1"/>
  <c r="G588" i="1"/>
  <c r="G576" i="1"/>
  <c r="G564" i="1"/>
  <c r="G552" i="1"/>
  <c r="G540" i="1"/>
  <c r="G528" i="1"/>
  <c r="G516" i="1"/>
  <c r="G504" i="1"/>
  <c r="G492" i="1"/>
  <c r="G480" i="1"/>
  <c r="G468" i="1"/>
  <c r="G456" i="1"/>
  <c r="G444" i="1"/>
  <c r="G432" i="1"/>
  <c r="G420" i="1"/>
  <c r="G408" i="1"/>
  <c r="G396" i="1"/>
  <c r="G384" i="1"/>
  <c r="G372" i="1"/>
  <c r="G360" i="1"/>
  <c r="G348" i="1"/>
  <c r="G336" i="1"/>
  <c r="G324" i="1"/>
  <c r="G312" i="1"/>
  <c r="G300" i="1"/>
  <c r="G288" i="1"/>
  <c r="G276" i="1"/>
  <c r="G264" i="1"/>
  <c r="G252" i="1"/>
  <c r="G240" i="1"/>
  <c r="G228" i="1"/>
  <c r="G216" i="1"/>
  <c r="G204" i="1"/>
  <c r="G192" i="1"/>
  <c r="G180" i="1"/>
  <c r="G168" i="1"/>
  <c r="G156" i="1"/>
  <c r="G144" i="1"/>
  <c r="G132" i="1"/>
  <c r="G120" i="1"/>
  <c r="G108" i="1"/>
  <c r="G96" i="1"/>
  <c r="G84" i="1"/>
  <c r="G72" i="1"/>
  <c r="G60" i="1"/>
  <c r="G48" i="1"/>
  <c r="G36" i="1"/>
  <c r="G24" i="1"/>
  <c r="G12" i="1"/>
  <c r="G1438" i="1"/>
  <c r="G1426" i="1"/>
  <c r="G1414" i="1"/>
  <c r="G1402" i="1"/>
  <c r="G1390" i="1"/>
  <c r="G1378" i="1"/>
  <c r="G1366" i="1"/>
  <c r="G1354" i="1"/>
  <c r="G1342" i="1"/>
  <c r="G1330" i="1"/>
  <c r="G1318" i="1"/>
  <c r="G1306" i="1"/>
  <c r="G1294" i="1"/>
  <c r="G1282" i="1"/>
  <c r="G1270" i="1"/>
  <c r="G1258" i="1"/>
  <c r="G1246" i="1"/>
  <c r="G1234" i="1"/>
  <c r="G1222" i="1"/>
  <c r="G1210" i="1"/>
  <c r="G1198" i="1"/>
  <c r="G1186" i="1"/>
  <c r="G1174" i="1"/>
  <c r="G1162" i="1"/>
  <c r="G1150" i="1"/>
  <c r="G1138" i="1"/>
  <c r="G1126" i="1"/>
  <c r="G1114" i="1"/>
  <c r="G1102" i="1"/>
  <c r="G1090" i="1"/>
  <c r="G1078" i="1"/>
  <c r="G1066" i="1"/>
  <c r="G1054" i="1"/>
  <c r="G1042" i="1"/>
  <c r="G1030" i="1"/>
  <c r="G1018" i="1"/>
  <c r="G1006" i="1"/>
  <c r="G994" i="1"/>
  <c r="G982" i="1"/>
  <c r="G970" i="1"/>
  <c r="G958" i="1"/>
  <c r="G946" i="1"/>
  <c r="G934" i="1"/>
  <c r="G922" i="1"/>
  <c r="G910" i="1"/>
  <c r="G898" i="1"/>
  <c r="G886" i="1"/>
  <c r="G874" i="1"/>
  <c r="G862" i="1"/>
  <c r="G850" i="1"/>
  <c r="G838" i="1"/>
  <c r="G826" i="1"/>
  <c r="G814" i="1"/>
  <c r="G802" i="1"/>
  <c r="G790" i="1"/>
  <c r="G778" i="1"/>
  <c r="G766" i="1"/>
  <c r="G754" i="1"/>
  <c r="G742" i="1"/>
  <c r="G730" i="1"/>
  <c r="G718" i="1"/>
  <c r="G706" i="1"/>
  <c r="G694" i="1"/>
  <c r="G682" i="1"/>
  <c r="G670" i="1"/>
  <c r="G658" i="1"/>
  <c r="G646" i="1"/>
  <c r="G634" i="1"/>
  <c r="G622" i="1"/>
  <c r="G610" i="1"/>
  <c r="G598" i="1"/>
  <c r="G586" i="1"/>
  <c r="G574" i="1"/>
  <c r="G562" i="1"/>
  <c r="G550" i="1"/>
  <c r="G538" i="1"/>
  <c r="G526" i="1"/>
  <c r="G514" i="1"/>
  <c r="G502" i="1"/>
  <c r="G490" i="1"/>
  <c r="G478" i="1"/>
  <c r="G466" i="1"/>
  <c r="G454" i="1"/>
  <c r="G442" i="1"/>
  <c r="G430" i="1"/>
  <c r="G418" i="1"/>
  <c r="G406" i="1"/>
  <c r="G394" i="1"/>
  <c r="G382" i="1"/>
  <c r="G370" i="1"/>
  <c r="G358" i="1"/>
  <c r="G346" i="1"/>
  <c r="G334" i="1"/>
  <c r="G322" i="1"/>
  <c r="G310" i="1"/>
  <c r="G298" i="1"/>
  <c r="G286" i="1"/>
  <c r="G274" i="1"/>
  <c r="G262" i="1"/>
  <c r="G250" i="1"/>
  <c r="G238" i="1"/>
  <c r="G226" i="1"/>
  <c r="G214" i="1"/>
  <c r="G202" i="1"/>
  <c r="G190" i="1"/>
  <c r="G178" i="1"/>
  <c r="G166" i="1"/>
  <c r="G154" i="1"/>
  <c r="G142" i="1"/>
  <c r="G130" i="1"/>
  <c r="G118" i="1"/>
  <c r="G106" i="1"/>
  <c r="G94" i="1"/>
  <c r="G82" i="1"/>
  <c r="G70" i="1"/>
  <c r="G58" i="1"/>
  <c r="G46" i="1"/>
  <c r="G34" i="1"/>
  <c r="G22" i="1"/>
  <c r="G10" i="1"/>
  <c r="G585" i="1"/>
  <c r="G573" i="1"/>
  <c r="G561" i="1"/>
  <c r="G549" i="1"/>
  <c r="G537" i="1"/>
  <c r="G525" i="1"/>
  <c r="G513" i="1"/>
  <c r="G501" i="1"/>
  <c r="G489" i="1"/>
  <c r="G477" i="1"/>
  <c r="G465" i="1"/>
  <c r="G453" i="1"/>
  <c r="G441" i="1"/>
  <c r="G429" i="1"/>
  <c r="G417" i="1"/>
  <c r="G405" i="1"/>
  <c r="G393" i="1"/>
  <c r="G381" i="1"/>
  <c r="G369" i="1"/>
  <c r="G357" i="1"/>
  <c r="G345" i="1"/>
  <c r="G333" i="1"/>
  <c r="G321" i="1"/>
  <c r="G309" i="1"/>
  <c r="G297" i="1"/>
  <c r="G285" i="1"/>
  <c r="G273" i="1"/>
  <c r="G261" i="1"/>
  <c r="G249" i="1"/>
  <c r="G237" i="1"/>
  <c r="G225" i="1"/>
  <c r="G213" i="1"/>
  <c r="G201" i="1"/>
  <c r="G189" i="1"/>
  <c r="G177" i="1"/>
  <c r="G165" i="1"/>
  <c r="G153" i="1"/>
  <c r="G141" i="1"/>
  <c r="G129" i="1"/>
  <c r="G117" i="1"/>
  <c r="G105" i="1"/>
  <c r="G93" i="1"/>
  <c r="G81" i="1"/>
  <c r="G69" i="1"/>
  <c r="G57" i="1"/>
  <c r="G45" i="1"/>
  <c r="G33" i="1"/>
  <c r="G21" i="1"/>
  <c r="G9" i="1"/>
  <c r="G872" i="1"/>
  <c r="G860" i="1"/>
  <c r="G848" i="1"/>
  <c r="G836" i="1"/>
  <c r="G824" i="1"/>
  <c r="G812" i="1"/>
  <c r="G800" i="1"/>
  <c r="G788" i="1"/>
  <c r="G776" i="1"/>
  <c r="G764" i="1"/>
  <c r="G752" i="1"/>
  <c r="G740" i="1"/>
  <c r="G728" i="1"/>
  <c r="G716" i="1"/>
  <c r="G704" i="1"/>
  <c r="G692" i="1"/>
  <c r="G680" i="1"/>
  <c r="G668" i="1"/>
  <c r="G656" i="1"/>
  <c r="G644" i="1"/>
  <c r="G632" i="1"/>
  <c r="G620" i="1"/>
  <c r="G608" i="1"/>
  <c r="G596" i="1"/>
  <c r="G584" i="1"/>
  <c r="G572" i="1"/>
  <c r="G560" i="1"/>
  <c r="G548" i="1"/>
  <c r="G536" i="1"/>
  <c r="G524" i="1"/>
  <c r="G512" i="1"/>
  <c r="G500" i="1"/>
  <c r="G488" i="1"/>
  <c r="G476" i="1"/>
  <c r="G464" i="1"/>
  <c r="G452" i="1"/>
  <c r="G440" i="1"/>
  <c r="G428" i="1"/>
  <c r="G416" i="1"/>
  <c r="G404" i="1"/>
  <c r="G392" i="1"/>
  <c r="G380" i="1"/>
  <c r="G368" i="1"/>
  <c r="G356" i="1"/>
  <c r="G344" i="1"/>
  <c r="G332" i="1"/>
  <c r="G320" i="1"/>
  <c r="G308" i="1"/>
  <c r="G296" i="1"/>
  <c r="G284" i="1"/>
  <c r="G272" i="1"/>
  <c r="G260" i="1"/>
  <c r="G248" i="1"/>
  <c r="G236" i="1"/>
  <c r="G224" i="1"/>
  <c r="G212" i="1"/>
  <c r="G200" i="1"/>
  <c r="G188" i="1"/>
  <c r="G176" i="1"/>
  <c r="G164" i="1"/>
  <c r="G152" i="1"/>
  <c r="G140" i="1"/>
  <c r="G128" i="1"/>
  <c r="G116" i="1"/>
  <c r="G104" i="1"/>
  <c r="G92" i="1"/>
  <c r="G80" i="1"/>
  <c r="G68" i="1"/>
  <c r="G56" i="1"/>
  <c r="G44" i="1"/>
  <c r="G32" i="1"/>
  <c r="G20" i="1"/>
  <c r="G8" i="1"/>
  <c r="G1387" i="1"/>
  <c r="G1375" i="1"/>
  <c r="G1363" i="1"/>
  <c r="G1351" i="1"/>
  <c r="G1339" i="1"/>
  <c r="G1327" i="1"/>
  <c r="G1315" i="1"/>
  <c r="G1303" i="1"/>
  <c r="G1291" i="1"/>
  <c r="G1279" i="1"/>
  <c r="G1267" i="1"/>
  <c r="G1255" i="1"/>
  <c r="G1243" i="1"/>
  <c r="G1231" i="1"/>
  <c r="G1219" i="1"/>
  <c r="G1207" i="1"/>
  <c r="G1195" i="1"/>
  <c r="G1183" i="1"/>
  <c r="G1171" i="1"/>
  <c r="G1159" i="1"/>
  <c r="G1147" i="1"/>
  <c r="G1135" i="1"/>
  <c r="G1123" i="1"/>
  <c r="G1111" i="1"/>
  <c r="G1099" i="1"/>
  <c r="G1087" i="1"/>
  <c r="G1075" i="1"/>
  <c r="G1063" i="1"/>
  <c r="G1051" i="1"/>
  <c r="G1039" i="1"/>
  <c r="G1027" i="1"/>
  <c r="G1015" i="1"/>
  <c r="G1003" i="1"/>
  <c r="G991" i="1"/>
  <c r="G979" i="1"/>
  <c r="G967" i="1"/>
  <c r="G955" i="1"/>
  <c r="G943" i="1"/>
  <c r="G931" i="1"/>
  <c r="G919" i="1"/>
  <c r="G907" i="1"/>
  <c r="G895" i="1"/>
  <c r="G883" i="1"/>
  <c r="G871" i="1"/>
  <c r="G859" i="1"/>
  <c r="G847" i="1"/>
  <c r="G835" i="1"/>
  <c r="G823" i="1"/>
  <c r="G811" i="1"/>
  <c r="G799" i="1"/>
  <c r="G787" i="1"/>
  <c r="G775" i="1"/>
  <c r="G763" i="1"/>
  <c r="G751" i="1"/>
  <c r="G739" i="1"/>
  <c r="G727" i="1"/>
  <c r="G715" i="1"/>
  <c r="G703" i="1"/>
  <c r="G691" i="1"/>
  <c r="G679" i="1"/>
  <c r="G667" i="1"/>
  <c r="G655" i="1"/>
  <c r="G643" i="1"/>
  <c r="G631" i="1"/>
  <c r="G619" i="1"/>
  <c r="G607" i="1"/>
  <c r="G595" i="1"/>
  <c r="G583" i="1"/>
  <c r="G571" i="1"/>
  <c r="G559" i="1"/>
  <c r="G547" i="1"/>
  <c r="G535" i="1"/>
  <c r="G523" i="1"/>
  <c r="G511" i="1"/>
  <c r="G499" i="1"/>
  <c r="G487" i="1"/>
  <c r="G475" i="1"/>
  <c r="G463" i="1"/>
  <c r="G451" i="1"/>
  <c r="G439" i="1"/>
  <c r="G427" i="1"/>
  <c r="G415" i="1"/>
  <c r="G403" i="1"/>
  <c r="G391" i="1"/>
  <c r="G379" i="1"/>
  <c r="G367" i="1"/>
  <c r="G355" i="1"/>
  <c r="G343" i="1"/>
  <c r="G331" i="1"/>
  <c r="G319" i="1"/>
  <c r="G307" i="1"/>
  <c r="G295" i="1"/>
  <c r="G283" i="1"/>
  <c r="G271" i="1"/>
  <c r="G259" i="1"/>
  <c r="G247" i="1"/>
  <c r="G235" i="1"/>
  <c r="G223" i="1"/>
  <c r="G211" i="1"/>
  <c r="G199" i="1"/>
  <c r="G187" i="1"/>
  <c r="G175" i="1"/>
  <c r="G163" i="1"/>
  <c r="G151" i="1"/>
  <c r="G139" i="1"/>
  <c r="G127" i="1"/>
  <c r="G115" i="1"/>
  <c r="G103" i="1"/>
  <c r="G91" i="1"/>
  <c r="G79" i="1"/>
  <c r="G67" i="1"/>
  <c r="G55" i="1"/>
  <c r="G43" i="1"/>
  <c r="G31" i="1"/>
  <c r="G19" i="1"/>
  <c r="G7" i="1"/>
  <c r="G1722" i="1"/>
  <c r="G1710" i="1"/>
  <c r="G1698" i="1"/>
  <c r="G1686" i="1"/>
  <c r="G1674" i="1"/>
  <c r="G1662" i="1"/>
  <c r="G1650" i="1"/>
  <c r="G1638" i="1"/>
  <c r="G1626" i="1"/>
  <c r="G1614" i="1"/>
  <c r="G1602" i="1"/>
  <c r="G1590" i="1"/>
  <c r="G1578" i="1"/>
  <c r="G1566" i="1"/>
  <c r="G1554" i="1"/>
  <c r="G1542" i="1"/>
  <c r="G1530" i="1"/>
  <c r="G1518" i="1"/>
  <c r="G1506" i="1"/>
  <c r="G1494" i="1"/>
  <c r="G1482" i="1"/>
  <c r="G1470" i="1"/>
  <c r="G1458" i="1"/>
  <c r="G1446" i="1"/>
  <c r="G1434" i="1"/>
  <c r="G1422" i="1"/>
  <c r="G1410" i="1"/>
  <c r="G1398" i="1"/>
  <c r="G1386" i="1"/>
  <c r="G1374" i="1"/>
  <c r="G1362" i="1"/>
  <c r="G1350" i="1"/>
  <c r="G1338" i="1"/>
  <c r="G1326" i="1"/>
  <c r="G1314" i="1"/>
  <c r="G1302" i="1"/>
  <c r="G1290" i="1"/>
  <c r="G1278" i="1"/>
  <c r="G1266" i="1"/>
  <c r="G1254" i="1"/>
  <c r="G1242" i="1"/>
  <c r="G1230" i="1"/>
  <c r="G1218" i="1"/>
  <c r="G1206" i="1"/>
  <c r="G1194" i="1"/>
  <c r="G1182" i="1"/>
  <c r="G1170" i="1"/>
  <c r="G1158" i="1"/>
  <c r="G1146" i="1"/>
  <c r="G1134" i="1"/>
  <c r="G1122" i="1"/>
  <c r="G1110" i="1"/>
  <c r="G1098" i="1"/>
  <c r="G1086" i="1"/>
  <c r="G1074" i="1"/>
  <c r="G1062" i="1"/>
  <c r="G1050" i="1"/>
  <c r="G1038" i="1"/>
  <c r="G1026" i="1"/>
  <c r="G1014" i="1"/>
  <c r="G1002" i="1"/>
  <c r="G990" i="1"/>
  <c r="G978" i="1"/>
  <c r="G966" i="1"/>
  <c r="G954" i="1"/>
  <c r="G942" i="1"/>
  <c r="G930" i="1"/>
  <c r="G918" i="1"/>
  <c r="G906" i="1"/>
  <c r="G894" i="1"/>
  <c r="G882" i="1"/>
  <c r="G870" i="1"/>
  <c r="G858" i="1"/>
  <c r="G846" i="1"/>
  <c r="G834" i="1"/>
  <c r="G822" i="1"/>
  <c r="G810" i="1"/>
  <c r="G798" i="1"/>
  <c r="G786" i="1"/>
  <c r="G774" i="1"/>
  <c r="G762" i="1"/>
  <c r="G750" i="1"/>
  <c r="G738" i="1"/>
  <c r="G726" i="1"/>
  <c r="G714" i="1"/>
  <c r="G702" i="1"/>
  <c r="G690" i="1"/>
  <c r="G678" i="1"/>
  <c r="G666" i="1"/>
  <c r="G654" i="1"/>
  <c r="G642" i="1"/>
  <c r="G630" i="1"/>
  <c r="G618" i="1"/>
  <c r="G606" i="1"/>
  <c r="G594" i="1"/>
  <c r="G582" i="1"/>
  <c r="G570" i="1"/>
  <c r="G558" i="1"/>
  <c r="G546" i="1"/>
  <c r="G534" i="1"/>
  <c r="G522" i="1"/>
  <c r="G510" i="1"/>
  <c r="G498" i="1"/>
  <c r="G486" i="1"/>
  <c r="G474" i="1"/>
  <c r="G462" i="1"/>
  <c r="G450" i="1"/>
  <c r="G438" i="1"/>
  <c r="G426" i="1"/>
  <c r="G414" i="1"/>
  <c r="G402" i="1"/>
  <c r="G390" i="1"/>
  <c r="G378" i="1"/>
  <c r="G366" i="1"/>
  <c r="G354" i="1"/>
  <c r="G342" i="1"/>
  <c r="G330" i="1"/>
  <c r="G318" i="1"/>
  <c r="G306" i="1"/>
  <c r="G294" i="1"/>
  <c r="G282" i="1"/>
  <c r="G270" i="1"/>
  <c r="G258" i="1"/>
  <c r="G246" i="1"/>
  <c r="G234" i="1"/>
  <c r="G222" i="1"/>
  <c r="G210" i="1"/>
  <c r="G198" i="1"/>
  <c r="G186" i="1"/>
  <c r="G174" i="1"/>
  <c r="G162" i="1"/>
  <c r="G150" i="1"/>
  <c r="G138" i="1"/>
  <c r="G126" i="1"/>
  <c r="G114" i="1"/>
  <c r="G102" i="1"/>
  <c r="G90" i="1"/>
  <c r="G78" i="1"/>
  <c r="G66" i="1"/>
  <c r="G54" i="1"/>
  <c r="G42" i="1"/>
  <c r="G30" i="1"/>
  <c r="G18" i="1"/>
  <c r="G6" i="1"/>
  <c r="G1709" i="1"/>
  <c r="G1697" i="1"/>
  <c r="G1685" i="1"/>
  <c r="G1673" i="1"/>
  <c r="G1661" i="1"/>
  <c r="G1649" i="1"/>
  <c r="G1637" i="1"/>
  <c r="G1625" i="1"/>
  <c r="G1613" i="1"/>
  <c r="G1601" i="1"/>
  <c r="G1589" i="1"/>
  <c r="G1577" i="1"/>
  <c r="G1565" i="1"/>
  <c r="G1553" i="1"/>
  <c r="G1541" i="1"/>
  <c r="G1529" i="1"/>
  <c r="G1517" i="1"/>
  <c r="G1505" i="1"/>
  <c r="G1493" i="1"/>
  <c r="G1481" i="1"/>
  <c r="G1469" i="1"/>
  <c r="G1457" i="1"/>
  <c r="G1445" i="1"/>
  <c r="G1433" i="1"/>
  <c r="G1421" i="1"/>
  <c r="G1409" i="1"/>
  <c r="G1397" i="1"/>
  <c r="G1385" i="1"/>
  <c r="G1373" i="1"/>
  <c r="G1361" i="1"/>
  <c r="G1349" i="1"/>
  <c r="G1337" i="1"/>
  <c r="G1325" i="1"/>
  <c r="G1313" i="1"/>
  <c r="G1301" i="1"/>
  <c r="G1289" i="1"/>
  <c r="G1277" i="1"/>
  <c r="G1265" i="1"/>
  <c r="G1253" i="1"/>
  <c r="G1241" i="1"/>
  <c r="G1229" i="1"/>
  <c r="G1217" i="1"/>
  <c r="G1205" i="1"/>
  <c r="G1193" i="1"/>
  <c r="G1181" i="1"/>
  <c r="G1169" i="1"/>
  <c r="G1157" i="1"/>
  <c r="G1145" i="1"/>
  <c r="G1133" i="1"/>
  <c r="G1121" i="1"/>
  <c r="G1109" i="1"/>
  <c r="G1097" i="1"/>
  <c r="G1085" i="1"/>
  <c r="G1073" i="1"/>
  <c r="G1061" i="1"/>
  <c r="G1049" i="1"/>
  <c r="G1037" i="1"/>
  <c r="G1025" i="1"/>
  <c r="G1013" i="1"/>
  <c r="G1001" i="1"/>
  <c r="G989" i="1"/>
  <c r="G977" i="1"/>
  <c r="G965" i="1"/>
  <c r="G953" i="1"/>
  <c r="G941" i="1"/>
  <c r="G929" i="1"/>
  <c r="G917" i="1"/>
  <c r="G905" i="1"/>
  <c r="G893" i="1"/>
  <c r="G881" i="1"/>
  <c r="G869" i="1"/>
  <c r="G857" i="1"/>
  <c r="G845" i="1"/>
  <c r="G833" i="1"/>
  <c r="G821" i="1"/>
  <c r="G809" i="1"/>
  <c r="G797" i="1"/>
  <c r="G785" i="1"/>
  <c r="G773" i="1"/>
  <c r="G761" i="1"/>
  <c r="G749" i="1"/>
  <c r="G737" i="1"/>
  <c r="G725" i="1"/>
  <c r="G713" i="1"/>
  <c r="G701" i="1"/>
  <c r="G689" i="1"/>
  <c r="G677" i="1"/>
  <c r="G665" i="1"/>
  <c r="G653" i="1"/>
  <c r="G641" i="1"/>
  <c r="G629" i="1"/>
  <c r="G617" i="1"/>
  <c r="G605" i="1"/>
  <c r="G593" i="1"/>
  <c r="G581" i="1"/>
  <c r="G569" i="1"/>
  <c r="G557" i="1"/>
  <c r="G545" i="1"/>
  <c r="G533" i="1"/>
  <c r="G521" i="1"/>
  <c r="G509" i="1"/>
  <c r="G497" i="1"/>
  <c r="G485" i="1"/>
  <c r="G473" i="1"/>
  <c r="G461" i="1"/>
  <c r="G449" i="1"/>
  <c r="G437" i="1"/>
  <c r="G425" i="1"/>
  <c r="G413" i="1"/>
  <c r="G401" i="1"/>
  <c r="G389" i="1"/>
  <c r="G377" i="1"/>
  <c r="G365" i="1"/>
  <c r="G353" i="1"/>
  <c r="G341" i="1"/>
  <c r="G329" i="1"/>
  <c r="G317" i="1"/>
  <c r="G305" i="1"/>
  <c r="G293" i="1"/>
  <c r="G281" i="1"/>
  <c r="G269" i="1"/>
  <c r="G257" i="1"/>
  <c r="G245" i="1"/>
  <c r="G233" i="1"/>
  <c r="G221" i="1"/>
  <c r="G209" i="1"/>
  <c r="G197" i="1"/>
  <c r="G185" i="1"/>
  <c r="G173" i="1"/>
  <c r="G161" i="1"/>
  <c r="G149" i="1"/>
  <c r="G137" i="1"/>
  <c r="G125" i="1"/>
  <c r="G113" i="1"/>
  <c r="G101" i="1"/>
  <c r="G89" i="1"/>
  <c r="G77" i="1"/>
  <c r="G65" i="1"/>
  <c r="G53" i="1"/>
  <c r="G41" i="1"/>
  <c r="G29" i="1"/>
  <c r="G17" i="1"/>
  <c r="G5" i="1"/>
  <c r="G1012" i="1"/>
  <c r="G1000" i="1"/>
  <c r="G988" i="1"/>
  <c r="G976" i="1"/>
  <c r="G964" i="1"/>
  <c r="G952" i="1"/>
  <c r="G940" i="1"/>
  <c r="G928" i="1"/>
  <c r="G916" i="1"/>
  <c r="G904" i="1"/>
  <c r="G892" i="1"/>
  <c r="G880" i="1"/>
  <c r="G868" i="1"/>
  <c r="G856" i="1"/>
  <c r="G844" i="1"/>
  <c r="G832" i="1"/>
  <c r="G820" i="1"/>
  <c r="G808" i="1"/>
  <c r="G796" i="1"/>
  <c r="G784" i="1"/>
  <c r="G772" i="1"/>
  <c r="G760" i="1"/>
  <c r="G748" i="1"/>
  <c r="G736" i="1"/>
  <c r="G724" i="1"/>
  <c r="G712" i="1"/>
  <c r="G700" i="1"/>
  <c r="G688" i="1"/>
  <c r="G676" i="1"/>
  <c r="G664" i="1"/>
  <c r="G652" i="1"/>
  <c r="G640" i="1"/>
  <c r="G628" i="1"/>
  <c r="G616" i="1"/>
  <c r="G604" i="1"/>
  <c r="G592" i="1"/>
  <c r="G580" i="1"/>
  <c r="G568" i="1"/>
  <c r="G556" i="1"/>
  <c r="G544" i="1"/>
  <c r="G532" i="1"/>
  <c r="G520" i="1"/>
  <c r="G508" i="1"/>
  <c r="G496" i="1"/>
  <c r="G484" i="1"/>
  <c r="G472" i="1"/>
  <c r="G460" i="1"/>
  <c r="G448" i="1"/>
  <c r="G436" i="1"/>
  <c r="G424" i="1"/>
  <c r="G412" i="1"/>
  <c r="G400" i="1"/>
  <c r="G388" i="1"/>
  <c r="G376" i="1"/>
  <c r="G364" i="1"/>
  <c r="G352" i="1"/>
  <c r="G340" i="1"/>
  <c r="G328" i="1"/>
  <c r="G316" i="1"/>
  <c r="G304" i="1"/>
  <c r="G292" i="1"/>
  <c r="G280" i="1"/>
  <c r="G268" i="1"/>
  <c r="G256" i="1"/>
  <c r="G244" i="1"/>
  <c r="G232" i="1"/>
  <c r="G220" i="1"/>
  <c r="G208" i="1"/>
  <c r="G196" i="1"/>
  <c r="G184" i="1"/>
  <c r="G172" i="1"/>
  <c r="G160" i="1"/>
  <c r="G148" i="1"/>
  <c r="G136" i="1"/>
  <c r="G124" i="1"/>
  <c r="G112" i="1"/>
  <c r="G100" i="1"/>
  <c r="G88" i="1"/>
  <c r="G76" i="1"/>
  <c r="G64" i="1"/>
  <c r="G52" i="1"/>
  <c r="G40" i="1"/>
  <c r="G28" i="1"/>
  <c r="G16" i="1"/>
  <c r="G4" i="1"/>
  <c r="B7" i="8" l="1"/>
  <c r="B11" i="8"/>
  <c r="D11" i="8" s="1"/>
  <c r="B4" i="8"/>
  <c r="B9" i="8" l="1"/>
  <c r="B10" i="8"/>
  <c r="D10" i="8" s="1"/>
</calcChain>
</file>

<file path=xl/sharedStrings.xml><?xml version="1.0" encoding="utf-8"?>
<sst xmlns="http://schemas.openxmlformats.org/spreadsheetml/2006/main" count="24427" uniqueCount="15004">
  <si>
    <t>N-NUMBER</t>
  </si>
  <si>
    <t>SERIAL NUMBER</t>
  </si>
  <si>
    <t>MFR MDL CODE</t>
  </si>
  <si>
    <t xml:space="preserve">2104F7EZB251J0019JQ9          </t>
  </si>
  <si>
    <t>06102J5</t>
  </si>
  <si>
    <t xml:space="preserve">1863FPEG8223502R079V          </t>
  </si>
  <si>
    <t>06102JS</t>
  </si>
  <si>
    <t xml:space="preserve">2104F7EZB251J001W52V          </t>
  </si>
  <si>
    <t>100HF</t>
  </si>
  <si>
    <t xml:space="preserve">1581F574B235Q001012K          </t>
  </si>
  <si>
    <t>06102D3</t>
  </si>
  <si>
    <t>100LN</t>
  </si>
  <si>
    <t xml:space="preserve">PH645121826                   </t>
  </si>
  <si>
    <t>061006Y</t>
  </si>
  <si>
    <t>100NW</t>
  </si>
  <si>
    <t xml:space="preserve">63YBM9L002001S                </t>
  </si>
  <si>
    <t>06102IE</t>
  </si>
  <si>
    <t>100PV</t>
  </si>
  <si>
    <t xml:space="preserve">1581F574B226D00100D7          </t>
  </si>
  <si>
    <t>100RS</t>
  </si>
  <si>
    <t xml:space="preserve">1863FPEG8219425897PE          </t>
  </si>
  <si>
    <t>06102FP</t>
  </si>
  <si>
    <t>100UA</t>
  </si>
  <si>
    <t xml:space="preserve">1581F5FH723A1002R1K1          </t>
  </si>
  <si>
    <t>06102FA</t>
  </si>
  <si>
    <t>1011C</t>
  </si>
  <si>
    <t xml:space="preserve">1581F6BUB235T00100NA          </t>
  </si>
  <si>
    <t>06102HG</t>
  </si>
  <si>
    <t>101CU</t>
  </si>
  <si>
    <t xml:space="preserve">M80DFK05030011                </t>
  </si>
  <si>
    <t>06101ZF</t>
  </si>
  <si>
    <t>101GB</t>
  </si>
  <si>
    <t xml:space="preserve">63YBL8N002002C                </t>
  </si>
  <si>
    <t>101NC</t>
  </si>
  <si>
    <t xml:space="preserve">186324P182235026JS17          </t>
  </si>
  <si>
    <t>101WV</t>
  </si>
  <si>
    <t xml:space="preserve">7TPDMEG00305MK                </t>
  </si>
  <si>
    <t>06102H1</t>
  </si>
  <si>
    <t>101ZZ</t>
  </si>
  <si>
    <t xml:space="preserve">1863FPEG821934503L6Q          </t>
  </si>
  <si>
    <t>1021S</t>
  </si>
  <si>
    <t xml:space="preserve">18656A13513                   </t>
  </si>
  <si>
    <t>06101YY</t>
  </si>
  <si>
    <t>1026P</t>
  </si>
  <si>
    <t xml:space="preserve">64TBL1S002002S                </t>
  </si>
  <si>
    <t>1029C</t>
  </si>
  <si>
    <t xml:space="preserve">186324P1822350227TC0          </t>
  </si>
  <si>
    <t>102EW</t>
  </si>
  <si>
    <t xml:space="preserve">1581F574B239600KP             </t>
  </si>
  <si>
    <t>06102GR</t>
  </si>
  <si>
    <t>102FU</t>
  </si>
  <si>
    <t xml:space="preserve">1581F6BUB248T0012R38          </t>
  </si>
  <si>
    <t>102GR</t>
  </si>
  <si>
    <t>06102JZ</t>
  </si>
  <si>
    <t>102JD</t>
  </si>
  <si>
    <t>102MN</t>
  </si>
  <si>
    <t xml:space="preserve">1863FPEG8219345P3X89          </t>
  </si>
  <si>
    <t>102RK</t>
  </si>
  <si>
    <t xml:space="preserve">1581F574B2398001008U          </t>
  </si>
  <si>
    <t>102TR</t>
  </si>
  <si>
    <t xml:space="preserve">1581F6BUB24870015BQ4          </t>
  </si>
  <si>
    <t>102WD</t>
  </si>
  <si>
    <t xml:space="preserve">07DDD490B10868                </t>
  </si>
  <si>
    <t>06101UI</t>
  </si>
  <si>
    <t>102WV</t>
  </si>
  <si>
    <t xml:space="preserve">7TNBMDR00405MM                </t>
  </si>
  <si>
    <t>1030C</t>
  </si>
  <si>
    <t xml:space="preserve">1581F6BUB235T00100J4          </t>
  </si>
  <si>
    <t xml:space="preserve">64TBL61002007V                </t>
  </si>
  <si>
    <t xml:space="preserve">52LBK6T0010143                </t>
  </si>
  <si>
    <t>1037S</t>
  </si>
  <si>
    <t xml:space="preserve">52LBK6M00100G9                </t>
  </si>
  <si>
    <t>103AG</t>
  </si>
  <si>
    <t xml:space="preserve">1581F6BUB2487001DCY5          </t>
  </si>
  <si>
    <t>103DD</t>
  </si>
  <si>
    <t xml:space="preserve">8219418T96Y6                  </t>
  </si>
  <si>
    <t>06102HJ</t>
  </si>
  <si>
    <t>103DW</t>
  </si>
  <si>
    <t xml:space="preserve">527BK3S001003L                </t>
  </si>
  <si>
    <t>06102CD</t>
  </si>
  <si>
    <t>103EW</t>
  </si>
  <si>
    <t xml:space="preserve">1581F6BUB235N00100H8          </t>
  </si>
  <si>
    <t>103FA</t>
  </si>
  <si>
    <t xml:space="preserve">5X5BKGF001005H                </t>
  </si>
  <si>
    <t>103GF</t>
  </si>
  <si>
    <t xml:space="preserve">1863FPEG821932967KA8          </t>
  </si>
  <si>
    <t>103HF</t>
  </si>
  <si>
    <t xml:space="preserve">1581F574B233H001001A          </t>
  </si>
  <si>
    <t>103ND</t>
  </si>
  <si>
    <t xml:space="preserve">1581F574B228F00100RB          </t>
  </si>
  <si>
    <t>103RB</t>
  </si>
  <si>
    <t xml:space="preserve">64TBL5H00200BR                </t>
  </si>
  <si>
    <t>103RL</t>
  </si>
  <si>
    <t xml:space="preserve">1581F446CKAM00300640          </t>
  </si>
  <si>
    <t>06102BX</t>
  </si>
  <si>
    <t>103WD</t>
  </si>
  <si>
    <t xml:space="preserve">W13DDA27061599                </t>
  </si>
  <si>
    <t>061008I</t>
  </si>
  <si>
    <t>103WV</t>
  </si>
  <si>
    <t xml:space="preserve">7TNBMDR00405ML                </t>
  </si>
  <si>
    <t xml:space="preserve">1581F6BUB235T00100EB          </t>
  </si>
  <si>
    <t>104BH</t>
  </si>
  <si>
    <t xml:space="preserve">63YBM6J00200FV                </t>
  </si>
  <si>
    <t>104EZ</t>
  </si>
  <si>
    <t xml:space="preserve">1581F6BUB243P00118L1          </t>
  </si>
  <si>
    <t>104FA</t>
  </si>
  <si>
    <t xml:space="preserve">64TBK8R00100BX                </t>
  </si>
  <si>
    <t>104JJ</t>
  </si>
  <si>
    <t xml:space="preserve">64TBKBJ00200AX                </t>
  </si>
  <si>
    <t>104SA</t>
  </si>
  <si>
    <t xml:space="preserve">8219347N5844                  </t>
  </si>
  <si>
    <t>104VR</t>
  </si>
  <si>
    <t xml:space="preserve">W13DCE26040819                </t>
  </si>
  <si>
    <t>104ZA</t>
  </si>
  <si>
    <t xml:space="preserve">64TBKAF00200FH                </t>
  </si>
  <si>
    <t>1050G</t>
  </si>
  <si>
    <t xml:space="preserve">64TBL2100200TM                </t>
  </si>
  <si>
    <t xml:space="preserve">64TBKB80020051                </t>
  </si>
  <si>
    <t>1052P</t>
  </si>
  <si>
    <t xml:space="preserve">64TBL2100201MC                </t>
  </si>
  <si>
    <t>1054G</t>
  </si>
  <si>
    <t xml:space="preserve">1581F574B224D00100Z1          </t>
  </si>
  <si>
    <t xml:space="preserve">1581F446LJ6520300450          </t>
  </si>
  <si>
    <t xml:space="preserve">1581F446LK5U30300H40          </t>
  </si>
  <si>
    <t>1058W</t>
  </si>
  <si>
    <t xml:space="preserve">64TBL1X0020077                </t>
  </si>
  <si>
    <t>105BS</t>
  </si>
  <si>
    <t xml:space="preserve">64TBL1X0020004                </t>
  </si>
  <si>
    <t>105BX</t>
  </si>
  <si>
    <t xml:space="preserve">1581F446CKAV00300MQ0          </t>
  </si>
  <si>
    <t>105EJ</t>
  </si>
  <si>
    <t xml:space="preserve">P76DCK12A20063                </t>
  </si>
  <si>
    <t>06101C2</t>
  </si>
  <si>
    <t>105EZ</t>
  </si>
  <si>
    <t xml:space="preserve">1581F6BUB234B00100F9          </t>
  </si>
  <si>
    <t>105JJ</t>
  </si>
  <si>
    <t xml:space="preserve">1581F574B239600100MW          </t>
  </si>
  <si>
    <t>105MK</t>
  </si>
  <si>
    <t xml:space="preserve">63YBMAG002002R                </t>
  </si>
  <si>
    <t>06102JI</t>
  </si>
  <si>
    <t>105RL</t>
  </si>
  <si>
    <t xml:space="preserve">2104F7EZB251J0016X2B          </t>
  </si>
  <si>
    <t>06102LA</t>
  </si>
  <si>
    <t>105VA</t>
  </si>
  <si>
    <t xml:space="preserve">PH646003404 V2.0              </t>
  </si>
  <si>
    <t>061006G</t>
  </si>
  <si>
    <t>105WG</t>
  </si>
  <si>
    <t xml:space="preserve">PH645259583                   </t>
  </si>
  <si>
    <t>105WV</t>
  </si>
  <si>
    <t xml:space="preserve">7TNBMJM0030H34                </t>
  </si>
  <si>
    <t xml:space="preserve">1581F446LK3E30300CNO          </t>
  </si>
  <si>
    <t xml:space="preserve">527BJCL0010031                </t>
  </si>
  <si>
    <t xml:space="preserve">1581F5FJD239E00DGGE3          </t>
  </si>
  <si>
    <t>06102B8</t>
  </si>
  <si>
    <t xml:space="preserve">64TBKBC002003D                </t>
  </si>
  <si>
    <t>1065R</t>
  </si>
  <si>
    <t xml:space="preserve">82182501A6G2                  </t>
  </si>
  <si>
    <t xml:space="preserve">8219348U0P29                  </t>
  </si>
  <si>
    <t>106AA</t>
  </si>
  <si>
    <t xml:space="preserve">64TBL7H002008C                </t>
  </si>
  <si>
    <t>106AV</t>
  </si>
  <si>
    <t xml:space="preserve">EC031627453700                </t>
  </si>
  <si>
    <t>106DB</t>
  </si>
  <si>
    <t xml:space="preserve">821934381EA1                  </t>
  </si>
  <si>
    <t>106DF</t>
  </si>
  <si>
    <t xml:space="preserve">186324P182234495XA27          </t>
  </si>
  <si>
    <t>106EE</t>
  </si>
  <si>
    <t xml:space="preserve">1581F6BUB248C001M2GV          </t>
  </si>
  <si>
    <t>106FA</t>
  </si>
  <si>
    <t xml:space="preserve">4J9BJ3R001000X                </t>
  </si>
  <si>
    <t>106HX</t>
  </si>
  <si>
    <t xml:space="preserve">64UBLA9002004D                </t>
  </si>
  <si>
    <t>06102FL</t>
  </si>
  <si>
    <t>106MK</t>
  </si>
  <si>
    <t xml:space="preserve">63YBMAA002002W                </t>
  </si>
  <si>
    <t>106MW</t>
  </si>
  <si>
    <t xml:space="preserve">64TBL1J002007A                </t>
  </si>
  <si>
    <t>106RZ</t>
  </si>
  <si>
    <t xml:space="preserve">1581F574B239600100N1          </t>
  </si>
  <si>
    <t>106VW</t>
  </si>
  <si>
    <t xml:space="preserve">64TBL1X002008P                </t>
  </si>
  <si>
    <t>106WD</t>
  </si>
  <si>
    <t xml:space="preserve">W13DDH09060206                </t>
  </si>
  <si>
    <t>106WF</t>
  </si>
  <si>
    <t xml:space="preserve">527BK87001002R                </t>
  </si>
  <si>
    <t>106YW</t>
  </si>
  <si>
    <t xml:space="preserve">64TBL1X002008X                </t>
  </si>
  <si>
    <t>106ZD</t>
  </si>
  <si>
    <t xml:space="preserve">64TBKCD002005W                </t>
  </si>
  <si>
    <t>106ZT</t>
  </si>
  <si>
    <t xml:space="preserve">64TBL1X002007A                </t>
  </si>
  <si>
    <t>106ZY</t>
  </si>
  <si>
    <t xml:space="preserve">FK3018193S1700                </t>
  </si>
  <si>
    <t xml:space="preserve">3U5BJ6R00100AC                </t>
  </si>
  <si>
    <t xml:space="preserve">1581F574B224N0010282          </t>
  </si>
  <si>
    <t xml:space="preserve">64TBKBC0020049                </t>
  </si>
  <si>
    <t>1074A</t>
  </si>
  <si>
    <t xml:space="preserve">64TBKBJ00200DA                </t>
  </si>
  <si>
    <t xml:space="preserve">1581F6BUB23AG001YDH8          </t>
  </si>
  <si>
    <t>1078D</t>
  </si>
  <si>
    <t xml:space="preserve">P76DCF12013634                </t>
  </si>
  <si>
    <t>107AG</t>
  </si>
  <si>
    <t xml:space="preserve">527BJ7C00100MH                </t>
  </si>
  <si>
    <t>107DL</t>
  </si>
  <si>
    <t xml:space="preserve">1581F5FHD231500CHMCB          </t>
  </si>
  <si>
    <t>107FA</t>
  </si>
  <si>
    <t xml:space="preserve">64TBL63002000H                </t>
  </si>
  <si>
    <t>107FU</t>
  </si>
  <si>
    <t>107GE</t>
  </si>
  <si>
    <t xml:space="preserve">4J9BJ1C001005L                </t>
  </si>
  <si>
    <t>107HF</t>
  </si>
  <si>
    <t xml:space="preserve">1581F574B237700100SP          </t>
  </si>
  <si>
    <t>107KF</t>
  </si>
  <si>
    <t xml:space="preserve">1581F5FHD22B700B8192          </t>
  </si>
  <si>
    <t>107MF</t>
  </si>
  <si>
    <t xml:space="preserve">1581F6BUB235V00100EC          </t>
  </si>
  <si>
    <t>107RP</t>
  </si>
  <si>
    <t xml:space="preserve">0AXDE190A20513                </t>
  </si>
  <si>
    <t>061010Z</t>
  </si>
  <si>
    <t>107WD</t>
  </si>
  <si>
    <t xml:space="preserve">W13DDH09060657                </t>
  </si>
  <si>
    <t>1080Q</t>
  </si>
  <si>
    <t xml:space="preserve">64TBK8H00100Q4                </t>
  </si>
  <si>
    <t>108BS</t>
  </si>
  <si>
    <t xml:space="preserve">64TBL2100201S8                </t>
  </si>
  <si>
    <t>108DM</t>
  </si>
  <si>
    <t xml:space="preserve">1581F574B226S00102MX          </t>
  </si>
  <si>
    <t>108FA</t>
  </si>
  <si>
    <t xml:space="preserve">64TBL630020023                </t>
  </si>
  <si>
    <t>108TX</t>
  </si>
  <si>
    <t xml:space="preserve">07DDD5M0A11316                </t>
  </si>
  <si>
    <t>108WF</t>
  </si>
  <si>
    <t xml:space="preserve">527BK87001006R                </t>
  </si>
  <si>
    <t>1093D</t>
  </si>
  <si>
    <t xml:space="preserve">64TBL2100200WG                </t>
  </si>
  <si>
    <t>109CD</t>
  </si>
  <si>
    <t xml:space="preserve">63YBM5E00200DT                </t>
  </si>
  <si>
    <t>109CJ</t>
  </si>
  <si>
    <t xml:space="preserve">527BJAQ001007Q                </t>
  </si>
  <si>
    <t>109DB</t>
  </si>
  <si>
    <t xml:space="preserve">63YBLAL002006R                </t>
  </si>
  <si>
    <t>109DF</t>
  </si>
  <si>
    <t xml:space="preserve">64TBK8L001010J                </t>
  </si>
  <si>
    <t>109FU</t>
  </si>
  <si>
    <t>109KA</t>
  </si>
  <si>
    <t xml:space="preserve">63YBM4100200FA                </t>
  </si>
  <si>
    <t>109PF</t>
  </si>
  <si>
    <t xml:space="preserve">1581F6BUB243S0017XEL          </t>
  </si>
  <si>
    <t>109WD</t>
  </si>
  <si>
    <t xml:space="preserve">07DDD6J0B11302                </t>
  </si>
  <si>
    <t xml:space="preserve">10EB </t>
  </si>
  <si>
    <t xml:space="preserve">64TBKAF00200BX                </t>
  </si>
  <si>
    <t xml:space="preserve">527BJ7C00100LT                </t>
  </si>
  <si>
    <t xml:space="preserve">527BJ5R0010051                </t>
  </si>
  <si>
    <t xml:space="preserve">527BK4F00100AJ                </t>
  </si>
  <si>
    <t>1100W</t>
  </si>
  <si>
    <t xml:space="preserve">3YTBJ94003015Q                </t>
  </si>
  <si>
    <t>06102AX</t>
  </si>
  <si>
    <t>1106F</t>
  </si>
  <si>
    <t xml:space="preserve">64TBL1X002008R                </t>
  </si>
  <si>
    <t>1106L</t>
  </si>
  <si>
    <t xml:space="preserve">W13DCB13020505                </t>
  </si>
  <si>
    <t>110AG</t>
  </si>
  <si>
    <t xml:space="preserve">1863FPEG8219418M5D11          </t>
  </si>
  <si>
    <t>110AL</t>
  </si>
  <si>
    <t xml:space="preserve">1581F6BUB246Q001JL75          </t>
  </si>
  <si>
    <t>110DC</t>
  </si>
  <si>
    <t xml:space="preserve">1581F6BUB2448001205T          </t>
  </si>
  <si>
    <t>110RC</t>
  </si>
  <si>
    <t xml:space="preserve">64TBL5A002007H                </t>
  </si>
  <si>
    <t>110UA</t>
  </si>
  <si>
    <t xml:space="preserve">08Q2F5A00S2148                </t>
  </si>
  <si>
    <t>110WD</t>
  </si>
  <si>
    <t xml:space="preserve">W13DDA27060800                </t>
  </si>
  <si>
    <t xml:space="preserve">527BJ8Q0010015                </t>
  </si>
  <si>
    <t>1114M</t>
  </si>
  <si>
    <t xml:space="preserve">1581F574B226A0010254          </t>
  </si>
  <si>
    <t>1115W</t>
  </si>
  <si>
    <t xml:space="preserve">64TBK8U001008E                </t>
  </si>
  <si>
    <t>1119W</t>
  </si>
  <si>
    <t xml:space="preserve">1581F6BUB246L001S035          </t>
  </si>
  <si>
    <t>06102JG</t>
  </si>
  <si>
    <t>111BS</t>
  </si>
  <si>
    <t xml:space="preserve">1581F574B226DOO100XJ          </t>
  </si>
  <si>
    <t>111NA</t>
  </si>
  <si>
    <t xml:space="preserve">EAVUAV502485445               </t>
  </si>
  <si>
    <t>111UA</t>
  </si>
  <si>
    <t xml:space="preserve">3N33J4E002K108                </t>
  </si>
  <si>
    <t>061017Q</t>
  </si>
  <si>
    <t>111UV</t>
  </si>
  <si>
    <t xml:space="preserve">W13DCE11031781                </t>
  </si>
  <si>
    <t xml:space="preserve">82194257KN24                  </t>
  </si>
  <si>
    <t>1126B</t>
  </si>
  <si>
    <t xml:space="preserve">1581F574B23CG001004T          </t>
  </si>
  <si>
    <t>112BR</t>
  </si>
  <si>
    <t xml:space="preserve">1581F6BUB243U001475H          </t>
  </si>
  <si>
    <t>112NF</t>
  </si>
  <si>
    <t xml:space="preserve">186324P1822350882PV2          </t>
  </si>
  <si>
    <t>112TL</t>
  </si>
  <si>
    <t xml:space="preserve">1PKDGBP0016Z3N                </t>
  </si>
  <si>
    <t>061017Y</t>
  </si>
  <si>
    <t>112WD</t>
  </si>
  <si>
    <t xml:space="preserve">W13DDK24060819                </t>
  </si>
  <si>
    <t>1133L</t>
  </si>
  <si>
    <t xml:space="preserve">52LBK4P001009T                </t>
  </si>
  <si>
    <t xml:space="preserve">63YBMA6002004E                </t>
  </si>
  <si>
    <t>1136K</t>
  </si>
  <si>
    <t xml:space="preserve">08QCF3LP02237H                </t>
  </si>
  <si>
    <t>061011X</t>
  </si>
  <si>
    <t xml:space="preserve">446LK2F30301M4                </t>
  </si>
  <si>
    <t>1138T</t>
  </si>
  <si>
    <t xml:space="preserve">64TBKBL002002Q                </t>
  </si>
  <si>
    <t>113DN</t>
  </si>
  <si>
    <t xml:space="preserve">W130CA13020063                </t>
  </si>
  <si>
    <t>113FU</t>
  </si>
  <si>
    <t>113MM</t>
  </si>
  <si>
    <t xml:space="preserve">64TBK5J001002A                </t>
  </si>
  <si>
    <t>113RD</t>
  </si>
  <si>
    <t xml:space="preserve">1581F446LK8630300040          </t>
  </si>
  <si>
    <t>113TG</t>
  </si>
  <si>
    <t xml:space="preserve">0FZDF4C0P20011                </t>
  </si>
  <si>
    <t>061012P</t>
  </si>
  <si>
    <t>113ZZ</t>
  </si>
  <si>
    <t xml:space="preserve">63YBM4Q002007N                </t>
  </si>
  <si>
    <t>1141L</t>
  </si>
  <si>
    <t xml:space="preserve">5X5BKHS001014Z                </t>
  </si>
  <si>
    <t>1148J</t>
  </si>
  <si>
    <t xml:space="preserve">527BK6P00100AS                </t>
  </si>
  <si>
    <t>114AA</t>
  </si>
  <si>
    <t xml:space="preserve">64TBL700020065                </t>
  </si>
  <si>
    <t>114FS</t>
  </si>
  <si>
    <t xml:space="preserve">36RBHAM00100B6                </t>
  </si>
  <si>
    <t>114JB</t>
  </si>
  <si>
    <t xml:space="preserve">1518F574B225500102KJ          </t>
  </si>
  <si>
    <t>114LU</t>
  </si>
  <si>
    <t xml:space="preserve">OK1UF5600E00J2                </t>
  </si>
  <si>
    <t>061012J</t>
  </si>
  <si>
    <t>114NX</t>
  </si>
  <si>
    <t xml:space="preserve">39MBHAH0010007                </t>
  </si>
  <si>
    <t>114RD</t>
  </si>
  <si>
    <t xml:space="preserve">1581F446LK8630300090          </t>
  </si>
  <si>
    <t>114RK</t>
  </si>
  <si>
    <t xml:space="preserve">W13DCC23020945                </t>
  </si>
  <si>
    <t xml:space="preserve">8219343G1E41                  </t>
  </si>
  <si>
    <t xml:space="preserve">3TNDJ690029648                </t>
  </si>
  <si>
    <t>115AS</t>
  </si>
  <si>
    <t xml:space="preserve">1581F6BUB23AG0014301          </t>
  </si>
  <si>
    <t>115FS</t>
  </si>
  <si>
    <t xml:space="preserve">1581F446LK8630300M90          </t>
  </si>
  <si>
    <t>115GB</t>
  </si>
  <si>
    <t xml:space="preserve">03Z0132989                    </t>
  </si>
  <si>
    <t>115GD</t>
  </si>
  <si>
    <t xml:space="preserve">3U5BJ6Q001008V                </t>
  </si>
  <si>
    <t>115GW</t>
  </si>
  <si>
    <t xml:space="preserve">64TBKBL002002V                </t>
  </si>
  <si>
    <t>115HB</t>
  </si>
  <si>
    <t xml:space="preserve">1581F446LK4V30301880          </t>
  </si>
  <si>
    <t>115LS</t>
  </si>
  <si>
    <t xml:space="preserve">OJX2F4GOC50013                </t>
  </si>
  <si>
    <t>061017U</t>
  </si>
  <si>
    <t>115PD</t>
  </si>
  <si>
    <t xml:space="preserve">1ZNDH9B00CP0EW                </t>
  </si>
  <si>
    <t>115UA</t>
  </si>
  <si>
    <t xml:space="preserve">W13DCC30030119                </t>
  </si>
  <si>
    <t xml:space="preserve">1581F574B234U00100PX          </t>
  </si>
  <si>
    <t>116DC</t>
  </si>
  <si>
    <t xml:space="preserve">1581F6BUB243J001GUTP          </t>
  </si>
  <si>
    <t>116EP</t>
  </si>
  <si>
    <t xml:space="preserve">1581F6BUB245P001984Y          </t>
  </si>
  <si>
    <t>117WF</t>
  </si>
  <si>
    <t xml:space="preserve">1581F574B235W00100P3          </t>
  </si>
  <si>
    <t xml:space="preserve">63YBM5N002002W                </t>
  </si>
  <si>
    <t xml:space="preserve">82193485A41Q                  </t>
  </si>
  <si>
    <t>1185K</t>
  </si>
  <si>
    <t xml:space="preserve">64TBL2100201A9                </t>
  </si>
  <si>
    <t>1186D</t>
  </si>
  <si>
    <t xml:space="preserve">82182508S99N                  </t>
  </si>
  <si>
    <t xml:space="preserve">1581F7EZB24BM00108R           </t>
  </si>
  <si>
    <t>1187A</t>
  </si>
  <si>
    <t xml:space="preserve">7TNBMFN0030BG2                </t>
  </si>
  <si>
    <t>118BR</t>
  </si>
  <si>
    <t xml:space="preserve">3YTBK41003005U                </t>
  </si>
  <si>
    <t>118DC</t>
  </si>
  <si>
    <t xml:space="preserve">1581F6BUB236S00100EH          </t>
  </si>
  <si>
    <t>118LF</t>
  </si>
  <si>
    <t xml:space="preserve">63YBM6J00200AS                </t>
  </si>
  <si>
    <t>118RB</t>
  </si>
  <si>
    <t xml:space="preserve">1581F6BUB246J001CP220         </t>
  </si>
  <si>
    <t>118TC</t>
  </si>
  <si>
    <t xml:space="preserve">64TBL5A00200NB                </t>
  </si>
  <si>
    <t>118WD</t>
  </si>
  <si>
    <t xml:space="preserve">07DDD6M0B11503                </t>
  </si>
  <si>
    <t>118WP</t>
  </si>
  <si>
    <t xml:space="preserve">W13DCB16020177                </t>
  </si>
  <si>
    <t>1192K</t>
  </si>
  <si>
    <t xml:space="preserve">64TBL2100201L7                </t>
  </si>
  <si>
    <t>1193C</t>
  </si>
  <si>
    <t xml:space="preserve">64TBL2100201AV                </t>
  </si>
  <si>
    <t>1199A</t>
  </si>
  <si>
    <t xml:space="preserve">3U5BJ6R00100AU                </t>
  </si>
  <si>
    <t>119AG</t>
  </si>
  <si>
    <t xml:space="preserve">64UBK6D0010017                </t>
  </si>
  <si>
    <t>119DM</t>
  </si>
  <si>
    <t xml:space="preserve">1581F574B227400102BT          </t>
  </si>
  <si>
    <t>119HH</t>
  </si>
  <si>
    <t xml:space="preserve">1581F6BUB23AM0015T65          </t>
  </si>
  <si>
    <t>119HR</t>
  </si>
  <si>
    <t xml:space="preserve">7TNBMEW00408BH                </t>
  </si>
  <si>
    <t>119SC</t>
  </si>
  <si>
    <t xml:space="preserve">1581F4QWB22A4003001M          </t>
  </si>
  <si>
    <t>06102DR</t>
  </si>
  <si>
    <t>119SF</t>
  </si>
  <si>
    <t xml:space="preserve">64TBK7H00100GD                </t>
  </si>
  <si>
    <t>119TA</t>
  </si>
  <si>
    <t xml:space="preserve">64TBKBL0020027                </t>
  </si>
  <si>
    <t>119WD</t>
  </si>
  <si>
    <t xml:space="preserve">W13DDH09060217                </t>
  </si>
  <si>
    <t>1201B</t>
  </si>
  <si>
    <t xml:space="preserve">1581F6BUB24A9001K1M0          </t>
  </si>
  <si>
    <t>1202S</t>
  </si>
  <si>
    <t xml:space="preserve">64TBL1X002000B                </t>
  </si>
  <si>
    <t>1203S</t>
  </si>
  <si>
    <t xml:space="preserve">64TBKBC002008D                </t>
  </si>
  <si>
    <t xml:space="preserve">63NCM5A0031-CY8               </t>
  </si>
  <si>
    <t>120DA</t>
  </si>
  <si>
    <t xml:space="preserve">1581F6BUB249E001X368          </t>
  </si>
  <si>
    <t>120EA</t>
  </si>
  <si>
    <t xml:space="preserve">64TBKB80020072                </t>
  </si>
  <si>
    <t>120FA</t>
  </si>
  <si>
    <t xml:space="preserve">JMZKJ150UAV602595174          </t>
  </si>
  <si>
    <t>06102KQ</t>
  </si>
  <si>
    <t>120HS</t>
  </si>
  <si>
    <t xml:space="preserve">5X5BLBB0020733                </t>
  </si>
  <si>
    <t>120PR</t>
  </si>
  <si>
    <t xml:space="preserve">4J9BHCE0010064                </t>
  </si>
  <si>
    <t>120RK</t>
  </si>
  <si>
    <t xml:space="preserve">W13DCC15020321                </t>
  </si>
  <si>
    <t>120SC</t>
  </si>
  <si>
    <t xml:space="preserve">1581F4QWB22A400303P5          </t>
  </si>
  <si>
    <t>120SD</t>
  </si>
  <si>
    <t xml:space="preserve">1581F6BUB249E001QZ38          </t>
  </si>
  <si>
    <t xml:space="preserve">1581F6BUB246C0012EPY          </t>
  </si>
  <si>
    <t xml:space="preserve">63YBM5Q00204L                 </t>
  </si>
  <si>
    <t>1214C</t>
  </si>
  <si>
    <t xml:space="preserve">EAVUAV502585615               </t>
  </si>
  <si>
    <t>1216F</t>
  </si>
  <si>
    <t xml:space="preserve">64TBL9C0020091                </t>
  </si>
  <si>
    <t>1216H</t>
  </si>
  <si>
    <t xml:space="preserve">64TBL1J002003S                </t>
  </si>
  <si>
    <t>1216R</t>
  </si>
  <si>
    <t xml:space="preserve">2104F7EZB251J001D484          </t>
  </si>
  <si>
    <t>121BH</t>
  </si>
  <si>
    <t xml:space="preserve">63YBLBM002002A                </t>
  </si>
  <si>
    <t>121CA</t>
  </si>
  <si>
    <t xml:space="preserve">11UCF7HOA50714                </t>
  </si>
  <si>
    <t>061013C</t>
  </si>
  <si>
    <t>121DM</t>
  </si>
  <si>
    <t xml:space="preserve">8219425318GL                  </t>
  </si>
  <si>
    <t>121NE</t>
  </si>
  <si>
    <t xml:space="preserve">P77DCG15010904                </t>
  </si>
  <si>
    <t>06101C3</t>
  </si>
  <si>
    <t>121WD</t>
  </si>
  <si>
    <t xml:space="preserve">W13DDH09060177                </t>
  </si>
  <si>
    <t>1220Y</t>
  </si>
  <si>
    <t xml:space="preserve">64TBKBJ00200DQ                </t>
  </si>
  <si>
    <t>1222D</t>
  </si>
  <si>
    <t xml:space="preserve">64TBKCD0020015                </t>
  </si>
  <si>
    <t>122AC</t>
  </si>
  <si>
    <t xml:space="preserve">W13DCA22020370                </t>
  </si>
  <si>
    <t>122AN</t>
  </si>
  <si>
    <t xml:space="preserve">52LBK6M00101CQ                </t>
  </si>
  <si>
    <t>122DE</t>
  </si>
  <si>
    <t xml:space="preserve">64TBK8L00100AC                </t>
  </si>
  <si>
    <t>122DK</t>
  </si>
  <si>
    <t xml:space="preserve">1581F574B227400100HM          </t>
  </si>
  <si>
    <t>122LW</t>
  </si>
  <si>
    <t xml:space="preserve">1581F6BUB2487001J496          </t>
  </si>
  <si>
    <t>122TA</t>
  </si>
  <si>
    <t xml:space="preserve">1581F574B235W00100KL          </t>
  </si>
  <si>
    <t>122WL</t>
  </si>
  <si>
    <t xml:space="preserve">3U5BJ5K001000U                </t>
  </si>
  <si>
    <t xml:space="preserve">OAXCE6U0B30420                </t>
  </si>
  <si>
    <t>06101X3</t>
  </si>
  <si>
    <t xml:space="preserve">08QCE5J012001T                </t>
  </si>
  <si>
    <t xml:space="preserve">82182504T7H8                  </t>
  </si>
  <si>
    <t>1238G</t>
  </si>
  <si>
    <t xml:space="preserve">52LBK6R00100R1                </t>
  </si>
  <si>
    <t>1240Q</t>
  </si>
  <si>
    <t xml:space="preserve">64TBKAF00200A7                </t>
  </si>
  <si>
    <t>1248U</t>
  </si>
  <si>
    <t xml:space="preserve">64TBL1X002008T                </t>
  </si>
  <si>
    <t>1249Q</t>
  </si>
  <si>
    <t xml:space="preserve">64TBK8H00100W8                </t>
  </si>
  <si>
    <t>124AC</t>
  </si>
  <si>
    <t xml:space="preserve">1581F574B22BG001003U          </t>
  </si>
  <si>
    <t>124FU</t>
  </si>
  <si>
    <t>124WW</t>
  </si>
  <si>
    <t xml:space="preserve">1581F574B23AR001008D          </t>
  </si>
  <si>
    <t>1255W</t>
  </si>
  <si>
    <t xml:space="preserve">5X5BKLF00203HZ                </t>
  </si>
  <si>
    <t>125CR</t>
  </si>
  <si>
    <t xml:space="preserve">1581F6BUB245R001U5P2          </t>
  </si>
  <si>
    <t>125MA</t>
  </si>
  <si>
    <t xml:space="preserve">64TBKBL0020067                </t>
  </si>
  <si>
    <t>125NA</t>
  </si>
  <si>
    <t xml:space="preserve">1581F6BUB236500100AT          </t>
  </si>
  <si>
    <t>125NK</t>
  </si>
  <si>
    <t xml:space="preserve">1581F574BZZ4N00102MR          </t>
  </si>
  <si>
    <t xml:space="preserve">BF131617182039                </t>
  </si>
  <si>
    <t>061004I</t>
  </si>
  <si>
    <t>1262N</t>
  </si>
  <si>
    <t xml:space="preserve">3YTBJ8E00303HH                </t>
  </si>
  <si>
    <t>06102AS</t>
  </si>
  <si>
    <t>1265M</t>
  </si>
  <si>
    <t xml:space="preserve">64TBL2100201QL                </t>
  </si>
  <si>
    <t>1266B</t>
  </si>
  <si>
    <t xml:space="preserve">1581F574B226D00100S9          </t>
  </si>
  <si>
    <t>127EE</t>
  </si>
  <si>
    <t xml:space="preserve">7TNBMFS0030CRU                </t>
  </si>
  <si>
    <t>127LR</t>
  </si>
  <si>
    <t xml:space="preserve">1581F6BUB235J00100UV          </t>
  </si>
  <si>
    <t>127NA</t>
  </si>
  <si>
    <t xml:space="preserve">EAVUAV502485381               </t>
  </si>
  <si>
    <t>06102J9</t>
  </si>
  <si>
    <t>127WF</t>
  </si>
  <si>
    <t xml:space="preserve">3U5BJ5H001002V                </t>
  </si>
  <si>
    <t>127WJ</t>
  </si>
  <si>
    <t xml:space="preserve">64TBL2100201PC                </t>
  </si>
  <si>
    <t xml:space="preserve">63YBM5K002004B                </t>
  </si>
  <si>
    <t xml:space="preserve">63YBLB2002004H                </t>
  </si>
  <si>
    <t>1280H</t>
  </si>
  <si>
    <t xml:space="preserve">64TBL1J002008S                </t>
  </si>
  <si>
    <t>1281V</t>
  </si>
  <si>
    <t xml:space="preserve">52LBK6T00101H6                </t>
  </si>
  <si>
    <t xml:space="preserve">527BJ9700100CG                </t>
  </si>
  <si>
    <t>1285B</t>
  </si>
  <si>
    <t>06102FI</t>
  </si>
  <si>
    <t>1286H</t>
  </si>
  <si>
    <t xml:space="preserve">64TBL2100201FD                </t>
  </si>
  <si>
    <t>1288B</t>
  </si>
  <si>
    <t xml:space="preserve">64TBKBC0020036                </t>
  </si>
  <si>
    <t>128DA</t>
  </si>
  <si>
    <t xml:space="preserve">08QUEA9021001N                </t>
  </si>
  <si>
    <t>128RA</t>
  </si>
  <si>
    <t xml:space="preserve">821941848A6G                  </t>
  </si>
  <si>
    <t>128ZZ</t>
  </si>
  <si>
    <t xml:space="preserve">1581F574B23980010098          </t>
  </si>
  <si>
    <t>1292T</t>
  </si>
  <si>
    <t xml:space="preserve">64TBL1J002002B                </t>
  </si>
  <si>
    <t>1296H</t>
  </si>
  <si>
    <t xml:space="preserve">5X5BLB1002060V                </t>
  </si>
  <si>
    <t>1298J</t>
  </si>
  <si>
    <t xml:space="preserve">3YTDJ1V00324KH                </t>
  </si>
  <si>
    <t>129DA</t>
  </si>
  <si>
    <t xml:space="preserve">810222799JG0                  </t>
  </si>
  <si>
    <t>06102CZ</t>
  </si>
  <si>
    <t>129PS</t>
  </si>
  <si>
    <t xml:space="preserve">1596A34A940F40F               </t>
  </si>
  <si>
    <t xml:space="preserve">12CB </t>
  </si>
  <si>
    <t xml:space="preserve">1581F6BUB24A9001Z97X          </t>
  </si>
  <si>
    <t xml:space="preserve">12KK </t>
  </si>
  <si>
    <t xml:space="preserve">P76DC123A20432                </t>
  </si>
  <si>
    <t xml:space="preserve">12NA </t>
  </si>
  <si>
    <t xml:space="preserve">2104F7EZW255P0017FFW          </t>
  </si>
  <si>
    <t xml:space="preserve">0AXDDCG0B20506                </t>
  </si>
  <si>
    <t xml:space="preserve">3U4DJKJ10011CSQ               </t>
  </si>
  <si>
    <t>1301D</t>
  </si>
  <si>
    <t xml:space="preserve">3N3BJ8P012002K                </t>
  </si>
  <si>
    <t xml:space="preserve">3U5BJ4K001008Q                </t>
  </si>
  <si>
    <t xml:space="preserve">1581F6BUB24820019316          </t>
  </si>
  <si>
    <t>1307B</t>
  </si>
  <si>
    <t xml:space="preserve">1581F574B235D00100UV          </t>
  </si>
  <si>
    <t>130EA</t>
  </si>
  <si>
    <t xml:space="preserve">1581F4XFA22AFML7RP9H          </t>
  </si>
  <si>
    <t>06102C8</t>
  </si>
  <si>
    <t>130KB</t>
  </si>
  <si>
    <t xml:space="preserve">1581F574B235W00100CB          </t>
  </si>
  <si>
    <t>130WR</t>
  </si>
  <si>
    <t xml:space="preserve">1581F5FKD233W00D9X1T          </t>
  </si>
  <si>
    <t>130ZZ</t>
  </si>
  <si>
    <t xml:space="preserve">1581F6N8C237J003225H          </t>
  </si>
  <si>
    <t>06102HX</t>
  </si>
  <si>
    <t xml:space="preserve">527BJ940010007                </t>
  </si>
  <si>
    <t xml:space="preserve">163DG74001960F                </t>
  </si>
  <si>
    <t xml:space="preserve">0K1DF1X2BDGS0D                </t>
  </si>
  <si>
    <t xml:space="preserve">11UDH35R710077                </t>
  </si>
  <si>
    <t xml:space="preserve">0K1DF1X2BD7T0L                </t>
  </si>
  <si>
    <t>1315H</t>
  </si>
  <si>
    <t xml:space="preserve">64TBK8F001000F                </t>
  </si>
  <si>
    <t>1316H</t>
  </si>
  <si>
    <t xml:space="preserve">527BJ9700100BL                </t>
  </si>
  <si>
    <t>1318N</t>
  </si>
  <si>
    <t xml:space="preserve">64TBKBC002002K                </t>
  </si>
  <si>
    <t xml:space="preserve">1581F6BUB246C001YB33          </t>
  </si>
  <si>
    <t>131BH</t>
  </si>
  <si>
    <t xml:space="preserve">1581F574B238500100AT          </t>
  </si>
  <si>
    <t>131WA</t>
  </si>
  <si>
    <t xml:space="preserve">64TBL9C0020013                </t>
  </si>
  <si>
    <t>1321M</t>
  </si>
  <si>
    <t xml:space="preserve">1581F45TB21CE2AE05N7          </t>
  </si>
  <si>
    <t>1324D</t>
  </si>
  <si>
    <t xml:space="preserve">1581F574B22BJ0010671          </t>
  </si>
  <si>
    <t>132BB</t>
  </si>
  <si>
    <t xml:space="preserve">64TBKAF002009M                </t>
  </si>
  <si>
    <t>132CR</t>
  </si>
  <si>
    <t xml:space="preserve">1581F6BUB245R0017Z4P          </t>
  </si>
  <si>
    <t>132SF</t>
  </si>
  <si>
    <t xml:space="preserve">1581F574B233J00100GF          </t>
  </si>
  <si>
    <t>132US</t>
  </si>
  <si>
    <t xml:space="preserve">81022356A78N                  </t>
  </si>
  <si>
    <t>1330Q</t>
  </si>
  <si>
    <t xml:space="preserve">64TBK8L00100VT                </t>
  </si>
  <si>
    <t>1331P</t>
  </si>
  <si>
    <t xml:space="preserve">P76DCI10010621                </t>
  </si>
  <si>
    <t>1333Q</t>
  </si>
  <si>
    <t xml:space="preserve">64TBL1X002009V                </t>
  </si>
  <si>
    <t xml:space="preserve">1581F574B2385001000J          </t>
  </si>
  <si>
    <t>1335Y</t>
  </si>
  <si>
    <t xml:space="preserve">64TBL4A00200DM                </t>
  </si>
  <si>
    <t>1337X</t>
  </si>
  <si>
    <t xml:space="preserve">08QDE3R0120330                </t>
  </si>
  <si>
    <t>133AD</t>
  </si>
  <si>
    <t xml:space="preserve">5X5BLAU002059M                </t>
  </si>
  <si>
    <t>133BL</t>
  </si>
  <si>
    <t xml:space="preserve">7TNBME9002060A                </t>
  </si>
  <si>
    <t>133DD</t>
  </si>
  <si>
    <t xml:space="preserve">8219418790AL                  </t>
  </si>
  <si>
    <t>133EE</t>
  </si>
  <si>
    <t xml:space="preserve">63YBL8P002009D                </t>
  </si>
  <si>
    <t>133FS</t>
  </si>
  <si>
    <t xml:space="preserve">64TBL2100201PT                </t>
  </si>
  <si>
    <t>133HE</t>
  </si>
  <si>
    <t xml:space="preserve">64TBK8H00100A9                </t>
  </si>
  <si>
    <t>133TA</t>
  </si>
  <si>
    <t xml:space="preserve">1581F574B237300101T0          </t>
  </si>
  <si>
    <t>1342Z</t>
  </si>
  <si>
    <t xml:space="preserve">64TBL1J002002W                </t>
  </si>
  <si>
    <t>134EE</t>
  </si>
  <si>
    <t xml:space="preserve">1581F6BUB235V00100UF          </t>
  </si>
  <si>
    <t>1350M</t>
  </si>
  <si>
    <t xml:space="preserve">1581F6BUB248T001EHJF          </t>
  </si>
  <si>
    <t xml:space="preserve">1581F574B233J0010093          </t>
  </si>
  <si>
    <t xml:space="preserve">1581F574B235400100CY          </t>
  </si>
  <si>
    <t xml:space="preserve">1581F574B233J00100T7          </t>
  </si>
  <si>
    <t>135KB</t>
  </si>
  <si>
    <t xml:space="preserve">1581F574B239B001012           </t>
  </si>
  <si>
    <t>135ZZ</t>
  </si>
  <si>
    <t xml:space="preserve">1863FPEG8219343357AY          </t>
  </si>
  <si>
    <t>1360A</t>
  </si>
  <si>
    <t xml:space="preserve">527BK6P00100BU                </t>
  </si>
  <si>
    <t>1364G</t>
  </si>
  <si>
    <t xml:space="preserve">64TBL2100200U2                </t>
  </si>
  <si>
    <t>136AG</t>
  </si>
  <si>
    <t xml:space="preserve">186324P18223449UW624          </t>
  </si>
  <si>
    <t>136AP</t>
  </si>
  <si>
    <t xml:space="preserve">1581F574B2373001020Q          </t>
  </si>
  <si>
    <t>136DM</t>
  </si>
  <si>
    <t xml:space="preserve">1581574B226A001021M           </t>
  </si>
  <si>
    <t>137UH</t>
  </si>
  <si>
    <t xml:space="preserve">W13DCA16020183                </t>
  </si>
  <si>
    <t>1382D</t>
  </si>
  <si>
    <t xml:space="preserve">63NBLBF00300FN                </t>
  </si>
  <si>
    <t>1383K</t>
  </si>
  <si>
    <t xml:space="preserve">1581F574B22BE0010054          </t>
  </si>
  <si>
    <t>138AT</t>
  </si>
  <si>
    <t xml:space="preserve">82193452GE75                  </t>
  </si>
  <si>
    <t>138HS</t>
  </si>
  <si>
    <t xml:space="preserve">1581F574B22BG00100CT          </t>
  </si>
  <si>
    <t>138UH</t>
  </si>
  <si>
    <t>1395Q</t>
  </si>
  <si>
    <t xml:space="preserve">64TBK5J001003A                </t>
  </si>
  <si>
    <t>1398Y</t>
  </si>
  <si>
    <t xml:space="preserve">1581F5FHD22CD00C539P          </t>
  </si>
  <si>
    <t>139AD</t>
  </si>
  <si>
    <t xml:space="preserve">1581F574B238F0010026          </t>
  </si>
  <si>
    <t>139BH</t>
  </si>
  <si>
    <t xml:space="preserve">64TBKBL002001M                </t>
  </si>
  <si>
    <t>139UA</t>
  </si>
  <si>
    <t xml:space="preserve">64TBKBJ00200CT                </t>
  </si>
  <si>
    <t>139UH</t>
  </si>
  <si>
    <t xml:space="preserve">03P0014878                    </t>
  </si>
  <si>
    <t xml:space="preserve">13FC </t>
  </si>
  <si>
    <t xml:space="preserve">W13DCA16020895                </t>
  </si>
  <si>
    <t xml:space="preserve">13NA </t>
  </si>
  <si>
    <t xml:space="preserve">1863FPEG82235127LA86          </t>
  </si>
  <si>
    <t xml:space="preserve">13NC </t>
  </si>
  <si>
    <t xml:space="preserve">0K1DF4H2AD607J                </t>
  </si>
  <si>
    <t xml:space="preserve">13TV </t>
  </si>
  <si>
    <t xml:space="preserve">1893G2T002H002                </t>
  </si>
  <si>
    <t>1406G</t>
  </si>
  <si>
    <t xml:space="preserve">64TBK8L001008Q                </t>
  </si>
  <si>
    <t>140AA</t>
  </si>
  <si>
    <t xml:space="preserve">1863FPEG8219345820YD          </t>
  </si>
  <si>
    <t>140AD</t>
  </si>
  <si>
    <t xml:space="preserve">1581F574B237T0010009          </t>
  </si>
  <si>
    <t>140ST</t>
  </si>
  <si>
    <t xml:space="preserve">1581F574B2387001001L          </t>
  </si>
  <si>
    <t>1411P</t>
  </si>
  <si>
    <t xml:space="preserve">52LBK6K0010014                </t>
  </si>
  <si>
    <t>1412X</t>
  </si>
  <si>
    <t xml:space="preserve">52LBK6R0010093                </t>
  </si>
  <si>
    <t>1413C</t>
  </si>
  <si>
    <t xml:space="preserve">1581F574B227B00100HQ          </t>
  </si>
  <si>
    <t>1414S</t>
  </si>
  <si>
    <t xml:space="preserve">64TBK8L00100GB                </t>
  </si>
  <si>
    <t>1415C</t>
  </si>
  <si>
    <t xml:space="preserve">64TBL4A002003K                </t>
  </si>
  <si>
    <t>141JC</t>
  </si>
  <si>
    <t xml:space="preserve">64TBK7H00100P9                </t>
  </si>
  <si>
    <t>141LC</t>
  </si>
  <si>
    <t xml:space="preserve">1581F7C6B23AS0018077          </t>
  </si>
  <si>
    <t>06102G7</t>
  </si>
  <si>
    <t>141TS</t>
  </si>
  <si>
    <t xml:space="preserve">1581F6BUB243U001T2PQ          </t>
  </si>
  <si>
    <t>1421Y</t>
  </si>
  <si>
    <t xml:space="preserve">64TBK5J001000B                </t>
  </si>
  <si>
    <t xml:space="preserve">1581F574B226S00101NT          </t>
  </si>
  <si>
    <t xml:space="preserve">1581F6BUB243S001DVSJ          </t>
  </si>
  <si>
    <t>142BT</t>
  </si>
  <si>
    <t xml:space="preserve">5X5BLAK002052K                </t>
  </si>
  <si>
    <t>142DD</t>
  </si>
  <si>
    <t xml:space="preserve">7TNBMEQ004074T                </t>
  </si>
  <si>
    <t>142NW</t>
  </si>
  <si>
    <t xml:space="preserve">64TBL5D002002F                </t>
  </si>
  <si>
    <t>142PP</t>
  </si>
  <si>
    <t xml:space="preserve">0AXDDCD0A20583                </t>
  </si>
  <si>
    <t>1430S</t>
  </si>
  <si>
    <t xml:space="preserve">1581F574B226A00101V8          </t>
  </si>
  <si>
    <t xml:space="preserve">3U5BJ5E001008B                </t>
  </si>
  <si>
    <t>1439B</t>
  </si>
  <si>
    <t xml:space="preserve">1581F574B226D0010059          </t>
  </si>
  <si>
    <t>143BC</t>
  </si>
  <si>
    <t xml:space="preserve">186324P182235087R0R9          </t>
  </si>
  <si>
    <t>143DA</t>
  </si>
  <si>
    <t xml:space="preserve">1581F6BUB236U001004Y          </t>
  </si>
  <si>
    <t>143HK</t>
  </si>
  <si>
    <t>143KB</t>
  </si>
  <si>
    <t xml:space="preserve">1581F574B236300100HV          </t>
  </si>
  <si>
    <t>143MF</t>
  </si>
  <si>
    <t xml:space="preserve">527BK4Q001007K                </t>
  </si>
  <si>
    <t xml:space="preserve">64TBL1X002009J                </t>
  </si>
  <si>
    <t>144DA</t>
  </si>
  <si>
    <t xml:space="preserve">1863FPEG82235080XF45          </t>
  </si>
  <si>
    <t>144KD</t>
  </si>
  <si>
    <t xml:space="preserve">52LBK6M00101RX                </t>
  </si>
  <si>
    <t>144MF</t>
  </si>
  <si>
    <t xml:space="preserve">64UBLA900200AF                </t>
  </si>
  <si>
    <t>144ND</t>
  </si>
  <si>
    <t xml:space="preserve">1581F6BUB23AG0019954          </t>
  </si>
  <si>
    <t>1453D</t>
  </si>
  <si>
    <t xml:space="preserve">64TBL4E002003A                </t>
  </si>
  <si>
    <t>145AG</t>
  </si>
  <si>
    <t xml:space="preserve">1581F6BUB235T001009W          </t>
  </si>
  <si>
    <t>145GD</t>
  </si>
  <si>
    <t xml:space="preserve">1581F574B22                   </t>
  </si>
  <si>
    <t>145ND</t>
  </si>
  <si>
    <t xml:space="preserve">64TBL4E002002F                </t>
  </si>
  <si>
    <t>145PF</t>
  </si>
  <si>
    <t xml:space="preserve">1581F6BUB236S001002J          </t>
  </si>
  <si>
    <t>145RD</t>
  </si>
  <si>
    <t xml:space="preserve">1581F574B22BE001001D          </t>
  </si>
  <si>
    <t>1461D</t>
  </si>
  <si>
    <t xml:space="preserve">1581F574B234C00100NR          </t>
  </si>
  <si>
    <t>1467A</t>
  </si>
  <si>
    <t xml:space="preserve">1581F6BUB246Q001Z35E          </t>
  </si>
  <si>
    <t>146AP</t>
  </si>
  <si>
    <t xml:space="preserve">1581F574B23540010068          </t>
  </si>
  <si>
    <t>146FA</t>
  </si>
  <si>
    <t xml:space="preserve">64TBL4E002001R                </t>
  </si>
  <si>
    <t>146TD</t>
  </si>
  <si>
    <t xml:space="preserve">1581F574B234C00100P6          </t>
  </si>
  <si>
    <t>1471J</t>
  </si>
  <si>
    <t xml:space="preserve">64TBL2100200TE                </t>
  </si>
  <si>
    <t xml:space="preserve">1581F574B23540010010          </t>
  </si>
  <si>
    <t>147DB</t>
  </si>
  <si>
    <t xml:space="preserve">821941859V3G                  </t>
  </si>
  <si>
    <t>147GJ</t>
  </si>
  <si>
    <t xml:space="preserve">1581S574B225M00100GP          </t>
  </si>
  <si>
    <t>1482W</t>
  </si>
  <si>
    <t xml:space="preserve">63YBM4H0020049                </t>
  </si>
  <si>
    <t xml:space="preserve">1581F6BU235H00100DD           </t>
  </si>
  <si>
    <t>1483P</t>
  </si>
  <si>
    <t xml:space="preserve">527BK4Q0010059                </t>
  </si>
  <si>
    <t>148AG</t>
  </si>
  <si>
    <t xml:space="preserve">186324P1822344301CN5          </t>
  </si>
  <si>
    <t>148AP</t>
  </si>
  <si>
    <t xml:space="preserve">1581F574B238E0010045          </t>
  </si>
  <si>
    <t xml:space="preserve">64TBK7H00100X                 </t>
  </si>
  <si>
    <t xml:space="preserve">52LBK6R00100HW                </t>
  </si>
  <si>
    <t xml:space="preserve">8219329SE249                  </t>
  </si>
  <si>
    <t xml:space="preserve">82193237D64Q                  </t>
  </si>
  <si>
    <t xml:space="preserve">8219345000LP                  </t>
  </si>
  <si>
    <t>1499U</t>
  </si>
  <si>
    <t xml:space="preserve">3U5BJ6Q001007D                </t>
  </si>
  <si>
    <t>149AP</t>
  </si>
  <si>
    <t xml:space="preserve">1581F574B238E0010050          </t>
  </si>
  <si>
    <t xml:space="preserve">14HC </t>
  </si>
  <si>
    <t xml:space="preserve">35PBIAM0010WRP                </t>
  </si>
  <si>
    <t>1501W</t>
  </si>
  <si>
    <t xml:space="preserve">527BJAL001001R                </t>
  </si>
  <si>
    <t>1503W</t>
  </si>
  <si>
    <t xml:space="preserve">527BJAQ0010081                </t>
  </si>
  <si>
    <t>1506W</t>
  </si>
  <si>
    <t xml:space="preserve">527BJAQ0010089                </t>
  </si>
  <si>
    <t>150BF</t>
  </si>
  <si>
    <t xml:space="preserve">64TBL2100201DV                </t>
  </si>
  <si>
    <t>150DC</t>
  </si>
  <si>
    <t xml:space="preserve">1581F6BUB249R0010V91          </t>
  </si>
  <si>
    <t>150DM</t>
  </si>
  <si>
    <t xml:space="preserve">64TBL5H00200LR                </t>
  </si>
  <si>
    <t>150EN</t>
  </si>
  <si>
    <t xml:space="preserve">07DDD3K0A10096                </t>
  </si>
  <si>
    <t>150MA</t>
  </si>
  <si>
    <t xml:space="preserve">1581F574B226H00104H4          </t>
  </si>
  <si>
    <t>1517K</t>
  </si>
  <si>
    <t xml:space="preserve">W13DCE15030779                </t>
  </si>
  <si>
    <t>151AS</t>
  </si>
  <si>
    <t xml:space="preserve">EAVUAV502585858               </t>
  </si>
  <si>
    <t>151TB</t>
  </si>
  <si>
    <t xml:space="preserve">1581F6BUB24A6001DYZ7          </t>
  </si>
  <si>
    <t>1521M</t>
  </si>
  <si>
    <t xml:space="preserve">1581F6BUB247S001284R          </t>
  </si>
  <si>
    <t xml:space="preserve">1863FPEG82193484R6D0          </t>
  </si>
  <si>
    <t>152BN</t>
  </si>
  <si>
    <t xml:space="preserve">64TBL8H002004M                </t>
  </si>
  <si>
    <t>152MA</t>
  </si>
  <si>
    <t xml:space="preserve">64TBL6300200G9                </t>
  </si>
  <si>
    <t>1532S</t>
  </si>
  <si>
    <t xml:space="preserve">1581F5BKD226S00BC 7KK         </t>
  </si>
  <si>
    <t>06102FR</t>
  </si>
  <si>
    <t xml:space="preserve">1581F6BUB246L001343V          </t>
  </si>
  <si>
    <t>153BN</t>
  </si>
  <si>
    <t xml:space="preserve">1581F6BUB2489001ZJ79          </t>
  </si>
  <si>
    <t xml:space="preserve">153D </t>
  </si>
  <si>
    <t xml:space="preserve">64TBK78001007R                </t>
  </si>
  <si>
    <t>153DC</t>
  </si>
  <si>
    <t xml:space="preserve">186324P182235021U41N          </t>
  </si>
  <si>
    <t>153GP</t>
  </si>
  <si>
    <t xml:space="preserve">8217305P51G9                  </t>
  </si>
  <si>
    <t>153KS</t>
  </si>
  <si>
    <t xml:space="preserve">1581F5FJD233V00D659Q          </t>
  </si>
  <si>
    <t>06102FQ</t>
  </si>
  <si>
    <t>153US</t>
  </si>
  <si>
    <t xml:space="preserve">1581F5FJD233V00DTH67          </t>
  </si>
  <si>
    <t>1541A</t>
  </si>
  <si>
    <t xml:space="preserve">52LBK6Q00101BQ                </t>
  </si>
  <si>
    <t>1542D</t>
  </si>
  <si>
    <t xml:space="preserve">EAVUAV502485535               </t>
  </si>
  <si>
    <t>1542F</t>
  </si>
  <si>
    <t xml:space="preserve">64TBKBL002001T                </t>
  </si>
  <si>
    <t>1543D</t>
  </si>
  <si>
    <t xml:space="preserve">EAVUAV502485541               </t>
  </si>
  <si>
    <t>1543N</t>
  </si>
  <si>
    <t xml:space="preserve">1581F574B226D001018C          </t>
  </si>
  <si>
    <t>1544D</t>
  </si>
  <si>
    <t xml:space="preserve">EAVUAV502585702               </t>
  </si>
  <si>
    <t>154MF</t>
  </si>
  <si>
    <t xml:space="preserve">64UBK6600100RS                </t>
  </si>
  <si>
    <t>1552C</t>
  </si>
  <si>
    <t xml:space="preserve">64TBL2100200SX                </t>
  </si>
  <si>
    <t>1555A</t>
  </si>
  <si>
    <t xml:space="preserve">64TBL2100201A6                </t>
  </si>
  <si>
    <t>155DA</t>
  </si>
  <si>
    <t xml:space="preserve">EAVUAV502585804               </t>
  </si>
  <si>
    <t>155JD</t>
  </si>
  <si>
    <t xml:space="preserve">1863FPEG82193484VQ70          </t>
  </si>
  <si>
    <t>155PC</t>
  </si>
  <si>
    <t xml:space="preserve">1581F446LK5U303007R0          </t>
  </si>
  <si>
    <t>155PR</t>
  </si>
  <si>
    <t xml:space="preserve">821934705R6R                  </t>
  </si>
  <si>
    <t>155RT</t>
  </si>
  <si>
    <t xml:space="preserve">1863FPE8219343433WG           </t>
  </si>
  <si>
    <t>155TX</t>
  </si>
  <si>
    <t xml:space="preserve">1581F574B23AR0010012          </t>
  </si>
  <si>
    <t>1560A</t>
  </si>
  <si>
    <t xml:space="preserve">527BK6P00100A7                </t>
  </si>
  <si>
    <t>1568Q</t>
  </si>
  <si>
    <t xml:space="preserve">64TBK7H0010113                </t>
  </si>
  <si>
    <t>156AP</t>
  </si>
  <si>
    <t xml:space="preserve">1581F574B239600100N9          </t>
  </si>
  <si>
    <t>156KB</t>
  </si>
  <si>
    <t xml:space="preserve">1581F574B239100100KY          </t>
  </si>
  <si>
    <t>156NA</t>
  </si>
  <si>
    <t xml:space="preserve">64TBL8E00200A7                </t>
  </si>
  <si>
    <t>157AG</t>
  </si>
  <si>
    <t xml:space="preserve">1863FPEG70444213A2U4          </t>
  </si>
  <si>
    <t>157BC</t>
  </si>
  <si>
    <t xml:space="preserve">EAVUAV502485368               </t>
  </si>
  <si>
    <t>157CF</t>
  </si>
  <si>
    <t xml:space="preserve">1581F574B225500101MC          </t>
  </si>
  <si>
    <t>157DS</t>
  </si>
  <si>
    <t xml:space="preserve">1581F6BUB236S0010047          </t>
  </si>
  <si>
    <t>157LC</t>
  </si>
  <si>
    <t xml:space="preserve">1581F6BUB235J00100SK          </t>
  </si>
  <si>
    <t>157SD</t>
  </si>
  <si>
    <t xml:space="preserve">82152286TG68                  </t>
  </si>
  <si>
    <t>1582D</t>
  </si>
  <si>
    <t xml:space="preserve">64TBK8R0010067                </t>
  </si>
  <si>
    <t>1584Z</t>
  </si>
  <si>
    <t xml:space="preserve">64TBL5H00200BE                </t>
  </si>
  <si>
    <t>158JB</t>
  </si>
  <si>
    <t xml:space="preserve">1581F574B235W00100D4          </t>
  </si>
  <si>
    <t>158MP</t>
  </si>
  <si>
    <t xml:space="preserve">1863FPEG8219425G3G48          </t>
  </si>
  <si>
    <t xml:space="preserve">5X5BLMQ0030JTD                </t>
  </si>
  <si>
    <t xml:space="preserve">1581F574B23850010095          </t>
  </si>
  <si>
    <t>159DD</t>
  </si>
  <si>
    <t xml:space="preserve">1581F574B236300100KH          </t>
  </si>
  <si>
    <t>159KB</t>
  </si>
  <si>
    <t xml:space="preserve">1581F574B23870010017          </t>
  </si>
  <si>
    <t>159XQ</t>
  </si>
  <si>
    <t xml:space="preserve">8218250296UM                  </t>
  </si>
  <si>
    <t>159YD</t>
  </si>
  <si>
    <t xml:space="preserve">1581F6BUB24A400102RS          </t>
  </si>
  <si>
    <t>159YU</t>
  </si>
  <si>
    <t xml:space="preserve">81022307H15Y                  </t>
  </si>
  <si>
    <t>159YY</t>
  </si>
  <si>
    <t xml:space="preserve">1581F574B238700100080         </t>
  </si>
  <si>
    <t>159ZK</t>
  </si>
  <si>
    <t xml:space="preserve">52LBK4L00100DR                </t>
  </si>
  <si>
    <t xml:space="preserve">15DJ </t>
  </si>
  <si>
    <t xml:space="preserve">P5ADDL280R01RR                </t>
  </si>
  <si>
    <t>06101KY</t>
  </si>
  <si>
    <t xml:space="preserve">15NL </t>
  </si>
  <si>
    <t xml:space="preserve">64TBL8E002004M                </t>
  </si>
  <si>
    <t xml:space="preserve">15WS </t>
  </si>
  <si>
    <t xml:space="preserve">3U5BJ6R001000N                </t>
  </si>
  <si>
    <t>1600Y</t>
  </si>
  <si>
    <t xml:space="preserve">1581F574B226M001024W          </t>
  </si>
  <si>
    <t>1601F</t>
  </si>
  <si>
    <t xml:space="preserve">64TBL4A00200CL                </t>
  </si>
  <si>
    <t>1602T</t>
  </si>
  <si>
    <t xml:space="preserve">1581F6BUB24640019QVK          </t>
  </si>
  <si>
    <t>1603A</t>
  </si>
  <si>
    <t xml:space="preserve">64TBL1J0020094                </t>
  </si>
  <si>
    <t>160AG</t>
  </si>
  <si>
    <t xml:space="preserve">1581F574B235D00100QU          </t>
  </si>
  <si>
    <t>160BB</t>
  </si>
  <si>
    <t xml:space="preserve">1863FPEG821934554X3D          </t>
  </si>
  <si>
    <t>160RC</t>
  </si>
  <si>
    <t xml:space="preserve">1863FPEG821942504NMO          </t>
  </si>
  <si>
    <t>160RS</t>
  </si>
  <si>
    <t xml:space="preserve">1581F574B238300100BM          </t>
  </si>
  <si>
    <t>160TA</t>
  </si>
  <si>
    <t xml:space="preserve">2104F7EZB251J001QQ9B          </t>
  </si>
  <si>
    <t>160XX</t>
  </si>
  <si>
    <t xml:space="preserve">1581F574B226D001009B          </t>
  </si>
  <si>
    <t>1610S</t>
  </si>
  <si>
    <t xml:space="preserve">1581FS74B224U0010055          </t>
  </si>
  <si>
    <t>1611G</t>
  </si>
  <si>
    <t xml:space="preserve">64TBK7H00100MO                </t>
  </si>
  <si>
    <t>1613A</t>
  </si>
  <si>
    <t xml:space="preserve">64TBK8L00100G4                </t>
  </si>
  <si>
    <t>1619B</t>
  </si>
  <si>
    <t xml:space="preserve">5X5BKGK00100FX                </t>
  </si>
  <si>
    <t>161AG</t>
  </si>
  <si>
    <t xml:space="preserve">1581F574B237W00100RB          </t>
  </si>
  <si>
    <t>161DM</t>
  </si>
  <si>
    <t xml:space="preserve">1581F574B235400100F2          </t>
  </si>
  <si>
    <t>161JJ</t>
  </si>
  <si>
    <t xml:space="preserve">1581F574B226D0010188          </t>
  </si>
  <si>
    <t>161RF</t>
  </si>
  <si>
    <t xml:space="preserve">W13DEB17061655                </t>
  </si>
  <si>
    <t>161TP</t>
  </si>
  <si>
    <t xml:space="preserve">64TBKBL0020019                </t>
  </si>
  <si>
    <t>161XX</t>
  </si>
  <si>
    <t xml:space="preserve">527BJCR00100EJ                </t>
  </si>
  <si>
    <t>1623Z</t>
  </si>
  <si>
    <t xml:space="preserve">1581F574B233J001008G          </t>
  </si>
  <si>
    <t>1626Z</t>
  </si>
  <si>
    <t xml:space="preserve">64TBL4A002002Q                </t>
  </si>
  <si>
    <t>162DM</t>
  </si>
  <si>
    <t xml:space="preserve">186324P18223449250TW          </t>
  </si>
  <si>
    <t>162FS</t>
  </si>
  <si>
    <t xml:space="preserve">82193475P8L7                  </t>
  </si>
  <si>
    <t>162FU</t>
  </si>
  <si>
    <t>162KA</t>
  </si>
  <si>
    <t xml:space="preserve">1581F446LJ8G20300G80          </t>
  </si>
  <si>
    <t>162WV</t>
  </si>
  <si>
    <t xml:space="preserve">64TBK8R001007R                </t>
  </si>
  <si>
    <t>1631Z</t>
  </si>
  <si>
    <t xml:space="preserve">1581F574B233H001002R          </t>
  </si>
  <si>
    <t>1632Z</t>
  </si>
  <si>
    <t xml:space="preserve">1581F574B226H00104SM          </t>
  </si>
  <si>
    <t xml:space="preserve">1581F574B23830010023          </t>
  </si>
  <si>
    <t xml:space="preserve">63NCM5A0031CXX                </t>
  </si>
  <si>
    <t>1635Z</t>
  </si>
  <si>
    <t xml:space="preserve">1581F574B234C001000R          </t>
  </si>
  <si>
    <t>1639C</t>
  </si>
  <si>
    <t xml:space="preserve">64TBL1S0020056                </t>
  </si>
  <si>
    <t>163AG</t>
  </si>
  <si>
    <t xml:space="preserve">1581F6BUB24B40011S18          </t>
  </si>
  <si>
    <t>163DA</t>
  </si>
  <si>
    <t xml:space="preserve">EAVUAV502585805               </t>
  </si>
  <si>
    <t>163GB</t>
  </si>
  <si>
    <t xml:space="preserve">P76DCI17A26965                </t>
  </si>
  <si>
    <t>163NR</t>
  </si>
  <si>
    <t xml:space="preserve">163DFB700155K7                </t>
  </si>
  <si>
    <t xml:space="preserve">2104F7EZB251J001N28K          </t>
  </si>
  <si>
    <t>1640C</t>
  </si>
  <si>
    <t xml:space="preserve">186324P182235085A6J0          </t>
  </si>
  <si>
    <t xml:space="preserve">1581F6BUB248E0017GF3          </t>
  </si>
  <si>
    <t>164AW</t>
  </si>
  <si>
    <t xml:space="preserve">527BJCR00100EN                </t>
  </si>
  <si>
    <t>164MM</t>
  </si>
  <si>
    <t xml:space="preserve">1581F6BUB246C0010807          </t>
  </si>
  <si>
    <t>1652C</t>
  </si>
  <si>
    <t xml:space="preserve">81022306QP91                  </t>
  </si>
  <si>
    <t>165BA</t>
  </si>
  <si>
    <t xml:space="preserve">1581F6BUB235T001003B          </t>
  </si>
  <si>
    <t>165DC</t>
  </si>
  <si>
    <t xml:space="preserve">186324P18223502982MY          </t>
  </si>
  <si>
    <t>165PC</t>
  </si>
  <si>
    <t xml:space="preserve">82193483M36N                  </t>
  </si>
  <si>
    <t>165SF</t>
  </si>
  <si>
    <t xml:space="preserve">64TBKB8002007G                </t>
  </si>
  <si>
    <t>165TC</t>
  </si>
  <si>
    <t xml:space="preserve">64TBL1X0020001                </t>
  </si>
  <si>
    <t xml:space="preserve">1581F57413235400100L5         </t>
  </si>
  <si>
    <t>1665G</t>
  </si>
  <si>
    <t xml:space="preserve">64TBL4A0020042                </t>
  </si>
  <si>
    <t>166BB</t>
  </si>
  <si>
    <t xml:space="preserve">8219352P86M3                  </t>
  </si>
  <si>
    <t>166DM</t>
  </si>
  <si>
    <t xml:space="preserve">1581F6W8A24210A3J148          </t>
  </si>
  <si>
    <t>167BC</t>
  </si>
  <si>
    <t xml:space="preserve">158F6BUB249T00177MP           </t>
  </si>
  <si>
    <t>167ED</t>
  </si>
  <si>
    <t xml:space="preserve">527BK6P001009G                </t>
  </si>
  <si>
    <t>167SM</t>
  </si>
  <si>
    <t xml:space="preserve">64TBL21002016A                </t>
  </si>
  <si>
    <t>167TA</t>
  </si>
  <si>
    <t xml:space="preserve">64TBL1X0020051                </t>
  </si>
  <si>
    <t>1681B</t>
  </si>
  <si>
    <t xml:space="preserve">1581F67PE22BU00300U6          </t>
  </si>
  <si>
    <t>06102EO</t>
  </si>
  <si>
    <t>1682D</t>
  </si>
  <si>
    <t xml:space="preserve">64TBK8H001004W                </t>
  </si>
  <si>
    <t xml:space="preserve">64TBL2100201AH                </t>
  </si>
  <si>
    <t>1689V</t>
  </si>
  <si>
    <t xml:space="preserve">64TBL1X002002W                </t>
  </si>
  <si>
    <t>168MW</t>
  </si>
  <si>
    <t xml:space="preserve">64TBL21002017W                </t>
  </si>
  <si>
    <t>168PT</t>
  </si>
  <si>
    <t xml:space="preserve">1581F5FJD233600D5728          </t>
  </si>
  <si>
    <t>169DC</t>
  </si>
  <si>
    <t xml:space="preserve">64TBL4E0020017                </t>
  </si>
  <si>
    <t>169FB</t>
  </si>
  <si>
    <t xml:space="preserve">3Q48KAD003ROYA                </t>
  </si>
  <si>
    <t>061019Y</t>
  </si>
  <si>
    <t>169FU</t>
  </si>
  <si>
    <t xml:space="preserve">1863FPEG822350458WX           </t>
  </si>
  <si>
    <t>169JH</t>
  </si>
  <si>
    <t xml:space="preserve">64TBL21002019N                </t>
  </si>
  <si>
    <t>169MB</t>
  </si>
  <si>
    <t xml:space="preserve">1581F4XFA233EML893ZG          </t>
  </si>
  <si>
    <t>169MC</t>
  </si>
  <si>
    <t xml:space="preserve">W13DCB14020352                </t>
  </si>
  <si>
    <t>169SA</t>
  </si>
  <si>
    <t xml:space="preserve">8219352K12T8                  </t>
  </si>
  <si>
    <t xml:space="preserve">16LZ </t>
  </si>
  <si>
    <t xml:space="preserve">63YBLAQ002003Q                </t>
  </si>
  <si>
    <t xml:space="preserve">16NA </t>
  </si>
  <si>
    <t xml:space="preserve">63YBM9L002000B                </t>
  </si>
  <si>
    <t>1700N</t>
  </si>
  <si>
    <t xml:space="preserve">3U5BJ6G001002E                </t>
  </si>
  <si>
    <t>1703R</t>
  </si>
  <si>
    <t xml:space="preserve">1581F67QC2359014U09H          </t>
  </si>
  <si>
    <t>1707G</t>
  </si>
  <si>
    <t xml:space="preserve">7TNBMH10030ESM                </t>
  </si>
  <si>
    <t>1707R</t>
  </si>
  <si>
    <t xml:space="preserve">1581F67QC234S01416XW          </t>
  </si>
  <si>
    <t>1709M</t>
  </si>
  <si>
    <t xml:space="preserve">64TBK8U0010079                </t>
  </si>
  <si>
    <t>170DA</t>
  </si>
  <si>
    <t xml:space="preserve">EAVUAV502585806               </t>
  </si>
  <si>
    <t>170GR</t>
  </si>
  <si>
    <t xml:space="preserve">1581F67QC235A0146CQ3          </t>
  </si>
  <si>
    <t>170SA</t>
  </si>
  <si>
    <t xml:space="preserve">82193523Y81Y                  </t>
  </si>
  <si>
    <t>1716B</t>
  </si>
  <si>
    <t xml:space="preserve">64TBL3L0020047                </t>
  </si>
  <si>
    <t xml:space="preserve">1581F6BUB24820011LP1          </t>
  </si>
  <si>
    <t>171FD</t>
  </si>
  <si>
    <t xml:space="preserve">W13DCG16040154                </t>
  </si>
  <si>
    <t>171KB</t>
  </si>
  <si>
    <t xml:space="preserve">1581F6BUB2435001L8GS          </t>
  </si>
  <si>
    <t>171PT</t>
  </si>
  <si>
    <t xml:space="preserve">64TBL2100200FD                </t>
  </si>
  <si>
    <t>171QC</t>
  </si>
  <si>
    <t xml:space="preserve">1581F67QC2359014PNX5          </t>
  </si>
  <si>
    <t>06102FV</t>
  </si>
  <si>
    <t>171RD</t>
  </si>
  <si>
    <t xml:space="preserve">1581F67QC2355014K285          </t>
  </si>
  <si>
    <t>1728B</t>
  </si>
  <si>
    <t xml:space="preserve">1581F67QC2356014P0B3          </t>
  </si>
  <si>
    <t>172DW</t>
  </si>
  <si>
    <t xml:space="preserve">0AXCE4C0A31141                </t>
  </si>
  <si>
    <t>172FU</t>
  </si>
  <si>
    <t>1737K</t>
  </si>
  <si>
    <t xml:space="preserve">64TBL1J002008F                </t>
  </si>
  <si>
    <t xml:space="preserve">821934820QW1                  </t>
  </si>
  <si>
    <t>06102IU</t>
  </si>
  <si>
    <t>173DM</t>
  </si>
  <si>
    <t xml:space="preserve">64TBL5R0020062                </t>
  </si>
  <si>
    <t>173HC</t>
  </si>
  <si>
    <t xml:space="preserve">64TBK7H00100Q7                </t>
  </si>
  <si>
    <t>1745K</t>
  </si>
  <si>
    <t xml:space="preserve">64TBL4A0020016                </t>
  </si>
  <si>
    <t>1748C</t>
  </si>
  <si>
    <t xml:space="preserve">64TBK8H00100U2                </t>
  </si>
  <si>
    <t>174EA</t>
  </si>
  <si>
    <t>1750A</t>
  </si>
  <si>
    <t xml:space="preserve">8102322W324T                  </t>
  </si>
  <si>
    <t>1751U</t>
  </si>
  <si>
    <t xml:space="preserve">1581F574B235K00100N3          </t>
  </si>
  <si>
    <t xml:space="preserve">186324P18223508F280V          </t>
  </si>
  <si>
    <t>06102KW</t>
  </si>
  <si>
    <t>1753A</t>
  </si>
  <si>
    <t xml:space="preserve">64TBKAF002008P                </t>
  </si>
  <si>
    <t>1754S</t>
  </si>
  <si>
    <t xml:space="preserve">36RBHAM00100DE                </t>
  </si>
  <si>
    <t>1756B</t>
  </si>
  <si>
    <t xml:space="preserve">3U4DKBT0011MEU                </t>
  </si>
  <si>
    <t>175PC</t>
  </si>
  <si>
    <t xml:space="preserve">1863FPEG822351243MJ7          </t>
  </si>
  <si>
    <t xml:space="preserve">W13DBL26020459                </t>
  </si>
  <si>
    <t>1761H</t>
  </si>
  <si>
    <t xml:space="preserve">64TBL2100201H0                </t>
  </si>
  <si>
    <t>1762S</t>
  </si>
  <si>
    <t xml:space="preserve">64TBL4E002001T                </t>
  </si>
  <si>
    <t>1762Z</t>
  </si>
  <si>
    <t xml:space="preserve">64TBL9M0020093                </t>
  </si>
  <si>
    <t xml:space="preserve">63YBMAE002004V                </t>
  </si>
  <si>
    <t>176NA</t>
  </si>
  <si>
    <t xml:space="preserve">1863FPEG8219425UU794          </t>
  </si>
  <si>
    <t>176RD</t>
  </si>
  <si>
    <t xml:space="preserve">3Q47L1B003A0CK                </t>
  </si>
  <si>
    <t>176TT</t>
  </si>
  <si>
    <t xml:space="preserve">64TBL4A002005U                </t>
  </si>
  <si>
    <t xml:space="preserve">63YBM5E002009H                </t>
  </si>
  <si>
    <t>177HK</t>
  </si>
  <si>
    <t xml:space="preserve">64TBK8F001001R                </t>
  </si>
  <si>
    <t>1780F</t>
  </si>
  <si>
    <t xml:space="preserve">11UFC7MOA50304                </t>
  </si>
  <si>
    <t>1784S</t>
  </si>
  <si>
    <t xml:space="preserve">1581F574B234C00100GE          </t>
  </si>
  <si>
    <t>178PC</t>
  </si>
  <si>
    <t xml:space="preserve">821934707KW8                  </t>
  </si>
  <si>
    <t>178ZZ</t>
  </si>
  <si>
    <t xml:space="preserve">1581F574B237A00101JW          </t>
  </si>
  <si>
    <t xml:space="preserve">1581F6BUB243W0017203          </t>
  </si>
  <si>
    <t xml:space="preserve">17NC </t>
  </si>
  <si>
    <t xml:space="preserve">0K1DF4H2AD94J8                </t>
  </si>
  <si>
    <t>1803Z</t>
  </si>
  <si>
    <t xml:space="preserve">64TBL4E002000M                </t>
  </si>
  <si>
    <t>1804Z</t>
  </si>
  <si>
    <t xml:space="preserve">527BK6P00100A9                </t>
  </si>
  <si>
    <t>1807W</t>
  </si>
  <si>
    <t xml:space="preserve">527BK6P0010094                </t>
  </si>
  <si>
    <t>180EE</t>
  </si>
  <si>
    <t xml:space="preserve">186324P18223443X1M77          </t>
  </si>
  <si>
    <t>1810W</t>
  </si>
  <si>
    <t xml:space="preserve">1581F5BKB248100F053A          </t>
  </si>
  <si>
    <t>1811M</t>
  </si>
  <si>
    <t xml:space="preserve">527BJAL0010037                </t>
  </si>
  <si>
    <t>1811Z</t>
  </si>
  <si>
    <t xml:space="preserve">64TBL1V00200F3                </t>
  </si>
  <si>
    <t>1813Z</t>
  </si>
  <si>
    <t xml:space="preserve">527BK9S001002N                </t>
  </si>
  <si>
    <t>1818Z</t>
  </si>
  <si>
    <t xml:space="preserve">64TBL21002016D                </t>
  </si>
  <si>
    <t>181AA</t>
  </si>
  <si>
    <t xml:space="preserve">P76DCG21010529                </t>
  </si>
  <si>
    <t xml:space="preserve">1863FPEG8219314ZK913          </t>
  </si>
  <si>
    <t>1823Z</t>
  </si>
  <si>
    <t xml:space="preserve">1581F4QZB21BV1BE04BX          </t>
  </si>
  <si>
    <t>06102CB</t>
  </si>
  <si>
    <t>1824T</t>
  </si>
  <si>
    <t xml:space="preserve">4VNBKAS0010024                </t>
  </si>
  <si>
    <t>182WW</t>
  </si>
  <si>
    <t xml:space="preserve">1581F6BUB23420010483          </t>
  </si>
  <si>
    <t>184PC</t>
  </si>
  <si>
    <t xml:space="preserve">1863FPEG82235120P69Q          </t>
  </si>
  <si>
    <t>184SJ</t>
  </si>
  <si>
    <t xml:space="preserve">11581F5BK723C100BT044         </t>
  </si>
  <si>
    <t>06102EF</t>
  </si>
  <si>
    <t>185NA</t>
  </si>
  <si>
    <t xml:space="preserve">1581F6BUB24B2001534J          </t>
  </si>
  <si>
    <t>186MM</t>
  </si>
  <si>
    <t xml:space="preserve">186324P18223449H196R          </t>
  </si>
  <si>
    <t>186PC</t>
  </si>
  <si>
    <t xml:space="preserve">1863FPEG8223512JQ662          </t>
  </si>
  <si>
    <t>187AB</t>
  </si>
  <si>
    <t xml:space="preserve">821934706G8C                  </t>
  </si>
  <si>
    <t>187AS</t>
  </si>
  <si>
    <t xml:space="preserve">EAVUAV502585859               </t>
  </si>
  <si>
    <t>187MK</t>
  </si>
  <si>
    <t xml:space="preserve">3U5BJ6G001005H                </t>
  </si>
  <si>
    <t>187PT</t>
  </si>
  <si>
    <t xml:space="preserve">64TBK7H00100P3                </t>
  </si>
  <si>
    <t>1882W</t>
  </si>
  <si>
    <t xml:space="preserve">63YBM4H002004H                </t>
  </si>
  <si>
    <t>188AD</t>
  </si>
  <si>
    <t xml:space="preserve">P76DCF27010913                </t>
  </si>
  <si>
    <t>188MW</t>
  </si>
  <si>
    <t xml:space="preserve">1581F6BUB243U00191Q9          </t>
  </si>
  <si>
    <t>188TA</t>
  </si>
  <si>
    <t xml:space="preserve">1581F6BUB245Q001WRGF          </t>
  </si>
  <si>
    <t xml:space="preserve">P76DCE27016098                </t>
  </si>
  <si>
    <t>189DA</t>
  </si>
  <si>
    <t xml:space="preserve">EAVUAV502585807               </t>
  </si>
  <si>
    <t xml:space="preserve">18FU </t>
  </si>
  <si>
    <t xml:space="preserve">8219425N265Y                  </t>
  </si>
  <si>
    <t xml:space="preserve">18UC </t>
  </si>
  <si>
    <t xml:space="preserve">63YBM6M00200DM                </t>
  </si>
  <si>
    <t>1901Z</t>
  </si>
  <si>
    <t xml:space="preserve">64TBL4E002002E                </t>
  </si>
  <si>
    <t xml:space="preserve">1581F6BUB246Q001MEBY          </t>
  </si>
  <si>
    <t>1906Q</t>
  </si>
  <si>
    <t xml:space="preserve">3U5BJ5E00100C7                </t>
  </si>
  <si>
    <t>1907F</t>
  </si>
  <si>
    <t xml:space="preserve">8219314E684Y                  </t>
  </si>
  <si>
    <t>190BC</t>
  </si>
  <si>
    <t xml:space="preserve">1581F574B224A00101XJ          </t>
  </si>
  <si>
    <t>190CS</t>
  </si>
  <si>
    <t xml:space="preserve">64TBK7H00100VS                </t>
  </si>
  <si>
    <t>190DA</t>
  </si>
  <si>
    <t xml:space="preserve">EAVUAV502585808               </t>
  </si>
  <si>
    <t>190KB</t>
  </si>
  <si>
    <t xml:space="preserve">1581F574B23540010047          </t>
  </si>
  <si>
    <t>190NA</t>
  </si>
  <si>
    <t xml:space="preserve">1581F574B225M00102WA          </t>
  </si>
  <si>
    <t>190SP</t>
  </si>
  <si>
    <t xml:space="preserve">1863FPEG821934542J9P          </t>
  </si>
  <si>
    <t>1910D</t>
  </si>
  <si>
    <t xml:space="preserve">64UBK6A00100CW                </t>
  </si>
  <si>
    <t>1913M</t>
  </si>
  <si>
    <t xml:space="preserve">64TBKBL0020020                </t>
  </si>
  <si>
    <t>1917M</t>
  </si>
  <si>
    <t xml:space="preserve">1581F6GKB2365004001Y          </t>
  </si>
  <si>
    <t>06102FY</t>
  </si>
  <si>
    <t xml:space="preserve">1581F574B238F0010019          </t>
  </si>
  <si>
    <t>191AG</t>
  </si>
  <si>
    <t xml:space="preserve">1581F6BUB234200104TX          </t>
  </si>
  <si>
    <t>191LA</t>
  </si>
  <si>
    <t xml:space="preserve">64TBKCD0020067                </t>
  </si>
  <si>
    <t>191RD</t>
  </si>
  <si>
    <t xml:space="preserve">1581F574B227B00100VM          </t>
  </si>
  <si>
    <t>1921W</t>
  </si>
  <si>
    <t xml:space="preserve">64TBL5A00200QM                </t>
  </si>
  <si>
    <t>1927B</t>
  </si>
  <si>
    <t xml:space="preserve">58BBL9D001UTWP                </t>
  </si>
  <si>
    <t>192AB</t>
  </si>
  <si>
    <t xml:space="preserve">64TBKBC002000R                </t>
  </si>
  <si>
    <t>192DC</t>
  </si>
  <si>
    <t xml:space="preserve">1581F6BUB243W0014U20          </t>
  </si>
  <si>
    <t>1933U</t>
  </si>
  <si>
    <t xml:space="preserve">64TBL3L002000K                </t>
  </si>
  <si>
    <t>1934E</t>
  </si>
  <si>
    <t xml:space="preserve">64TBKBJ00200AA                </t>
  </si>
  <si>
    <t>193DA</t>
  </si>
  <si>
    <t xml:space="preserve">EAVUAV502585809               </t>
  </si>
  <si>
    <t>193DU</t>
  </si>
  <si>
    <t xml:space="preserve">64TBL2100200GW                </t>
  </si>
  <si>
    <t>193MK</t>
  </si>
  <si>
    <t xml:space="preserve">64TBKBJ00200CN                </t>
  </si>
  <si>
    <t>1954E</t>
  </si>
  <si>
    <t xml:space="preserve">1581F5FKD22CK00CXHXQ          </t>
  </si>
  <si>
    <t>06102FZ</t>
  </si>
  <si>
    <t>1957Q</t>
  </si>
  <si>
    <t xml:space="preserve">64TBK7H00100F8                </t>
  </si>
  <si>
    <t>195AE</t>
  </si>
  <si>
    <t xml:space="preserve">1581F5FKD235N00D06WG          </t>
  </si>
  <si>
    <t>195AS</t>
  </si>
  <si>
    <t xml:space="preserve">EAVUAV502585860               </t>
  </si>
  <si>
    <t>195CP</t>
  </si>
  <si>
    <t xml:space="preserve">1581F446LK8630300BU0          </t>
  </si>
  <si>
    <t xml:space="preserve">821934865CE0                  </t>
  </si>
  <si>
    <t>196DA</t>
  </si>
  <si>
    <t xml:space="preserve">EAVUAV502585810               </t>
  </si>
  <si>
    <t>196WT</t>
  </si>
  <si>
    <t xml:space="preserve">64TBL5F00200DT                </t>
  </si>
  <si>
    <t>1972R</t>
  </si>
  <si>
    <t xml:space="preserve">W13DCC23020137                </t>
  </si>
  <si>
    <t>06101CV</t>
  </si>
  <si>
    <t>1975R</t>
  </si>
  <si>
    <t xml:space="preserve">8218250244DP                  </t>
  </si>
  <si>
    <t>1975W</t>
  </si>
  <si>
    <t xml:space="preserve">7TNBMFM0030BAJ                </t>
  </si>
  <si>
    <t>197CR</t>
  </si>
  <si>
    <t xml:space="preserve">64UBL4300202UX                </t>
  </si>
  <si>
    <t>197LS</t>
  </si>
  <si>
    <t xml:space="preserve">1581F6BUB248900197LS          </t>
  </si>
  <si>
    <t>197PA</t>
  </si>
  <si>
    <t xml:space="preserve">1581F574B235B00102VP          </t>
  </si>
  <si>
    <t>197SP</t>
  </si>
  <si>
    <t xml:space="preserve">163DFBM0019913                </t>
  </si>
  <si>
    <t>1980S</t>
  </si>
  <si>
    <t>06101IY</t>
  </si>
  <si>
    <t>1981R</t>
  </si>
  <si>
    <t xml:space="preserve">64TBL5F002004F                </t>
  </si>
  <si>
    <t xml:space="preserve">1581F6BUB232B001033S          </t>
  </si>
  <si>
    <t>198AS</t>
  </si>
  <si>
    <t xml:space="preserve">1581F6BUB243J001VURB          </t>
  </si>
  <si>
    <t>198FM</t>
  </si>
  <si>
    <t xml:space="preserve">64TBL5H00200EV                </t>
  </si>
  <si>
    <t>198MC</t>
  </si>
  <si>
    <t xml:space="preserve">1863FPEG8219348E3P49          </t>
  </si>
  <si>
    <t>198MD</t>
  </si>
  <si>
    <t xml:space="preserve">64TBK5J001003G                </t>
  </si>
  <si>
    <t xml:space="preserve">1581F574B237600100RB          </t>
  </si>
  <si>
    <t xml:space="preserve">1581F574B23600100L9           </t>
  </si>
  <si>
    <t xml:space="preserve">1581F6BUB234D0001012B         </t>
  </si>
  <si>
    <t>1997M</t>
  </si>
  <si>
    <t xml:space="preserve">64TBL5D0020013                </t>
  </si>
  <si>
    <t>199AG</t>
  </si>
  <si>
    <t xml:space="preserve">1581F574B238300100AY          </t>
  </si>
  <si>
    <t>199JH</t>
  </si>
  <si>
    <t xml:space="preserve">1581F6BUB246Q0017D40          </t>
  </si>
  <si>
    <t>199JS</t>
  </si>
  <si>
    <t xml:space="preserve">1581F6N8C237D0031QZ7          </t>
  </si>
  <si>
    <t>06102F2</t>
  </si>
  <si>
    <t>199MF</t>
  </si>
  <si>
    <t xml:space="preserve">63YBM5E00200FH                </t>
  </si>
  <si>
    <t>199NA</t>
  </si>
  <si>
    <t xml:space="preserve">63YBLAM002002H                </t>
  </si>
  <si>
    <t>199YY</t>
  </si>
  <si>
    <t xml:space="preserve">64UBK7M00100KQ                </t>
  </si>
  <si>
    <t xml:space="preserve">19DN </t>
  </si>
  <si>
    <t xml:space="preserve">64TBK7H0010054                </t>
  </si>
  <si>
    <t xml:space="preserve">19GA </t>
  </si>
  <si>
    <t xml:space="preserve">64TBK7H00100BE                </t>
  </si>
  <si>
    <t xml:space="preserve">19NN </t>
  </si>
  <si>
    <t xml:space="preserve">63YBL8N002000J                </t>
  </si>
  <si>
    <t xml:space="preserve">19SR </t>
  </si>
  <si>
    <t xml:space="preserve">PH645433751                   </t>
  </si>
  <si>
    <t xml:space="preserve">19TT </t>
  </si>
  <si>
    <t xml:space="preserve">3Q4CJ3W3A3RH09                </t>
  </si>
  <si>
    <t xml:space="preserve">19WW </t>
  </si>
  <si>
    <t xml:space="preserve">1581F6BUB2435001Q222          </t>
  </si>
  <si>
    <t xml:space="preserve">1AU  </t>
  </si>
  <si>
    <t xml:space="preserve">W13DCH19040985                </t>
  </si>
  <si>
    <t xml:space="preserve">1JA  </t>
  </si>
  <si>
    <t xml:space="preserve">3N33JB8002Y143                </t>
  </si>
  <si>
    <t>2008A</t>
  </si>
  <si>
    <t xml:space="preserve">1581F5FHD236L00D7091          </t>
  </si>
  <si>
    <t>200AB</t>
  </si>
  <si>
    <t xml:space="preserve">3U5BJ6P001004U                </t>
  </si>
  <si>
    <t>200FU</t>
  </si>
  <si>
    <t xml:space="preserve">1863FPEG8223508R94V0          </t>
  </si>
  <si>
    <t>200HE</t>
  </si>
  <si>
    <t xml:space="preserve">64TBK7H00100H7                </t>
  </si>
  <si>
    <t>200HF</t>
  </si>
  <si>
    <t xml:space="preserve">527BK4Q0010053                </t>
  </si>
  <si>
    <t>200MW</t>
  </si>
  <si>
    <t xml:space="preserve">0A0LDBF0030148                </t>
  </si>
  <si>
    <t>06101ZK</t>
  </si>
  <si>
    <t>200NA</t>
  </si>
  <si>
    <t xml:space="preserve">EAVUAV502586286               </t>
  </si>
  <si>
    <t>200TK</t>
  </si>
  <si>
    <t xml:space="preserve">1581F574B239100100G5          </t>
  </si>
  <si>
    <t>200WD</t>
  </si>
  <si>
    <t xml:space="preserve">07DDD6L0B10623                </t>
  </si>
  <si>
    <t>2018W</t>
  </si>
  <si>
    <t xml:space="preserve">7TNBMFM0030BAH                </t>
  </si>
  <si>
    <t>201BD</t>
  </si>
  <si>
    <t xml:space="preserve">1581F5BKD225500B7KD0          </t>
  </si>
  <si>
    <t>201HD</t>
  </si>
  <si>
    <t xml:space="preserve">64TBL5H00200FP                </t>
  </si>
  <si>
    <t>201NA</t>
  </si>
  <si>
    <t xml:space="preserve">2104F7EZB251J0017W8X          </t>
  </si>
  <si>
    <t>201TX</t>
  </si>
  <si>
    <t xml:space="preserve">2104F7EZB251J00122KD          </t>
  </si>
  <si>
    <t>201US</t>
  </si>
  <si>
    <t xml:space="preserve">64TBL3L0020016                </t>
  </si>
  <si>
    <t xml:space="preserve">7TNBMJN0030H88                </t>
  </si>
  <si>
    <t xml:space="preserve">7TNBMJN0030H8V                </t>
  </si>
  <si>
    <t>2026R</t>
  </si>
  <si>
    <t xml:space="preserve">527BK5C0010074                </t>
  </si>
  <si>
    <t>2027K</t>
  </si>
  <si>
    <t xml:space="preserve">64TBL2100201QT                </t>
  </si>
  <si>
    <t>202FU</t>
  </si>
  <si>
    <t>202HF</t>
  </si>
  <si>
    <t xml:space="preserve">527BK4Q001007N                </t>
  </si>
  <si>
    <t>202RA</t>
  </si>
  <si>
    <t xml:space="preserve">64TBL660020086                </t>
  </si>
  <si>
    <t>202RS</t>
  </si>
  <si>
    <t xml:space="preserve">1581F6BUB246N001WWFF          </t>
  </si>
  <si>
    <t>202TA</t>
  </si>
  <si>
    <t xml:space="preserve">1581F6BUB246C0019P0S          </t>
  </si>
  <si>
    <t>202WD</t>
  </si>
  <si>
    <t xml:space="preserve">07DDD630B10403                </t>
  </si>
  <si>
    <t xml:space="preserve">1581F6BUB249E001575H          </t>
  </si>
  <si>
    <t xml:space="preserve">1581F5FKD2                    </t>
  </si>
  <si>
    <t>06102JQ</t>
  </si>
  <si>
    <t>2033B</t>
  </si>
  <si>
    <t xml:space="preserve">64TBL4E00200B4                </t>
  </si>
  <si>
    <t>203BD</t>
  </si>
  <si>
    <t xml:space="preserve">527BK6P00100BP                </t>
  </si>
  <si>
    <t>203MK</t>
  </si>
  <si>
    <t xml:space="preserve">64TBL4A00200C3                </t>
  </si>
  <si>
    <t>203MP</t>
  </si>
  <si>
    <t xml:space="preserve">163DFBM001N35V                </t>
  </si>
  <si>
    <t>203WD</t>
  </si>
  <si>
    <t xml:space="preserve">07DDD6N0B10397                </t>
  </si>
  <si>
    <t>203ZZ</t>
  </si>
  <si>
    <t xml:space="preserve">82193455H0K3                  </t>
  </si>
  <si>
    <t xml:space="preserve">1581F574B223U0010077          </t>
  </si>
  <si>
    <t>06102HN</t>
  </si>
  <si>
    <t>204AG</t>
  </si>
  <si>
    <t xml:space="preserve">64TBK5J001002K                </t>
  </si>
  <si>
    <t>204AS</t>
  </si>
  <si>
    <t xml:space="preserve">1581F574B226600100UU          </t>
  </si>
  <si>
    <t xml:space="preserve">204L </t>
  </si>
  <si>
    <t xml:space="preserve">11UCF8T0A50181                </t>
  </si>
  <si>
    <t>204MF</t>
  </si>
  <si>
    <t xml:space="preserve">M0017725                      </t>
  </si>
  <si>
    <t>061014P</t>
  </si>
  <si>
    <t>204MP</t>
  </si>
  <si>
    <t xml:space="preserve">163DFBK001P8UW                </t>
  </si>
  <si>
    <t>061015D</t>
  </si>
  <si>
    <t>205EA</t>
  </si>
  <si>
    <t>205TX</t>
  </si>
  <si>
    <t xml:space="preserve">1581F6BUB248E0012L11          </t>
  </si>
  <si>
    <t>205ZZ</t>
  </si>
  <si>
    <t xml:space="preserve">8219345K45H9                  </t>
  </si>
  <si>
    <t xml:space="preserve">1581F6BUB246H001675T          </t>
  </si>
  <si>
    <t xml:space="preserve">1581F574B237W001018V          </t>
  </si>
  <si>
    <t>206FU</t>
  </si>
  <si>
    <t xml:space="preserve">1581F6BUB249E001S7FT          </t>
  </si>
  <si>
    <t xml:space="preserve">1581F574B237700100MJ          </t>
  </si>
  <si>
    <t xml:space="preserve">1581F6BUB2488001WM69          </t>
  </si>
  <si>
    <t>207FL</t>
  </si>
  <si>
    <t xml:space="preserve">8219347V6J94                  </t>
  </si>
  <si>
    <t xml:space="preserve">186324P18223502QD789          </t>
  </si>
  <si>
    <t xml:space="preserve">158F6BUB245M001SW3            </t>
  </si>
  <si>
    <t xml:space="preserve">186324P1822350210VC9          </t>
  </si>
  <si>
    <t xml:space="preserve">1581F6BUB243J001P3Z8          </t>
  </si>
  <si>
    <t>208AF</t>
  </si>
  <si>
    <t xml:space="preserve">63YBLAL002004N                </t>
  </si>
  <si>
    <t>208DA</t>
  </si>
  <si>
    <t xml:space="preserve">EAVUAV502585811               </t>
  </si>
  <si>
    <t>208WD</t>
  </si>
  <si>
    <t xml:space="preserve">07DDD6N0B10310                </t>
  </si>
  <si>
    <t xml:space="preserve">1863FPEG8219352G307X          </t>
  </si>
  <si>
    <t>2091Z</t>
  </si>
  <si>
    <t xml:space="preserve">64TBL5A00200QA                </t>
  </si>
  <si>
    <t xml:space="preserve">1581F6BUB235H00100HL          </t>
  </si>
  <si>
    <t>2099Z</t>
  </si>
  <si>
    <t xml:space="preserve">5X5BLEF0020ARL                </t>
  </si>
  <si>
    <t>209FU</t>
  </si>
  <si>
    <t>209KA</t>
  </si>
  <si>
    <t xml:space="preserve">64TBL8E00200B9                </t>
  </si>
  <si>
    <t>209WD</t>
  </si>
  <si>
    <t xml:space="preserve">07DDD640B11202                </t>
  </si>
  <si>
    <t xml:space="preserve">20FU </t>
  </si>
  <si>
    <t xml:space="preserve">8219423J59S2                  </t>
  </si>
  <si>
    <t>2102X</t>
  </si>
  <si>
    <t xml:space="preserve">64TBL5F002003Q                </t>
  </si>
  <si>
    <t xml:space="preserve">1581F6BUB23AG0010JZ8          </t>
  </si>
  <si>
    <t xml:space="preserve">58BBKBC001Y8S0                </t>
  </si>
  <si>
    <t xml:space="preserve">1581F6BUB2455001217L          </t>
  </si>
  <si>
    <t>2109W</t>
  </si>
  <si>
    <t xml:space="preserve">1581F6BUB249P001UZK2          </t>
  </si>
  <si>
    <t>210DP</t>
  </si>
  <si>
    <t xml:space="preserve">W21ACL04020525                </t>
  </si>
  <si>
    <t>06101LY</t>
  </si>
  <si>
    <t>210FU</t>
  </si>
  <si>
    <t xml:space="preserve">P5ADCG240100L0                </t>
  </si>
  <si>
    <t>210WR</t>
  </si>
  <si>
    <t xml:space="preserve">64TBL5D002001T                </t>
  </si>
  <si>
    <t>2110R</t>
  </si>
  <si>
    <t xml:space="preserve">3U5BJ6L0010090                </t>
  </si>
  <si>
    <t xml:space="preserve">1863FPEG8219343L2D60          </t>
  </si>
  <si>
    <t>211ZZ</t>
  </si>
  <si>
    <t xml:space="preserve">64UBK67001002B                </t>
  </si>
  <si>
    <t>2123S</t>
  </si>
  <si>
    <t xml:space="preserve">1581F163CH86R0A30Y20          </t>
  </si>
  <si>
    <t>212NA</t>
  </si>
  <si>
    <t xml:space="preserve">2104F7EZB251J0014GDE          </t>
  </si>
  <si>
    <t>212SS</t>
  </si>
  <si>
    <t xml:space="preserve">64UBK66001015W                </t>
  </si>
  <si>
    <t>212ZZ</t>
  </si>
  <si>
    <t xml:space="preserve">1863FPEG8219329SU548          </t>
  </si>
  <si>
    <t xml:space="preserve">1581F574B238A00102TW          </t>
  </si>
  <si>
    <t xml:space="preserve">1581F574B239600100JM          </t>
  </si>
  <si>
    <t xml:space="preserve">1581F6BUB23AG001Z5B6          </t>
  </si>
  <si>
    <t>213DA</t>
  </si>
  <si>
    <t xml:space="preserve">EAVUAV502585812               </t>
  </si>
  <si>
    <t>2143D</t>
  </si>
  <si>
    <t xml:space="preserve">64TBL3L002005E                </t>
  </si>
  <si>
    <t>2147S</t>
  </si>
  <si>
    <t xml:space="preserve">1581F574B233R00102DB          </t>
  </si>
  <si>
    <t>2149N</t>
  </si>
  <si>
    <t xml:space="preserve">64TBL5A00200PE                </t>
  </si>
  <si>
    <t>214BC</t>
  </si>
  <si>
    <t xml:space="preserve">1863FPEG186324P1822344979EC4  </t>
  </si>
  <si>
    <t>214CN</t>
  </si>
  <si>
    <t xml:space="preserve">OAXCE460B30110                </t>
  </si>
  <si>
    <t>214GR</t>
  </si>
  <si>
    <t xml:space="preserve">1581F6BUB236S001006Q          </t>
  </si>
  <si>
    <t>214MZ</t>
  </si>
  <si>
    <t xml:space="preserve">64TBL580020098                </t>
  </si>
  <si>
    <t>214SK</t>
  </si>
  <si>
    <t xml:space="preserve">1ZNDH5K00A67JT                </t>
  </si>
  <si>
    <t>061017Z</t>
  </si>
  <si>
    <t xml:space="preserve">63YBM5T0020074                </t>
  </si>
  <si>
    <t xml:space="preserve">821935139N3S                  </t>
  </si>
  <si>
    <t xml:space="preserve">1581F6BUB236U00100HK          </t>
  </si>
  <si>
    <t>2155B</t>
  </si>
  <si>
    <t xml:space="preserve">1581F574B235B00102Z           </t>
  </si>
  <si>
    <t>215NA</t>
  </si>
  <si>
    <t xml:space="preserve">1581F8ZLC2565002790C          </t>
  </si>
  <si>
    <t>06102L0</t>
  </si>
  <si>
    <t>216US</t>
  </si>
  <si>
    <t xml:space="preserve">64TBL5A00200P6                </t>
  </si>
  <si>
    <t xml:space="preserve">216Z </t>
  </si>
  <si>
    <t xml:space="preserve">186324P18223449CN139          </t>
  </si>
  <si>
    <t>2170D</t>
  </si>
  <si>
    <t xml:space="preserve">64TBL5A00200TJ                </t>
  </si>
  <si>
    <t>2172S</t>
  </si>
  <si>
    <t xml:space="preserve">1581F3YT7L82003P4240          </t>
  </si>
  <si>
    <t xml:space="preserve">1581F6BUB235J001003Q          </t>
  </si>
  <si>
    <t>217AG</t>
  </si>
  <si>
    <t xml:space="preserve">64TBL4A0020046                </t>
  </si>
  <si>
    <t>217DW</t>
  </si>
  <si>
    <t xml:space="preserve">5X5BKLP00204B7                </t>
  </si>
  <si>
    <t>217ED</t>
  </si>
  <si>
    <t xml:space="preserve">64TBL3L002001W                </t>
  </si>
  <si>
    <t>217LC</t>
  </si>
  <si>
    <t xml:space="preserve">5X5BLEG0020AU1                </t>
  </si>
  <si>
    <t>217MM</t>
  </si>
  <si>
    <t xml:space="preserve">P76DCE18011375                </t>
  </si>
  <si>
    <t>217WD</t>
  </si>
  <si>
    <t xml:space="preserve">07DDD670B11370                </t>
  </si>
  <si>
    <t>2187A</t>
  </si>
  <si>
    <t xml:space="preserve">64TBL150020015                </t>
  </si>
  <si>
    <t>2188C</t>
  </si>
  <si>
    <t xml:space="preserve">3U5BJ5H001008C                </t>
  </si>
  <si>
    <t>218AR</t>
  </si>
  <si>
    <t xml:space="preserve">64TBKBJ0020081                </t>
  </si>
  <si>
    <t>218GS</t>
  </si>
  <si>
    <t xml:space="preserve">1863FPEG822350820NF0          </t>
  </si>
  <si>
    <t>218RS</t>
  </si>
  <si>
    <t xml:space="preserve">1581F6BUB246L001XRN           </t>
  </si>
  <si>
    <t>218SP</t>
  </si>
  <si>
    <t xml:space="preserve">163CG9VR0A2R26                </t>
  </si>
  <si>
    <t>218WD</t>
  </si>
  <si>
    <t xml:space="preserve">07DDD780B11859                </t>
  </si>
  <si>
    <t xml:space="preserve">218Z </t>
  </si>
  <si>
    <t xml:space="preserve">186324P1822344984Q4Q          </t>
  </si>
  <si>
    <t>218ZG</t>
  </si>
  <si>
    <t xml:space="preserve">4CZBJ5W00102LR                </t>
  </si>
  <si>
    <t>218ZZ</t>
  </si>
  <si>
    <t xml:space="preserve">1863FPEG82193436Y1X4          </t>
  </si>
  <si>
    <t xml:space="preserve">1581F574B227400102AD          </t>
  </si>
  <si>
    <t>2190V</t>
  </si>
  <si>
    <t xml:space="preserve">64TBL2100200H3                </t>
  </si>
  <si>
    <t xml:space="preserve">1581F6BUB236U001005D          </t>
  </si>
  <si>
    <t xml:space="preserve">1581F574B224D001002C          </t>
  </si>
  <si>
    <t>2195B</t>
  </si>
  <si>
    <t xml:space="preserve">1581F6N8A237DML38PNW          </t>
  </si>
  <si>
    <t xml:space="preserve">1581F574B224N00101DS          </t>
  </si>
  <si>
    <t xml:space="preserve">1581F6BUB235R00100YM          </t>
  </si>
  <si>
    <t>2199A</t>
  </si>
  <si>
    <t xml:space="preserve">1561F67QE237300A00BG          </t>
  </si>
  <si>
    <t>219AG</t>
  </si>
  <si>
    <t xml:space="preserve">1581F6BUB249T0017C64          </t>
  </si>
  <si>
    <t>219AS</t>
  </si>
  <si>
    <t xml:space="preserve">EAVUAV502585861               </t>
  </si>
  <si>
    <t>219DJ</t>
  </si>
  <si>
    <t xml:space="preserve">P78DC123091996                </t>
  </si>
  <si>
    <t>219MP</t>
  </si>
  <si>
    <t xml:space="preserve">163DFBM001PW60                </t>
  </si>
  <si>
    <t>219WD</t>
  </si>
  <si>
    <t xml:space="preserve">07DDD620B12306                </t>
  </si>
  <si>
    <t>2200Z</t>
  </si>
  <si>
    <t xml:space="preserve">1581F6N8C236W00314EP          </t>
  </si>
  <si>
    <t>2201Z</t>
  </si>
  <si>
    <t xml:space="preserve">821193148L8Y2                 </t>
  </si>
  <si>
    <t>2203Z</t>
  </si>
  <si>
    <t xml:space="preserve">8219314YP520                  </t>
  </si>
  <si>
    <t>220AW</t>
  </si>
  <si>
    <t xml:space="preserve">1581F574B234C00100MM          </t>
  </si>
  <si>
    <t>220RX</t>
  </si>
  <si>
    <t xml:space="preserve">1581F6BUB23AG001W264          </t>
  </si>
  <si>
    <t>220UC</t>
  </si>
  <si>
    <t xml:space="preserve">1581F6BUB23AG001QG6G          </t>
  </si>
  <si>
    <t>220WD</t>
  </si>
  <si>
    <t xml:space="preserve">3U5BJ6M001003V                </t>
  </si>
  <si>
    <t>220XF</t>
  </si>
  <si>
    <t xml:space="preserve">1581F574B235D00100FU          </t>
  </si>
  <si>
    <t>220YY</t>
  </si>
  <si>
    <t xml:space="preserve">1581F574B2274001026T          </t>
  </si>
  <si>
    <t>220ZA</t>
  </si>
  <si>
    <t xml:space="preserve">64TBL7N00200BB                </t>
  </si>
  <si>
    <t xml:space="preserve">1581F6BUB235N001003J          </t>
  </si>
  <si>
    <t xml:space="preserve">1581F6BUB236S002005Y          </t>
  </si>
  <si>
    <t xml:space="preserve">1581F574B235W00100NY          </t>
  </si>
  <si>
    <t>2218A</t>
  </si>
  <si>
    <t xml:space="preserve">186324P1822350233E0X          </t>
  </si>
  <si>
    <t>221AS</t>
  </si>
  <si>
    <t xml:space="preserve">EAVUAV502585862               </t>
  </si>
  <si>
    <t>221DA</t>
  </si>
  <si>
    <t xml:space="preserve">EAVUAV502585813               </t>
  </si>
  <si>
    <t>221DZ</t>
  </si>
  <si>
    <t xml:space="preserve">63YBLAM0020017                </t>
  </si>
  <si>
    <t>221EN</t>
  </si>
  <si>
    <t xml:space="preserve">82193451WQ38                  </t>
  </si>
  <si>
    <t>221HE</t>
  </si>
  <si>
    <t xml:space="preserve">1581F6BUB236U001002Y          </t>
  </si>
  <si>
    <t>221NA</t>
  </si>
  <si>
    <t xml:space="preserve">82193147LT06                  </t>
  </si>
  <si>
    <t>221PU</t>
  </si>
  <si>
    <t xml:space="preserve">163CGAGR0A3K8U                </t>
  </si>
  <si>
    <t>221RD</t>
  </si>
  <si>
    <t xml:space="preserve">1581F67QE237500A0079          </t>
  </si>
  <si>
    <t>221WP</t>
  </si>
  <si>
    <t xml:space="preserve">64TBL5D002005N                </t>
  </si>
  <si>
    <t>221YW</t>
  </si>
  <si>
    <t xml:space="preserve">64TBL5H00200NK                </t>
  </si>
  <si>
    <t>221ZX</t>
  </si>
  <si>
    <t xml:space="preserve">82182508X5N7                  </t>
  </si>
  <si>
    <t xml:space="preserve">1581F4XF524C600SZ020          </t>
  </si>
  <si>
    <t>222LH</t>
  </si>
  <si>
    <t xml:space="preserve">P76DC11                       </t>
  </si>
  <si>
    <t>222ZN</t>
  </si>
  <si>
    <t xml:space="preserve">08QUE8C10102L7                </t>
  </si>
  <si>
    <t>2230S</t>
  </si>
  <si>
    <t xml:space="preserve">64TBL5A00200TF                </t>
  </si>
  <si>
    <t>223AS</t>
  </si>
  <si>
    <t xml:space="preserve">08QDE6601201J2                </t>
  </si>
  <si>
    <t>223FU</t>
  </si>
  <si>
    <t>223GR</t>
  </si>
  <si>
    <t>223NA</t>
  </si>
  <si>
    <t xml:space="preserve">64TBK8L00100F0                </t>
  </si>
  <si>
    <t>223RB</t>
  </si>
  <si>
    <t xml:space="preserve">52LBK6F00101LD                </t>
  </si>
  <si>
    <t>223VP</t>
  </si>
  <si>
    <t xml:space="preserve">64TBL5H00200J5                </t>
  </si>
  <si>
    <t>223VT</t>
  </si>
  <si>
    <t xml:space="preserve">63NIM2Q0AR0004                </t>
  </si>
  <si>
    <t>223YB</t>
  </si>
  <si>
    <t xml:space="preserve">64TBL5H00200CC                </t>
  </si>
  <si>
    <t>223YY</t>
  </si>
  <si>
    <t xml:space="preserve">1581F574B226600100D4          </t>
  </si>
  <si>
    <t>223ZA</t>
  </si>
  <si>
    <t xml:space="preserve">1581F574B23830010003          </t>
  </si>
  <si>
    <t xml:space="preserve">1581F6BUB243S001HDXC          </t>
  </si>
  <si>
    <t>224AU</t>
  </si>
  <si>
    <t xml:space="preserve">1581F6Z9C253M003CKRK          </t>
  </si>
  <si>
    <t>06102HE</t>
  </si>
  <si>
    <t>224BE</t>
  </si>
  <si>
    <t xml:space="preserve">1863FPEG8219425M65H0          </t>
  </si>
  <si>
    <t>224BR</t>
  </si>
  <si>
    <t xml:space="preserve">1581F6BUB243T001G772          </t>
  </si>
  <si>
    <t>224EH</t>
  </si>
  <si>
    <t xml:space="preserve">64TBL5H00200B2                </t>
  </si>
  <si>
    <t>224EU</t>
  </si>
  <si>
    <t xml:space="preserve">P76DCF16016892                </t>
  </si>
  <si>
    <t>06101FW</t>
  </si>
  <si>
    <t>224FU</t>
  </si>
  <si>
    <t>224KJ</t>
  </si>
  <si>
    <t xml:space="preserve">1581F4BND226C00B8BX5          </t>
  </si>
  <si>
    <t>06102F3</t>
  </si>
  <si>
    <t>224LP</t>
  </si>
  <si>
    <t xml:space="preserve">5X5BLAU00205D5                </t>
  </si>
  <si>
    <t>224NA</t>
  </si>
  <si>
    <t xml:space="preserve">EAVUAV502585888               </t>
  </si>
  <si>
    <t>224PD</t>
  </si>
  <si>
    <t xml:space="preserve">1581F574B235D00100KE          </t>
  </si>
  <si>
    <t>2253D</t>
  </si>
  <si>
    <t xml:space="preserve">8218250WZ520                  </t>
  </si>
  <si>
    <t>2254Y</t>
  </si>
  <si>
    <t xml:space="preserve">64TBL5H00200GM                </t>
  </si>
  <si>
    <t>2256Q</t>
  </si>
  <si>
    <t xml:space="preserve">64TBL5800200Z8                </t>
  </si>
  <si>
    <t>2257F</t>
  </si>
  <si>
    <t xml:space="preserve">64TBL5A0020050                </t>
  </si>
  <si>
    <t>225AA</t>
  </si>
  <si>
    <t xml:space="preserve">HLWBJ6K00101BL                </t>
  </si>
  <si>
    <t>225BG</t>
  </si>
  <si>
    <t xml:space="preserve">64TBL5A002008D                </t>
  </si>
  <si>
    <t>225FU</t>
  </si>
  <si>
    <t>225GR</t>
  </si>
  <si>
    <t>225MP</t>
  </si>
  <si>
    <t xml:space="preserve">FA3RRRFNAC                    </t>
  </si>
  <si>
    <t>225RZ</t>
  </si>
  <si>
    <t xml:space="preserve">1581F574B238F001001J          </t>
  </si>
  <si>
    <t>225TC</t>
  </si>
  <si>
    <t xml:space="preserve">8219314W8R79                  </t>
  </si>
  <si>
    <t>225WA</t>
  </si>
  <si>
    <t xml:space="preserve">64TBL5H00200JR                </t>
  </si>
  <si>
    <t>225ZZ</t>
  </si>
  <si>
    <t xml:space="preserve">1581F6BUB243S001WZ5V          </t>
  </si>
  <si>
    <t>226EA</t>
  </si>
  <si>
    <t xml:space="preserve">821933439X2P                  </t>
  </si>
  <si>
    <t>226FU</t>
  </si>
  <si>
    <t>226GG</t>
  </si>
  <si>
    <t xml:space="preserve">DJI3WWDZ-30A0AD37             </t>
  </si>
  <si>
    <t>226TG</t>
  </si>
  <si>
    <t xml:space="preserve">P76DCF19017435                </t>
  </si>
  <si>
    <t>226VP</t>
  </si>
  <si>
    <t xml:space="preserve">64TBL4A002006E                </t>
  </si>
  <si>
    <t>226VX</t>
  </si>
  <si>
    <t xml:space="preserve">8219343T4D19                  </t>
  </si>
  <si>
    <t>226ZZ</t>
  </si>
  <si>
    <t xml:space="preserve">1581F6BUB243S0016854          </t>
  </si>
  <si>
    <t xml:space="preserve">1581F6BUB244900186FS          </t>
  </si>
  <si>
    <t>2276P</t>
  </si>
  <si>
    <t xml:space="preserve">5X5BLAU00205F5                </t>
  </si>
  <si>
    <t xml:space="preserve">3U5BJ4H00100HS                </t>
  </si>
  <si>
    <t>227EA</t>
  </si>
  <si>
    <t xml:space="preserve">1581F6N8A23ALML39019          </t>
  </si>
  <si>
    <t>227FU</t>
  </si>
  <si>
    <t>227GR</t>
  </si>
  <si>
    <t>227NA</t>
  </si>
  <si>
    <t xml:space="preserve">2104F7EZB251J0011LR1          </t>
  </si>
  <si>
    <t>227PA</t>
  </si>
  <si>
    <t xml:space="preserve">64TBL1J002008C                </t>
  </si>
  <si>
    <t>2280Z</t>
  </si>
  <si>
    <t xml:space="preserve">1581F5BKD224F00BM7XR          </t>
  </si>
  <si>
    <t>2284A</t>
  </si>
  <si>
    <t xml:space="preserve">64TBL5A00200RT                </t>
  </si>
  <si>
    <t>2285K</t>
  </si>
  <si>
    <t xml:space="preserve">1581F574B226H0010             </t>
  </si>
  <si>
    <t>2289D</t>
  </si>
  <si>
    <t xml:space="preserve">1581F67QC234S014172C          </t>
  </si>
  <si>
    <t>228BV</t>
  </si>
  <si>
    <t xml:space="preserve">PH645194714                   </t>
  </si>
  <si>
    <t>228EA</t>
  </si>
  <si>
    <t>228FU</t>
  </si>
  <si>
    <t>228GR</t>
  </si>
  <si>
    <t>228NW</t>
  </si>
  <si>
    <t xml:space="preserve">64UBL85002001V                </t>
  </si>
  <si>
    <t>228XS</t>
  </si>
  <si>
    <t xml:space="preserve">64TBL210020187                </t>
  </si>
  <si>
    <t>228YD</t>
  </si>
  <si>
    <t xml:space="preserve">1581F4QWD227A002C8FE          </t>
  </si>
  <si>
    <t>2291A</t>
  </si>
  <si>
    <t xml:space="preserve">64TBK7H00100WW                </t>
  </si>
  <si>
    <t>229EE</t>
  </si>
  <si>
    <t xml:space="preserve">1581F6BUB245A001ST8P          </t>
  </si>
  <si>
    <t>229FU</t>
  </si>
  <si>
    <t>229GR</t>
  </si>
  <si>
    <t>229KA</t>
  </si>
  <si>
    <t xml:space="preserve">64TBKBC002002L                </t>
  </si>
  <si>
    <t>229NA</t>
  </si>
  <si>
    <t xml:space="preserve">2104F7EZB251J0015103          </t>
  </si>
  <si>
    <t>229NH</t>
  </si>
  <si>
    <t xml:space="preserve">1581F74B226M00104H            </t>
  </si>
  <si>
    <t>229SC</t>
  </si>
  <si>
    <t xml:space="preserve">1581F4QW7256R0H3F0CQ          </t>
  </si>
  <si>
    <t>229UT</t>
  </si>
  <si>
    <t xml:space="preserve">1581F574B234C00100LB          </t>
  </si>
  <si>
    <t>229VD</t>
  </si>
  <si>
    <t xml:space="preserve">1581F574B226H00103FE          </t>
  </si>
  <si>
    <t>229XA</t>
  </si>
  <si>
    <t xml:space="preserve">5X5BLAU0020562                </t>
  </si>
  <si>
    <t>229YD</t>
  </si>
  <si>
    <t xml:space="preserve">527BK87001005J                </t>
  </si>
  <si>
    <t>2300N</t>
  </si>
  <si>
    <t xml:space="preserve">63YBM9B00200DB                </t>
  </si>
  <si>
    <t>2305A</t>
  </si>
  <si>
    <t xml:space="preserve">64TBL5H00200WH                </t>
  </si>
  <si>
    <t>2306X</t>
  </si>
  <si>
    <t xml:space="preserve">8219314246HM                  </t>
  </si>
  <si>
    <t>2308A</t>
  </si>
  <si>
    <t xml:space="preserve">64TBL5A00200SL                </t>
  </si>
  <si>
    <t>230AA</t>
  </si>
  <si>
    <t xml:space="preserve">4JBBJ5B0010093                </t>
  </si>
  <si>
    <t>230AG</t>
  </si>
  <si>
    <t xml:space="preserve">1581F6BUB249F0019425          </t>
  </si>
  <si>
    <t>230CJ</t>
  </si>
  <si>
    <t xml:space="preserve">1863FPEG8219343667NA          </t>
  </si>
  <si>
    <t>230ED</t>
  </si>
  <si>
    <t xml:space="preserve">8219314S78R1                  </t>
  </si>
  <si>
    <t>230FU</t>
  </si>
  <si>
    <t>230GR</t>
  </si>
  <si>
    <t xml:space="preserve">52LBK6T0010176                </t>
  </si>
  <si>
    <t>230JB</t>
  </si>
  <si>
    <t xml:space="preserve">1581F574B2255001011B          </t>
  </si>
  <si>
    <t>230KB</t>
  </si>
  <si>
    <t xml:space="preserve">64TBL5H00200CK                </t>
  </si>
  <si>
    <t>230NA</t>
  </si>
  <si>
    <t xml:space="preserve">4LGZL8S0070051                </t>
  </si>
  <si>
    <t>230NS</t>
  </si>
  <si>
    <t xml:space="preserve">5X5BLGR0020ER1                </t>
  </si>
  <si>
    <t>230RP</t>
  </si>
  <si>
    <t xml:space="preserve">1581F574B235D00100CM          </t>
  </si>
  <si>
    <t>230YJ</t>
  </si>
  <si>
    <t xml:space="preserve">1581F67PB22BB00302SG          </t>
  </si>
  <si>
    <t>06102GH</t>
  </si>
  <si>
    <t>2318D</t>
  </si>
  <si>
    <t xml:space="preserve">1581F574B238A00102ZA          </t>
  </si>
  <si>
    <t>231CU</t>
  </si>
  <si>
    <t xml:space="preserve">1863FPEG8219314A8X26          </t>
  </si>
  <si>
    <t>231EA</t>
  </si>
  <si>
    <t>231ED</t>
  </si>
  <si>
    <t xml:space="preserve">1581F574B235W00100AG          </t>
  </si>
  <si>
    <t>231FU</t>
  </si>
  <si>
    <t>231HD</t>
  </si>
  <si>
    <t xml:space="preserve">1581F574B235400100C6          </t>
  </si>
  <si>
    <t>231KT</t>
  </si>
  <si>
    <t xml:space="preserve">1581F574B235D00100D1          </t>
  </si>
  <si>
    <t>231QA</t>
  </si>
  <si>
    <t xml:space="preserve">64TBL5H00200L9                </t>
  </si>
  <si>
    <t>231RA</t>
  </si>
  <si>
    <t xml:space="preserve">1581F574B238700100B1          </t>
  </si>
  <si>
    <t>231UA</t>
  </si>
  <si>
    <t xml:space="preserve">1581F574B234U00100RF          </t>
  </si>
  <si>
    <t>231WD</t>
  </si>
  <si>
    <t xml:space="preserve">810222743XK5                  </t>
  </si>
  <si>
    <t>231WX</t>
  </si>
  <si>
    <t xml:space="preserve">64TBL6300200EH                </t>
  </si>
  <si>
    <t>231XM</t>
  </si>
  <si>
    <t xml:space="preserve">64TBL4E0020059                </t>
  </si>
  <si>
    <t>231YL</t>
  </si>
  <si>
    <t xml:space="preserve">1518F574B237A00101H8          </t>
  </si>
  <si>
    <t xml:space="preserve">1581F6BUB24B20017B99          </t>
  </si>
  <si>
    <t>2324P</t>
  </si>
  <si>
    <t xml:space="preserve">64TBL7N0020087                </t>
  </si>
  <si>
    <t>2325S</t>
  </si>
  <si>
    <t xml:space="preserve">64TBL4E002001J                </t>
  </si>
  <si>
    <t>2329K</t>
  </si>
  <si>
    <t xml:space="preserve">1581F574B223T00101X2          </t>
  </si>
  <si>
    <t>232AA</t>
  </si>
  <si>
    <t xml:space="preserve">1581F574B238U00101SK          </t>
  </si>
  <si>
    <t>232AD</t>
  </si>
  <si>
    <t xml:space="preserve">64TBL5A00200Q7                </t>
  </si>
  <si>
    <t>232BS</t>
  </si>
  <si>
    <t xml:space="preserve">1581F574B235D00100M4          </t>
  </si>
  <si>
    <t>232DA</t>
  </si>
  <si>
    <t xml:space="preserve">EAVUAV502585814               </t>
  </si>
  <si>
    <t>232DM</t>
  </si>
  <si>
    <t xml:space="preserve">1581F5FHD238P00DU2D8          </t>
  </si>
  <si>
    <t>232FA</t>
  </si>
  <si>
    <t xml:space="preserve">1581F574B235D00100ET          </t>
  </si>
  <si>
    <t>232FU</t>
  </si>
  <si>
    <t>232GR</t>
  </si>
  <si>
    <t>232JC</t>
  </si>
  <si>
    <t xml:space="preserve">64TBL4E00200R6                </t>
  </si>
  <si>
    <t>232KK</t>
  </si>
  <si>
    <t xml:space="preserve">64TBL5D002002G                </t>
  </si>
  <si>
    <t>232LL</t>
  </si>
  <si>
    <t xml:space="preserve">PH645448411 V 3 O             </t>
  </si>
  <si>
    <t>061004D</t>
  </si>
  <si>
    <t>232QK</t>
  </si>
  <si>
    <t xml:space="preserve">1581F5745239ROC1Q2FL          </t>
  </si>
  <si>
    <t>232SD</t>
  </si>
  <si>
    <t xml:space="preserve">1581F574B227700100JW          </t>
  </si>
  <si>
    <t>232UA</t>
  </si>
  <si>
    <t xml:space="preserve">64TBL3L002000B                </t>
  </si>
  <si>
    <t>232YS</t>
  </si>
  <si>
    <t xml:space="preserve">64TBL21002015A                </t>
  </si>
  <si>
    <t>2331T</t>
  </si>
  <si>
    <t xml:space="preserve">1581F574B239600100HV          </t>
  </si>
  <si>
    <t xml:space="preserve">1581F6BUB24B5001S141          </t>
  </si>
  <si>
    <t>2336F</t>
  </si>
  <si>
    <t xml:space="preserve">1581F574B233J001006Z          </t>
  </si>
  <si>
    <t>2338U</t>
  </si>
  <si>
    <t xml:space="preserve">3TNDJ5S002K1ZD                </t>
  </si>
  <si>
    <t>2339A</t>
  </si>
  <si>
    <t xml:space="preserve">64TBK8R0010037                </t>
  </si>
  <si>
    <t>233AC</t>
  </si>
  <si>
    <t xml:space="preserve">1581F574B235Q00100UM          </t>
  </si>
  <si>
    <t>233AL</t>
  </si>
  <si>
    <t xml:space="preserve">64TBL5M002000U                </t>
  </si>
  <si>
    <t>233AS</t>
  </si>
  <si>
    <t xml:space="preserve">1581F6BUD22CE001P929          </t>
  </si>
  <si>
    <t>233DR</t>
  </si>
  <si>
    <t xml:space="preserve">1581F574B224A0010170          </t>
  </si>
  <si>
    <t>233FU</t>
  </si>
  <si>
    <t>233GR</t>
  </si>
  <si>
    <t>233KA</t>
  </si>
  <si>
    <t xml:space="preserve">64TBL5H00200EK                </t>
  </si>
  <si>
    <t>233LL</t>
  </si>
  <si>
    <t xml:space="preserve">P76DCE14010818                </t>
  </si>
  <si>
    <t>233LP</t>
  </si>
  <si>
    <t xml:space="preserve">64TBL5H00200MK                </t>
  </si>
  <si>
    <t>233NA</t>
  </si>
  <si>
    <t xml:space="preserve">EAVUAV502586308               </t>
  </si>
  <si>
    <t>233NK</t>
  </si>
  <si>
    <t xml:space="preserve">64TBL7N002009H                </t>
  </si>
  <si>
    <t>233US</t>
  </si>
  <si>
    <t xml:space="preserve">64TBL6300200DQ                </t>
  </si>
  <si>
    <t>233VS</t>
  </si>
  <si>
    <t xml:space="preserve">64TBL7K00200DQ                </t>
  </si>
  <si>
    <t>233WA</t>
  </si>
  <si>
    <t xml:space="preserve">4JBBJ3N0010078                </t>
  </si>
  <si>
    <t>233XS</t>
  </si>
  <si>
    <t xml:space="preserve">5X3BKKH00104LZ                </t>
  </si>
  <si>
    <t>233YG</t>
  </si>
  <si>
    <t xml:space="preserve">4JBBJ3N001005H                </t>
  </si>
  <si>
    <t>233ZQ</t>
  </si>
  <si>
    <t xml:space="preserve">64TBKBC00200AT                </t>
  </si>
  <si>
    <t>2340Z</t>
  </si>
  <si>
    <t xml:space="preserve">64TBL63002001X                </t>
  </si>
  <si>
    <t xml:space="preserve">186324P18223508P9S80          </t>
  </si>
  <si>
    <t>234CF</t>
  </si>
  <si>
    <t xml:space="preserve">63YBM4C002002E                </t>
  </si>
  <si>
    <t>234DC</t>
  </si>
  <si>
    <t xml:space="preserve">1581F5FJD238C00D0F22          </t>
  </si>
  <si>
    <t>06102GV</t>
  </si>
  <si>
    <t>234FU</t>
  </si>
  <si>
    <t>234GR</t>
  </si>
  <si>
    <t>234HR</t>
  </si>
  <si>
    <t xml:space="preserve">64UBL6U00200EJ                </t>
  </si>
  <si>
    <t>234KC</t>
  </si>
  <si>
    <t xml:space="preserve">1581F574B235W00100CH          </t>
  </si>
  <si>
    <t>234XA</t>
  </si>
  <si>
    <t xml:space="preserve">1581F574B2363001011Y          </t>
  </si>
  <si>
    <t>235EA</t>
  </si>
  <si>
    <t>235FU</t>
  </si>
  <si>
    <t>235GB</t>
  </si>
  <si>
    <t xml:space="preserve">49YBK9L00100E3                </t>
  </si>
  <si>
    <t>235KC</t>
  </si>
  <si>
    <t xml:space="preserve">1581F574B237700100PZ          </t>
  </si>
  <si>
    <t>235NA</t>
  </si>
  <si>
    <t xml:space="preserve">1581F6BUB233F001017V          </t>
  </si>
  <si>
    <t>235QU</t>
  </si>
  <si>
    <t xml:space="preserve">1581F574B237700100UK          </t>
  </si>
  <si>
    <t>235RZ</t>
  </si>
  <si>
    <t xml:space="preserve">1581F6BUB236S00100BD          </t>
  </si>
  <si>
    <t>235WP</t>
  </si>
  <si>
    <t xml:space="preserve">M80DEF05020022                </t>
  </si>
  <si>
    <t>2360K</t>
  </si>
  <si>
    <t xml:space="preserve">64TBL5H00200MM                </t>
  </si>
  <si>
    <t>2368J</t>
  </si>
  <si>
    <t xml:space="preserve">64TBL5H00200CQ                </t>
  </si>
  <si>
    <t>236DM</t>
  </si>
  <si>
    <t xml:space="preserve">1581F5YHA22B202100VB          </t>
  </si>
  <si>
    <t>06102GP</t>
  </si>
  <si>
    <t>236FU</t>
  </si>
  <si>
    <t>236HS</t>
  </si>
  <si>
    <t xml:space="preserve">1581F574B227400102H0          </t>
  </si>
  <si>
    <t>236KC</t>
  </si>
  <si>
    <t xml:space="preserve">1581F574B238900100T4          </t>
  </si>
  <si>
    <t>236QA</t>
  </si>
  <si>
    <t xml:space="preserve">64TBL1X002007V                </t>
  </si>
  <si>
    <t>236TA</t>
  </si>
  <si>
    <t xml:space="preserve">1581F574B234U00100PV          </t>
  </si>
  <si>
    <t>236WA</t>
  </si>
  <si>
    <t xml:space="preserve">1581F574B235D001001W          </t>
  </si>
  <si>
    <t>236XS</t>
  </si>
  <si>
    <t xml:space="preserve">64TBL7N00200D2                </t>
  </si>
  <si>
    <t>236YA</t>
  </si>
  <si>
    <t xml:space="preserve">64TBL63002005U                </t>
  </si>
  <si>
    <t xml:space="preserve">236Z </t>
  </si>
  <si>
    <t xml:space="preserve">186324P1822244918A9M          </t>
  </si>
  <si>
    <t>236ZJ</t>
  </si>
  <si>
    <t xml:space="preserve">527BK870010075                </t>
  </si>
  <si>
    <t xml:space="preserve">1581F6BUB236U0010038          </t>
  </si>
  <si>
    <t>237BC</t>
  </si>
  <si>
    <t xml:space="preserve">2104F7EZB251J001J7E7          </t>
  </si>
  <si>
    <t>237CE</t>
  </si>
  <si>
    <t xml:space="preserve">EAVUAV502585933               </t>
  </si>
  <si>
    <t>237CW</t>
  </si>
  <si>
    <t xml:space="preserve">64TBKBL002005N                </t>
  </si>
  <si>
    <t>237DD</t>
  </si>
  <si>
    <t xml:space="preserve">1581F574B2265001024C          </t>
  </si>
  <si>
    <t>237EA</t>
  </si>
  <si>
    <t>237EU</t>
  </si>
  <si>
    <t xml:space="preserve">64TBL5H00200JP                </t>
  </si>
  <si>
    <t>237FU</t>
  </si>
  <si>
    <t>237HD</t>
  </si>
  <si>
    <t xml:space="preserve">1581F574B233J00100TF          </t>
  </si>
  <si>
    <t>237KC</t>
  </si>
  <si>
    <t xml:space="preserve">1581F574B238E001001Y          </t>
  </si>
  <si>
    <t>237KQ</t>
  </si>
  <si>
    <t xml:space="preserve">64TBL7N00200A6                </t>
  </si>
  <si>
    <t>237NA</t>
  </si>
  <si>
    <t xml:space="preserve">158F6BUB243T0015093           </t>
  </si>
  <si>
    <t>237QG</t>
  </si>
  <si>
    <t xml:space="preserve">64TBL5D0020020                </t>
  </si>
  <si>
    <t>237WA</t>
  </si>
  <si>
    <t xml:space="preserve">64TBL63002005C                </t>
  </si>
  <si>
    <t>237YL</t>
  </si>
  <si>
    <t xml:space="preserve">64TBL5H00200NX                </t>
  </si>
  <si>
    <t>237ZM</t>
  </si>
  <si>
    <t xml:space="preserve">64TBL5H00200J3                </t>
  </si>
  <si>
    <t>2382C</t>
  </si>
  <si>
    <t xml:space="preserve">64TBL7D00200AK                </t>
  </si>
  <si>
    <t xml:space="preserve">EAVUAV5025863520              </t>
  </si>
  <si>
    <t>2383Z</t>
  </si>
  <si>
    <t xml:space="preserve">1581F4QWD22760023G48          </t>
  </si>
  <si>
    <t>2388J</t>
  </si>
  <si>
    <t xml:space="preserve">8219425EW91                   </t>
  </si>
  <si>
    <t>06102JT</t>
  </si>
  <si>
    <t>238AS</t>
  </si>
  <si>
    <t xml:space="preserve">EAVUAV502585863               </t>
  </si>
  <si>
    <t>238DA</t>
  </si>
  <si>
    <t xml:space="preserve">64TBL7N002007J                </t>
  </si>
  <si>
    <t>238EA</t>
  </si>
  <si>
    <t>238FQ</t>
  </si>
  <si>
    <t xml:space="preserve">5X5BLHF0020FHG                </t>
  </si>
  <si>
    <t>238FU</t>
  </si>
  <si>
    <t xml:space="preserve">1581F446LJ5820L00B50          </t>
  </si>
  <si>
    <t>238KC</t>
  </si>
  <si>
    <t xml:space="preserve">1581F574B238U00101QC          </t>
  </si>
  <si>
    <t>238NA</t>
  </si>
  <si>
    <t xml:space="preserve">64TBL5H00200DQ                </t>
  </si>
  <si>
    <t>238PY</t>
  </si>
  <si>
    <t xml:space="preserve">64TBL630020036                </t>
  </si>
  <si>
    <t>238QQ</t>
  </si>
  <si>
    <t xml:space="preserve">527BK3K001004P                </t>
  </si>
  <si>
    <t>238UT</t>
  </si>
  <si>
    <t xml:space="preserve">527BK4K00100DW                </t>
  </si>
  <si>
    <t>238WQ</t>
  </si>
  <si>
    <t xml:space="preserve">1581F5FHD23AQ00D88S0          </t>
  </si>
  <si>
    <t>238XA</t>
  </si>
  <si>
    <t xml:space="preserve">1581F574B226M00101P5          </t>
  </si>
  <si>
    <t>238YE</t>
  </si>
  <si>
    <t xml:space="preserve">1581F574B226M00101CN          </t>
  </si>
  <si>
    <t xml:space="preserve">238Z </t>
  </si>
  <si>
    <t xml:space="preserve">186324P18223443Y441Q          </t>
  </si>
  <si>
    <t>238ZW</t>
  </si>
  <si>
    <t xml:space="preserve">1581F574B237300101VJ          </t>
  </si>
  <si>
    <t>2392A</t>
  </si>
  <si>
    <t xml:space="preserve">64UBL81002003Q                </t>
  </si>
  <si>
    <t>2393A</t>
  </si>
  <si>
    <t xml:space="preserve">64TBL7D002008Q                </t>
  </si>
  <si>
    <t>239AG</t>
  </si>
  <si>
    <t xml:space="preserve">3U5BJ6Q0010089                </t>
  </si>
  <si>
    <t>239BH</t>
  </si>
  <si>
    <t xml:space="preserve">64TBL5F002008R                </t>
  </si>
  <si>
    <t>239FU</t>
  </si>
  <si>
    <t xml:space="preserve">527BK6P001009U                </t>
  </si>
  <si>
    <t>239KC</t>
  </si>
  <si>
    <t xml:space="preserve">1581F574B239100100J0          </t>
  </si>
  <si>
    <t>239KV</t>
  </si>
  <si>
    <t xml:space="preserve">64TBL5D0020017                </t>
  </si>
  <si>
    <t>239MP</t>
  </si>
  <si>
    <t xml:space="preserve">1SZCH2H4121RMH                </t>
  </si>
  <si>
    <t>061017T</t>
  </si>
  <si>
    <t>239QA</t>
  </si>
  <si>
    <t xml:space="preserve">64TBL7H00200FB                </t>
  </si>
  <si>
    <t>239RV</t>
  </si>
  <si>
    <t xml:space="preserve">64TBL5F002006A                </t>
  </si>
  <si>
    <t>239TB</t>
  </si>
  <si>
    <t xml:space="preserve">1581F574B233J00100RJ          </t>
  </si>
  <si>
    <t>239VC</t>
  </si>
  <si>
    <t xml:space="preserve">64TBL3L002003S                </t>
  </si>
  <si>
    <t xml:space="preserve">23BG </t>
  </si>
  <si>
    <t xml:space="preserve">3Q4CHAG3B3574H                </t>
  </si>
  <si>
    <t xml:space="preserve">7TNBMJN0030H8U                </t>
  </si>
  <si>
    <t>2401V</t>
  </si>
  <si>
    <t xml:space="preserve">1581F574B225300101EH          </t>
  </si>
  <si>
    <t>2403T</t>
  </si>
  <si>
    <t xml:space="preserve">64TBL61002005E                </t>
  </si>
  <si>
    <t>2404A</t>
  </si>
  <si>
    <t xml:space="preserve">1581F574B237600100S5          </t>
  </si>
  <si>
    <t>2406M</t>
  </si>
  <si>
    <t xml:space="preserve">527BK9P001004A                </t>
  </si>
  <si>
    <t>2407J</t>
  </si>
  <si>
    <t xml:space="preserve">1581F574B235Q001012P          </t>
  </si>
  <si>
    <t>240AG</t>
  </si>
  <si>
    <t xml:space="preserve">1581F6BUB234200104TW          </t>
  </si>
  <si>
    <t>240DA</t>
  </si>
  <si>
    <t xml:space="preserve">3U5BJ33001001Q                </t>
  </si>
  <si>
    <t>240DZ</t>
  </si>
  <si>
    <t xml:space="preserve">63YBLA002001S                 </t>
  </si>
  <si>
    <t>240EA</t>
  </si>
  <si>
    <t>240EL</t>
  </si>
  <si>
    <t xml:space="preserve">64TBK7H00100U8                </t>
  </si>
  <si>
    <t>240FR</t>
  </si>
  <si>
    <t xml:space="preserve">64TBL6C00200H2                </t>
  </si>
  <si>
    <t>240FU</t>
  </si>
  <si>
    <t xml:space="preserve">63YBLAQ002005C                </t>
  </si>
  <si>
    <t>240GR</t>
  </si>
  <si>
    <t>240KS</t>
  </si>
  <si>
    <t xml:space="preserve">1863FPEG821941877Y4Y          </t>
  </si>
  <si>
    <t>240MR</t>
  </si>
  <si>
    <t xml:space="preserve">64TBK8R001007U                </t>
  </si>
  <si>
    <t>2410S</t>
  </si>
  <si>
    <t xml:space="preserve">1581F574B2277001005P          </t>
  </si>
  <si>
    <t>2412H</t>
  </si>
  <si>
    <t xml:space="preserve">1863FPEG18223502835SP         </t>
  </si>
  <si>
    <t>2415W</t>
  </si>
  <si>
    <t xml:space="preserve">S8BBL6300166                  </t>
  </si>
  <si>
    <t>241AD</t>
  </si>
  <si>
    <t xml:space="preserve">1581F574B238A00102RE          </t>
  </si>
  <si>
    <t>241DP</t>
  </si>
  <si>
    <t xml:space="preserve">63YBLB2002008J                </t>
  </si>
  <si>
    <t>241FU</t>
  </si>
  <si>
    <t xml:space="preserve">186324P182234494G3S5          </t>
  </si>
  <si>
    <t>241GR</t>
  </si>
  <si>
    <t>241JB</t>
  </si>
  <si>
    <t xml:space="preserve">1581F574B235K00100XU          </t>
  </si>
  <si>
    <t>241KH</t>
  </si>
  <si>
    <t xml:space="preserve">64TBL63002004P                </t>
  </si>
  <si>
    <t>241LA</t>
  </si>
  <si>
    <t xml:space="preserve">1581F574B237A00101BQ          </t>
  </si>
  <si>
    <t>241MC</t>
  </si>
  <si>
    <t xml:space="preserve">09YDG9P0R4JR11                </t>
  </si>
  <si>
    <t>241NG</t>
  </si>
  <si>
    <t xml:space="preserve">64TBK7H00100Q2                </t>
  </si>
  <si>
    <t>241YG</t>
  </si>
  <si>
    <t xml:space="preserve">1581F574B237300101R9          </t>
  </si>
  <si>
    <t>2420B</t>
  </si>
  <si>
    <t xml:space="preserve">1581F574B237A00101GH          </t>
  </si>
  <si>
    <t>2423B</t>
  </si>
  <si>
    <t xml:space="preserve">1581F574B235K00100DE          </t>
  </si>
  <si>
    <t>242CE</t>
  </si>
  <si>
    <t xml:space="preserve">1581F446LK86303005J0          </t>
  </si>
  <si>
    <t>242EK</t>
  </si>
  <si>
    <t xml:space="preserve">4LGZL4Q007021S                </t>
  </si>
  <si>
    <t>242FK</t>
  </si>
  <si>
    <t xml:space="preserve">64UBL8100200FJ                </t>
  </si>
  <si>
    <t>242FT</t>
  </si>
  <si>
    <t xml:space="preserve">63YBM4100200E8                </t>
  </si>
  <si>
    <t>242FU</t>
  </si>
  <si>
    <t xml:space="preserve">186324P1822350287X0G          </t>
  </si>
  <si>
    <t>242YB</t>
  </si>
  <si>
    <t xml:space="preserve">64TBK7H00100KP                </t>
  </si>
  <si>
    <t>06102GX</t>
  </si>
  <si>
    <t>2432A</t>
  </si>
  <si>
    <t xml:space="preserve">5X5BKHT00101AF                </t>
  </si>
  <si>
    <t>2437A</t>
  </si>
  <si>
    <t xml:space="preserve">5X5BKHT00101BN                </t>
  </si>
  <si>
    <t xml:space="preserve">63YBM9L002002S                </t>
  </si>
  <si>
    <t>2439A</t>
  </si>
  <si>
    <t xml:space="preserve">5X5BKHT00101AH                </t>
  </si>
  <si>
    <t>243CE</t>
  </si>
  <si>
    <t xml:space="preserve">1581F446CK5J003000U0          </t>
  </si>
  <si>
    <t>243DA</t>
  </si>
  <si>
    <t xml:space="preserve">EAVUAV502585815               </t>
  </si>
  <si>
    <t>243FB</t>
  </si>
  <si>
    <t xml:space="preserve">64TBK8L00100KP                </t>
  </si>
  <si>
    <t>243FT</t>
  </si>
  <si>
    <t xml:space="preserve">8219329H8A75                  </t>
  </si>
  <si>
    <t>243FU</t>
  </si>
  <si>
    <t xml:space="preserve">186324P1822350223FK9          </t>
  </si>
  <si>
    <t>243MV</t>
  </si>
  <si>
    <t xml:space="preserve">1581F5FKD238100D0K45          </t>
  </si>
  <si>
    <t>243TD</t>
  </si>
  <si>
    <t xml:space="preserve">527BK4N001000M                </t>
  </si>
  <si>
    <t>243TF</t>
  </si>
  <si>
    <t xml:space="preserve">1581F574B228A00100FP          </t>
  </si>
  <si>
    <t>243ZA</t>
  </si>
  <si>
    <t xml:space="preserve">64TBL4E00200RK                </t>
  </si>
  <si>
    <t>2440H</t>
  </si>
  <si>
    <t xml:space="preserve">52LBK6Q00100JG                </t>
  </si>
  <si>
    <t>2443X</t>
  </si>
  <si>
    <t xml:space="preserve">1581F574B234U00100S7          </t>
  </si>
  <si>
    <t>2448G</t>
  </si>
  <si>
    <t xml:space="preserve">1581F547B239600100M2          </t>
  </si>
  <si>
    <t>2449S</t>
  </si>
  <si>
    <t xml:space="preserve">64TBKBL002003U                </t>
  </si>
  <si>
    <t>244AG</t>
  </si>
  <si>
    <t xml:space="preserve">1581F574B237W00100Z6          </t>
  </si>
  <si>
    <t>244BX</t>
  </si>
  <si>
    <t xml:space="preserve">82193146K8L9                  </t>
  </si>
  <si>
    <t>244EA</t>
  </si>
  <si>
    <t>244FU</t>
  </si>
  <si>
    <t xml:space="preserve">186324P182235029LQ24          </t>
  </si>
  <si>
    <t>244FZ</t>
  </si>
  <si>
    <t xml:space="preserve">8219329HS334                  </t>
  </si>
  <si>
    <t>244NA</t>
  </si>
  <si>
    <t xml:space="preserve">1581F574B236300100K5          </t>
  </si>
  <si>
    <t>244PP</t>
  </si>
  <si>
    <t xml:space="preserve">8219314U5F99                  </t>
  </si>
  <si>
    <t>244QP</t>
  </si>
  <si>
    <t xml:space="preserve">8219314N1M39                  </t>
  </si>
  <si>
    <t>244TD</t>
  </si>
  <si>
    <t xml:space="preserve">527BK4Q001007V                </t>
  </si>
  <si>
    <t>244TF</t>
  </si>
  <si>
    <t xml:space="preserve">1581F574B227400101JG          </t>
  </si>
  <si>
    <t>244UB</t>
  </si>
  <si>
    <t xml:space="preserve">82193141K17V                  </t>
  </si>
  <si>
    <t>244VM</t>
  </si>
  <si>
    <t xml:space="preserve">64TBL61002001M                </t>
  </si>
  <si>
    <t>244XD</t>
  </si>
  <si>
    <t xml:space="preserve">64TBL7K00200AH                </t>
  </si>
  <si>
    <t>244YF</t>
  </si>
  <si>
    <t xml:space="preserve">64TBL8E00200BP                </t>
  </si>
  <si>
    <t>244ZJ</t>
  </si>
  <si>
    <t xml:space="preserve">64TBK8R00100F5                </t>
  </si>
  <si>
    <t>2454D</t>
  </si>
  <si>
    <t xml:space="preserve">1581F574B226M001001L          </t>
  </si>
  <si>
    <t>245BJ</t>
  </si>
  <si>
    <t xml:space="preserve">64TBL8A0020074                </t>
  </si>
  <si>
    <t>245DC</t>
  </si>
  <si>
    <t xml:space="preserve">1581F574B224N0010CP           </t>
  </si>
  <si>
    <t>245EC</t>
  </si>
  <si>
    <t xml:space="preserve">PH646062277                   </t>
  </si>
  <si>
    <t>245GW</t>
  </si>
  <si>
    <t xml:space="preserve">64TBL9D00200G0                </t>
  </si>
  <si>
    <t>245KD</t>
  </si>
  <si>
    <t xml:space="preserve">64TBL7N0020070                </t>
  </si>
  <si>
    <t>245LD</t>
  </si>
  <si>
    <t xml:space="preserve">8219329VW223                  </t>
  </si>
  <si>
    <t>245NT</t>
  </si>
  <si>
    <t xml:space="preserve">1581F574B237W0010184          </t>
  </si>
  <si>
    <t>245PZ</t>
  </si>
  <si>
    <t xml:space="preserve">64TBL3L002003V                </t>
  </si>
  <si>
    <t>245TD</t>
  </si>
  <si>
    <t xml:space="preserve">527BK6P00100CL                </t>
  </si>
  <si>
    <t>245XA</t>
  </si>
  <si>
    <t xml:space="preserve">64TBL5H00200KW                </t>
  </si>
  <si>
    <t>245YS</t>
  </si>
  <si>
    <t xml:space="preserve">1581F574B234U00100SP          </t>
  </si>
  <si>
    <t>2460E</t>
  </si>
  <si>
    <t xml:space="preserve">1581F574B226S00102D2          </t>
  </si>
  <si>
    <t xml:space="preserve">1581F574B223E00100SZ          </t>
  </si>
  <si>
    <t>2463F</t>
  </si>
  <si>
    <t xml:space="preserve">1581F574B227400101MD          </t>
  </si>
  <si>
    <t>2469G</t>
  </si>
  <si>
    <t xml:space="preserve">64TBL9D00200D2                </t>
  </si>
  <si>
    <t>246DR</t>
  </si>
  <si>
    <t xml:space="preserve">1581F6BUB2492001P543          </t>
  </si>
  <si>
    <t>246ED</t>
  </si>
  <si>
    <t xml:space="preserve">1581F574B226S00101YS          </t>
  </si>
  <si>
    <t>246FD</t>
  </si>
  <si>
    <t xml:space="preserve">1581F574B2383001005L          </t>
  </si>
  <si>
    <t>246FU</t>
  </si>
  <si>
    <t xml:space="preserve">1581F574B226S001025A          </t>
  </si>
  <si>
    <t>246GR</t>
  </si>
  <si>
    <t>246HS</t>
  </si>
  <si>
    <t xml:space="preserve">1581F574B237W00100VY          </t>
  </si>
  <si>
    <t>246NA</t>
  </si>
  <si>
    <t xml:space="preserve">EAVUAV502586254               </t>
  </si>
  <si>
    <t>246US</t>
  </si>
  <si>
    <t xml:space="preserve">1581F574B23830010093          </t>
  </si>
  <si>
    <t>246VS</t>
  </si>
  <si>
    <t xml:space="preserve">1581F574B227400102KX          </t>
  </si>
  <si>
    <t>246ZD</t>
  </si>
  <si>
    <t xml:space="preserve">1581F574B226S0010229          </t>
  </si>
  <si>
    <t>2473F</t>
  </si>
  <si>
    <t xml:space="preserve">64TBK8L0010003                </t>
  </si>
  <si>
    <t>2474L</t>
  </si>
  <si>
    <t xml:space="preserve">EAVUAV502586313               </t>
  </si>
  <si>
    <t xml:space="preserve">7TNBMH20030EYG                </t>
  </si>
  <si>
    <t>247AH</t>
  </si>
  <si>
    <t xml:space="preserve">1581F574B237A00101KT          </t>
  </si>
  <si>
    <t>247DF</t>
  </si>
  <si>
    <t xml:space="preserve">52LBK6R00100NB                </t>
  </si>
  <si>
    <t>247GR</t>
  </si>
  <si>
    <t>247KS</t>
  </si>
  <si>
    <t xml:space="preserve">63YBLAL002006F                </t>
  </si>
  <si>
    <t>247KW</t>
  </si>
  <si>
    <t xml:space="preserve">64TBL8E002004S                </t>
  </si>
  <si>
    <t>247NA</t>
  </si>
  <si>
    <t xml:space="preserve">64TBL4E00200MU                </t>
  </si>
  <si>
    <t>247NC</t>
  </si>
  <si>
    <t xml:space="preserve">1581F6BUB248U001DS61          </t>
  </si>
  <si>
    <t>247PP</t>
  </si>
  <si>
    <t xml:space="preserve">1581F4XFC236F0074EU7          </t>
  </si>
  <si>
    <t>247RL</t>
  </si>
  <si>
    <t xml:space="preserve">1581F446LJ6N20300JW0          </t>
  </si>
  <si>
    <t>247UC</t>
  </si>
  <si>
    <t xml:space="preserve">64TBK7H00100JC                </t>
  </si>
  <si>
    <t>247UF</t>
  </si>
  <si>
    <t xml:space="preserve">2104F7EZW2567001S120          </t>
  </si>
  <si>
    <t>247WA</t>
  </si>
  <si>
    <t xml:space="preserve">1581F6BUB2449001554C          </t>
  </si>
  <si>
    <t>247YB</t>
  </si>
  <si>
    <t xml:space="preserve">1581F574B2354001000R          </t>
  </si>
  <si>
    <t>247ZD</t>
  </si>
  <si>
    <t xml:space="preserve">64TBK7H00100JG                </t>
  </si>
  <si>
    <t>2480Q</t>
  </si>
  <si>
    <t xml:space="preserve">64TBL3L002001U                </t>
  </si>
  <si>
    <t>2482Y</t>
  </si>
  <si>
    <t xml:space="preserve">5X5BLGT0020ES6                </t>
  </si>
  <si>
    <t>2487Q</t>
  </si>
  <si>
    <t xml:space="preserve">64TBL8E00200AW                </t>
  </si>
  <si>
    <t>248AR</t>
  </si>
  <si>
    <t xml:space="preserve">1581F574B234U00100PS          </t>
  </si>
  <si>
    <t>248AV</t>
  </si>
  <si>
    <t xml:space="preserve">W13DCD10031589                </t>
  </si>
  <si>
    <t>248CE</t>
  </si>
  <si>
    <t xml:space="preserve">64TBL5R002001P                </t>
  </si>
  <si>
    <t>248EA</t>
  </si>
  <si>
    <t>248FB</t>
  </si>
  <si>
    <t xml:space="preserve">1581F574B235K001000R          </t>
  </si>
  <si>
    <t>248JL</t>
  </si>
  <si>
    <t xml:space="preserve">W21ADA11021414                </t>
  </si>
  <si>
    <t>248LS</t>
  </si>
  <si>
    <t xml:space="preserve">64TBL21002020F                </t>
  </si>
  <si>
    <t>248MJ</t>
  </si>
  <si>
    <t xml:space="preserve">64TBL8H002002D                </t>
  </si>
  <si>
    <t>248NA</t>
  </si>
  <si>
    <t xml:space="preserve">2104F7EZB251J001L7G0          </t>
  </si>
  <si>
    <t>248NS</t>
  </si>
  <si>
    <t xml:space="preserve">64TBL2100201N7                </t>
  </si>
  <si>
    <t>248WC</t>
  </si>
  <si>
    <t xml:space="preserve">64TBL7H00200J                 </t>
  </si>
  <si>
    <t>248YL</t>
  </si>
  <si>
    <t xml:space="preserve">82193430Y90K                  </t>
  </si>
  <si>
    <t>248ZA</t>
  </si>
  <si>
    <t xml:space="preserve">64UBL81002003T                </t>
  </si>
  <si>
    <t>2492A</t>
  </si>
  <si>
    <t xml:space="preserve">64TBL4A00200BB                </t>
  </si>
  <si>
    <t>2495S</t>
  </si>
  <si>
    <t xml:space="preserve">64TBK8H0010025                </t>
  </si>
  <si>
    <t>249AS</t>
  </si>
  <si>
    <t xml:space="preserve">EAVUAV502585864               </t>
  </si>
  <si>
    <t>249BU</t>
  </si>
  <si>
    <t xml:space="preserve">DJI-3WWDZ-40A-0B103           </t>
  </si>
  <si>
    <t>249CQ</t>
  </si>
  <si>
    <t xml:space="preserve">64TBL9600200B6                </t>
  </si>
  <si>
    <t>249DC</t>
  </si>
  <si>
    <t xml:space="preserve">82193290K67C                  </t>
  </si>
  <si>
    <t>249FU</t>
  </si>
  <si>
    <t xml:space="preserve">63YBM4A0020016                </t>
  </si>
  <si>
    <t>249HS</t>
  </si>
  <si>
    <t xml:space="preserve">64TBL4E00200CE                </t>
  </si>
  <si>
    <t>249KS</t>
  </si>
  <si>
    <t xml:space="preserve">64TBKAA0010192                </t>
  </si>
  <si>
    <t>249LT</t>
  </si>
  <si>
    <t xml:space="preserve">527BJ5Q001002K                </t>
  </si>
  <si>
    <t>249NA</t>
  </si>
  <si>
    <t xml:space="preserve">1581F6BUB2488001S4M2          </t>
  </si>
  <si>
    <t>249NC</t>
  </si>
  <si>
    <t xml:space="preserve">3U5BJ6P0010088                </t>
  </si>
  <si>
    <t>249RU</t>
  </si>
  <si>
    <t xml:space="preserve">64TBL66002000H                </t>
  </si>
  <si>
    <t>249TD</t>
  </si>
  <si>
    <t xml:space="preserve">64TBL5F002004A                </t>
  </si>
  <si>
    <t>249UE</t>
  </si>
  <si>
    <t xml:space="preserve">8219314F233L                  </t>
  </si>
  <si>
    <t xml:space="preserve">249Z </t>
  </si>
  <si>
    <t xml:space="preserve">186324P182234435FH79          </t>
  </si>
  <si>
    <t>249ZA</t>
  </si>
  <si>
    <t xml:space="preserve">1581F574B226A001028H          </t>
  </si>
  <si>
    <t>250AS</t>
  </si>
  <si>
    <t xml:space="preserve">1596A30E22EC1E6               </t>
  </si>
  <si>
    <t>250DR</t>
  </si>
  <si>
    <t xml:space="preserve">1581F6BUB246L00172VH          </t>
  </si>
  <si>
    <t>250FA</t>
  </si>
  <si>
    <t xml:space="preserve">1863FPEG8223502K7W71          </t>
  </si>
  <si>
    <t>250FU</t>
  </si>
  <si>
    <t xml:space="preserve">186324P18223449T20S2          </t>
  </si>
  <si>
    <t>250LU</t>
  </si>
  <si>
    <t xml:space="preserve">1581F574B226M001014T          </t>
  </si>
  <si>
    <t>250NB</t>
  </si>
  <si>
    <t xml:space="preserve">1581F574B228FAA100ZD          </t>
  </si>
  <si>
    <t>250NW</t>
  </si>
  <si>
    <t xml:space="preserve">1863FPEG8223449YY147          </t>
  </si>
  <si>
    <t>250PQ</t>
  </si>
  <si>
    <t xml:space="preserve">64TBK780010069                </t>
  </si>
  <si>
    <t>250RS</t>
  </si>
  <si>
    <t xml:space="preserve">1581F6BUB246Q001FX97          </t>
  </si>
  <si>
    <t>250VT</t>
  </si>
  <si>
    <t xml:space="preserve">8219314J131R                  </t>
  </si>
  <si>
    <t>250WD</t>
  </si>
  <si>
    <t xml:space="preserve">63YBM4C002008A                </t>
  </si>
  <si>
    <t>2511N</t>
  </si>
  <si>
    <t xml:space="preserve">58BBKBE001J0Q1                </t>
  </si>
  <si>
    <t xml:space="preserve">1581F6BUB246J001Z9RK          </t>
  </si>
  <si>
    <t>251DA</t>
  </si>
  <si>
    <t xml:space="preserve">EAVUAV502585816               </t>
  </si>
  <si>
    <t>251FU</t>
  </si>
  <si>
    <t xml:space="preserve">1581F6BUB248200124PC          </t>
  </si>
  <si>
    <t>251GG</t>
  </si>
  <si>
    <t xml:space="preserve">1581F6BUB246H0010K6E          </t>
  </si>
  <si>
    <t>251LP</t>
  </si>
  <si>
    <t xml:space="preserve">1581F574B235D00100KT          </t>
  </si>
  <si>
    <t>251MH</t>
  </si>
  <si>
    <t xml:space="preserve">M02DCF16010174                </t>
  </si>
  <si>
    <t>06101KC</t>
  </si>
  <si>
    <t>251NA</t>
  </si>
  <si>
    <t xml:space="preserve">2104F7EZB251J00192FP          </t>
  </si>
  <si>
    <t>251QD</t>
  </si>
  <si>
    <t xml:space="preserve">64UBL8100200EJ                </t>
  </si>
  <si>
    <t>251VW</t>
  </si>
  <si>
    <t xml:space="preserve">64TBL7D0020031                </t>
  </si>
  <si>
    <t>251WD</t>
  </si>
  <si>
    <t xml:space="preserve">3U5BJ6R001006K                </t>
  </si>
  <si>
    <t>251WG</t>
  </si>
  <si>
    <t xml:space="preserve">64TBL7800200FA                </t>
  </si>
  <si>
    <t>251YG</t>
  </si>
  <si>
    <t xml:space="preserve">64TBL7H0020037                </t>
  </si>
  <si>
    <t>251ZN</t>
  </si>
  <si>
    <t xml:space="preserve">64TBL78002008V                </t>
  </si>
  <si>
    <t xml:space="preserve">1863FPEG8219348565J9          </t>
  </si>
  <si>
    <t>2525W</t>
  </si>
  <si>
    <t xml:space="preserve">64TBL6100200A7                </t>
  </si>
  <si>
    <t>2528F</t>
  </si>
  <si>
    <t xml:space="preserve">64TBL5A00200N9                </t>
  </si>
  <si>
    <t>2529W</t>
  </si>
  <si>
    <t xml:space="preserve">1581F574B238500100BK          </t>
  </si>
  <si>
    <t>252BC</t>
  </si>
  <si>
    <t xml:space="preserve">1581F6BUB24B2001U831          </t>
  </si>
  <si>
    <t>252FA</t>
  </si>
  <si>
    <t xml:space="preserve">64TBL1S002004D                </t>
  </si>
  <si>
    <t>252FU</t>
  </si>
  <si>
    <t xml:space="preserve">186324P1822344945TA1          </t>
  </si>
  <si>
    <t>252GD</t>
  </si>
  <si>
    <t xml:space="preserve">1581F574B226M00100HX          </t>
  </si>
  <si>
    <t>252GG</t>
  </si>
  <si>
    <t xml:space="preserve">1581F6BUB248U001SS3J          </t>
  </si>
  <si>
    <t>252LF</t>
  </si>
  <si>
    <t xml:space="preserve">64TBL63002005G                </t>
  </si>
  <si>
    <t>252MH</t>
  </si>
  <si>
    <t xml:space="preserve">W13DC105040390                </t>
  </si>
  <si>
    <t>252NA</t>
  </si>
  <si>
    <t xml:space="preserve">64TBL4A0020073                </t>
  </si>
  <si>
    <t>252NM</t>
  </si>
  <si>
    <t xml:space="preserve">64TBL1X00200CM                </t>
  </si>
  <si>
    <t>252UM</t>
  </si>
  <si>
    <t xml:space="preserve">64TBKBL002005H                </t>
  </si>
  <si>
    <t>252VC</t>
  </si>
  <si>
    <t xml:space="preserve">64TBL7N00200CK                </t>
  </si>
  <si>
    <t>252ZD</t>
  </si>
  <si>
    <t xml:space="preserve">1581F574B233J0010003          </t>
  </si>
  <si>
    <t>2531P</t>
  </si>
  <si>
    <t xml:space="preserve">8219329FP793                  </t>
  </si>
  <si>
    <t>2533P</t>
  </si>
  <si>
    <t xml:space="preserve">64TBL5H00200HT                </t>
  </si>
  <si>
    <t>2535J</t>
  </si>
  <si>
    <t xml:space="preserve">1581F574B234H001001C          </t>
  </si>
  <si>
    <t>253AS</t>
  </si>
  <si>
    <t xml:space="preserve">EAVUAV502585865               </t>
  </si>
  <si>
    <t>253BK</t>
  </si>
  <si>
    <t xml:space="preserve">1581F574B2387001000Y          </t>
  </si>
  <si>
    <t>253DA</t>
  </si>
  <si>
    <t xml:space="preserve">64TBL2100201QM                </t>
  </si>
  <si>
    <t>253ET</t>
  </si>
  <si>
    <t xml:space="preserve">1581F574B224U00100D2          </t>
  </si>
  <si>
    <t>253FU</t>
  </si>
  <si>
    <t xml:space="preserve">186324P18223449227CA          </t>
  </si>
  <si>
    <t>253GT</t>
  </si>
  <si>
    <t xml:space="preserve">1581F574B226M00101MN          </t>
  </si>
  <si>
    <t>253HT</t>
  </si>
  <si>
    <t xml:space="preserve">1581F574B234U00100NC          </t>
  </si>
  <si>
    <t>253MH</t>
  </si>
  <si>
    <t xml:space="preserve">S900-1                        </t>
  </si>
  <si>
    <t>253NM</t>
  </si>
  <si>
    <t xml:space="preserve">64TBL5D0020089                </t>
  </si>
  <si>
    <t>253PM</t>
  </si>
  <si>
    <t xml:space="preserve">64TBL7N00200AS                </t>
  </si>
  <si>
    <t>253QP</t>
  </si>
  <si>
    <t xml:space="preserve">64TBL8E00200B6                </t>
  </si>
  <si>
    <t>253SL</t>
  </si>
  <si>
    <t xml:space="preserve">1581F574B224M0010039          </t>
  </si>
  <si>
    <t>253UC</t>
  </si>
  <si>
    <t xml:space="preserve">64TBL7K0020050                </t>
  </si>
  <si>
    <t>253WC</t>
  </si>
  <si>
    <t xml:space="preserve">1581F574B23830010057          </t>
  </si>
  <si>
    <t>253XF</t>
  </si>
  <si>
    <t xml:space="preserve">1581F574B22BE001002T          </t>
  </si>
  <si>
    <t>253YC</t>
  </si>
  <si>
    <t xml:space="preserve">1581F574B22BG00100AP          </t>
  </si>
  <si>
    <t>253ZF</t>
  </si>
  <si>
    <t xml:space="preserve">1581F574B228500101X7          </t>
  </si>
  <si>
    <t>253ZZ</t>
  </si>
  <si>
    <t xml:space="preserve">63YBLB2002001X                </t>
  </si>
  <si>
    <t>2540S</t>
  </si>
  <si>
    <t xml:space="preserve">1581F574B22700102EH           </t>
  </si>
  <si>
    <t xml:space="preserve">527BJ9A0010075                </t>
  </si>
  <si>
    <t>2541K</t>
  </si>
  <si>
    <t xml:space="preserve">64TBK8U0010084                </t>
  </si>
  <si>
    <t xml:space="preserve">1581F6BUB235900101G7          </t>
  </si>
  <si>
    <t>2544A</t>
  </si>
  <si>
    <t xml:space="preserve">64TBL4W0020088                </t>
  </si>
  <si>
    <t xml:space="preserve">1581F6BUB236U001002V          </t>
  </si>
  <si>
    <t>2547B</t>
  </si>
  <si>
    <t xml:space="preserve">64TBL63002004F                </t>
  </si>
  <si>
    <t>2549B</t>
  </si>
  <si>
    <t xml:space="preserve">64TBK8H00100NY                </t>
  </si>
  <si>
    <t>254AP</t>
  </si>
  <si>
    <t xml:space="preserve">1581F574B224100101U9          </t>
  </si>
  <si>
    <t>254AS</t>
  </si>
  <si>
    <t xml:space="preserve">EAVUAV502585866               </t>
  </si>
  <si>
    <t>254DJ</t>
  </si>
  <si>
    <t xml:space="preserve">3U5BJ6L0010015                </t>
  </si>
  <si>
    <t>254DT</t>
  </si>
  <si>
    <t xml:space="preserve">1581F574B235K00100QT          </t>
  </si>
  <si>
    <t>254FB</t>
  </si>
  <si>
    <t xml:space="preserve">1581F574B227400102CG          </t>
  </si>
  <si>
    <t>254JL</t>
  </si>
  <si>
    <t xml:space="preserve">64TBL7N0020089                </t>
  </si>
  <si>
    <t>254KF</t>
  </si>
  <si>
    <t xml:space="preserve">527BKAL001003T                </t>
  </si>
  <si>
    <t>254LS</t>
  </si>
  <si>
    <t xml:space="preserve">163DG5L001JP5X                </t>
  </si>
  <si>
    <t>254MF</t>
  </si>
  <si>
    <t xml:space="preserve">3U5BJ6L001004M                </t>
  </si>
  <si>
    <t>254MH</t>
  </si>
  <si>
    <t xml:space="preserve">S1000-1                       </t>
  </si>
  <si>
    <t>254ND</t>
  </si>
  <si>
    <t xml:space="preserve">1581F574B225M00100ST          </t>
  </si>
  <si>
    <t>254NJ</t>
  </si>
  <si>
    <t xml:space="preserve">0AXCE6G0A31393                </t>
  </si>
  <si>
    <t>254PN</t>
  </si>
  <si>
    <t xml:space="preserve">3TNDJ6900210U8                </t>
  </si>
  <si>
    <t>254QT</t>
  </si>
  <si>
    <t xml:space="preserve">64TBL2100201R8                </t>
  </si>
  <si>
    <t>254TC</t>
  </si>
  <si>
    <t xml:space="preserve">1581F574B226D001010U          </t>
  </si>
  <si>
    <t>254TD</t>
  </si>
  <si>
    <t xml:space="preserve">527BK4N001002J                </t>
  </si>
  <si>
    <t>254XA</t>
  </si>
  <si>
    <t xml:space="preserve">8219329J60Y4                  </t>
  </si>
  <si>
    <t>254YS</t>
  </si>
  <si>
    <t xml:space="preserve">1581F574B226D0010043          </t>
  </si>
  <si>
    <t xml:space="preserve">254Z </t>
  </si>
  <si>
    <t xml:space="preserve">186324P18223443TT060          </t>
  </si>
  <si>
    <t>254ZS</t>
  </si>
  <si>
    <t xml:space="preserve">1581F574B235D001008D          </t>
  </si>
  <si>
    <t>2554F</t>
  </si>
  <si>
    <t xml:space="preserve">64TBL61002003E                </t>
  </si>
  <si>
    <t>2557H</t>
  </si>
  <si>
    <t xml:space="preserve">64TBL9C002008X                </t>
  </si>
  <si>
    <t>2558C</t>
  </si>
  <si>
    <t xml:space="preserve">82193438K2X7                  </t>
  </si>
  <si>
    <t xml:space="preserve">1581F574B23BQ0010052          </t>
  </si>
  <si>
    <t>255AA</t>
  </si>
  <si>
    <t xml:space="preserve">163DFBM001TNNJ                </t>
  </si>
  <si>
    <t>255CS</t>
  </si>
  <si>
    <t xml:space="preserve">64TBL61002001P                </t>
  </si>
  <si>
    <t>255DJ</t>
  </si>
  <si>
    <t xml:space="preserve">3U5BJ6M0010044                </t>
  </si>
  <si>
    <t>255EJ</t>
  </si>
  <si>
    <t xml:space="preserve">64TBK7H00100FC                </t>
  </si>
  <si>
    <t>255FC</t>
  </si>
  <si>
    <t xml:space="preserve">64TBL8E00200BK                </t>
  </si>
  <si>
    <t>255FU</t>
  </si>
  <si>
    <t xml:space="preserve">186324P18223449SH982          </t>
  </si>
  <si>
    <t>255GW</t>
  </si>
  <si>
    <t xml:space="preserve">64TBL5H00200NM                </t>
  </si>
  <si>
    <t>255HD</t>
  </si>
  <si>
    <t xml:space="preserve">64TBL5D0020018                </t>
  </si>
  <si>
    <t>255JD</t>
  </si>
  <si>
    <t xml:space="preserve">64TBL61002009H                </t>
  </si>
  <si>
    <t>255KL</t>
  </si>
  <si>
    <t xml:space="preserve">1581F574B235Q00100YX          </t>
  </si>
  <si>
    <t>255MH</t>
  </si>
  <si>
    <t xml:space="preserve">S1000-2                       </t>
  </si>
  <si>
    <t>255NS</t>
  </si>
  <si>
    <t xml:space="preserve">64TBL6100200AS                </t>
  </si>
  <si>
    <t>255QT</t>
  </si>
  <si>
    <t xml:space="preserve">64TBK8L00100PW                </t>
  </si>
  <si>
    <t>255RT</t>
  </si>
  <si>
    <t xml:space="preserve">64UBL8100200CA                </t>
  </si>
  <si>
    <t>255SV</t>
  </si>
  <si>
    <t xml:space="preserve">64TBL8E00200BB                </t>
  </si>
  <si>
    <t>255TS</t>
  </si>
  <si>
    <t xml:space="preserve">527BK4K00100ER                </t>
  </si>
  <si>
    <t>255ZZ</t>
  </si>
  <si>
    <t xml:space="preserve">1581F6BUB236500100DR          </t>
  </si>
  <si>
    <t>2560B</t>
  </si>
  <si>
    <t xml:space="preserve">64UBL81002008A                </t>
  </si>
  <si>
    <t xml:space="preserve">63YBM5T002007V                </t>
  </si>
  <si>
    <t>2564B</t>
  </si>
  <si>
    <t xml:space="preserve">5X5BLJF0020HN5                </t>
  </si>
  <si>
    <t>2566B</t>
  </si>
  <si>
    <t xml:space="preserve">1581F574B224N00102EF          </t>
  </si>
  <si>
    <t xml:space="preserve">8219348Q9L74                  </t>
  </si>
  <si>
    <t>256CE</t>
  </si>
  <si>
    <t xml:space="preserve">1581F6BUB24880012FLF          </t>
  </si>
  <si>
    <t>256DC</t>
  </si>
  <si>
    <t xml:space="preserve">1581F6BUB2359001011R          </t>
  </si>
  <si>
    <t>256DR</t>
  </si>
  <si>
    <t xml:space="preserve">1581F574B2385001008E          </t>
  </si>
  <si>
    <t>256EW</t>
  </si>
  <si>
    <t xml:space="preserve">64TBL7N002007F                </t>
  </si>
  <si>
    <t>256FK</t>
  </si>
  <si>
    <t xml:space="preserve">64TBK7H00100TT                </t>
  </si>
  <si>
    <t>256FU</t>
  </si>
  <si>
    <t xml:space="preserve">1581F6BUB249R00106HN          </t>
  </si>
  <si>
    <t>256HD</t>
  </si>
  <si>
    <t xml:space="preserve">1581F6BUB246J0019GVT          </t>
  </si>
  <si>
    <t>256KG</t>
  </si>
  <si>
    <t xml:space="preserve">64TBK7H00100MF                </t>
  </si>
  <si>
    <t>256QA</t>
  </si>
  <si>
    <t xml:space="preserve">64TBL5H00200CL                </t>
  </si>
  <si>
    <t>256UC</t>
  </si>
  <si>
    <t xml:space="preserve">1581F574B226A00102A3          </t>
  </si>
  <si>
    <t>256WA</t>
  </si>
  <si>
    <t xml:space="preserve">8219323006XS                  </t>
  </si>
  <si>
    <t>256XA</t>
  </si>
  <si>
    <t xml:space="preserve">1581F574B234U00100M9          </t>
  </si>
  <si>
    <t>256YA</t>
  </si>
  <si>
    <t xml:space="preserve">64TBL5F0020089                </t>
  </si>
  <si>
    <t>2574C</t>
  </si>
  <si>
    <t xml:space="preserve">1581F7C6B23AS001H153          </t>
  </si>
  <si>
    <t>2575B</t>
  </si>
  <si>
    <t xml:space="preserve">64TBK5J001002W                </t>
  </si>
  <si>
    <t>257AA</t>
  </si>
  <si>
    <t xml:space="preserve">1ZNBK5900C00BH                </t>
  </si>
  <si>
    <t>257AU</t>
  </si>
  <si>
    <t xml:space="preserve">64TBLN00200B3                 </t>
  </si>
  <si>
    <t>257BT</t>
  </si>
  <si>
    <t xml:space="preserve">1581F574B224M001004D          </t>
  </si>
  <si>
    <t>257DD</t>
  </si>
  <si>
    <t xml:space="preserve">821522818S1W                  </t>
  </si>
  <si>
    <t>257DM</t>
  </si>
  <si>
    <t xml:space="preserve">63YBM4H002004G                </t>
  </si>
  <si>
    <t>257EL</t>
  </si>
  <si>
    <t xml:space="preserve">64TBL6100200AR                </t>
  </si>
  <si>
    <t>257FU</t>
  </si>
  <si>
    <t xml:space="preserve">1581F574B238U00101GC          </t>
  </si>
  <si>
    <t>257GP</t>
  </si>
  <si>
    <t xml:space="preserve">82172510A14V                  </t>
  </si>
  <si>
    <t>257HV</t>
  </si>
  <si>
    <t xml:space="preserve">64TBL6100200A6                </t>
  </si>
  <si>
    <t>257MN</t>
  </si>
  <si>
    <t xml:space="preserve">64TBL63002005J                </t>
  </si>
  <si>
    <t>257NA</t>
  </si>
  <si>
    <t xml:space="preserve">1581F6B4B24A500136P1          </t>
  </si>
  <si>
    <t>257NH</t>
  </si>
  <si>
    <t xml:space="preserve">64TBL5A00200Q6                </t>
  </si>
  <si>
    <t>257QG</t>
  </si>
  <si>
    <t xml:space="preserve">1581F574B226H001048P          </t>
  </si>
  <si>
    <t>257RB</t>
  </si>
  <si>
    <t xml:space="preserve">64TBL61002003K                </t>
  </si>
  <si>
    <t>257SV</t>
  </si>
  <si>
    <t xml:space="preserve">64TBL61002001D                </t>
  </si>
  <si>
    <t>257WF</t>
  </si>
  <si>
    <t xml:space="preserve">1581F574B237A00101H7          </t>
  </si>
  <si>
    <t>257YG</t>
  </si>
  <si>
    <t xml:space="preserve">64TBL9000200G6                </t>
  </si>
  <si>
    <t>257ZC</t>
  </si>
  <si>
    <t xml:space="preserve">1581F574B23C600101CL          </t>
  </si>
  <si>
    <t>2582Y</t>
  </si>
  <si>
    <t xml:space="preserve">82193438AT55                  </t>
  </si>
  <si>
    <t>2587A</t>
  </si>
  <si>
    <t xml:space="preserve">52LBK6Q0010054                </t>
  </si>
  <si>
    <t>258AA</t>
  </si>
  <si>
    <t xml:space="preserve">163DFBM001QJ54                </t>
  </si>
  <si>
    <t>258BH</t>
  </si>
  <si>
    <t xml:space="preserve">64TBKBL002005F                </t>
  </si>
  <si>
    <t>258DC</t>
  </si>
  <si>
    <t xml:space="preserve">64TBL8E002003A                </t>
  </si>
  <si>
    <t>258EE</t>
  </si>
  <si>
    <t xml:space="preserve">1581F6BUB248U001F0PY          </t>
  </si>
  <si>
    <t>258FU</t>
  </si>
  <si>
    <t xml:space="preserve">1581F6BUB24B50016J82          </t>
  </si>
  <si>
    <t>258HA</t>
  </si>
  <si>
    <t xml:space="preserve">5X5BLHT0020GT9                </t>
  </si>
  <si>
    <t>258KS</t>
  </si>
  <si>
    <t xml:space="preserve">5X5BLJD0020H9W                </t>
  </si>
  <si>
    <t>258MP</t>
  </si>
  <si>
    <t xml:space="preserve">63YBLB2002003N                </t>
  </si>
  <si>
    <t>258NA</t>
  </si>
  <si>
    <t xml:space="preserve">186324P182235083W7L9          </t>
  </si>
  <si>
    <t>258PC</t>
  </si>
  <si>
    <t xml:space="preserve">1863FPEG821934337DG6          </t>
  </si>
  <si>
    <t>258QB</t>
  </si>
  <si>
    <t xml:space="preserve">1581F574B236E00100XC          </t>
  </si>
  <si>
    <t>258RF</t>
  </si>
  <si>
    <t xml:space="preserve">08QUE4K001085E                </t>
  </si>
  <si>
    <t>258RW</t>
  </si>
  <si>
    <t xml:space="preserve">1581F574B23540010061          </t>
  </si>
  <si>
    <t>258SK</t>
  </si>
  <si>
    <t xml:space="preserve">1581F574B23540010051          </t>
  </si>
  <si>
    <t>258VA</t>
  </si>
  <si>
    <t xml:space="preserve">35PBICS0010XZA                </t>
  </si>
  <si>
    <t>06102AP</t>
  </si>
  <si>
    <t>258VZ</t>
  </si>
  <si>
    <t xml:space="preserve">64RDK8FBT7RBFW                </t>
  </si>
  <si>
    <t>258WQ</t>
  </si>
  <si>
    <t xml:space="preserve">64UBL8100200FE                </t>
  </si>
  <si>
    <t>258YQ</t>
  </si>
  <si>
    <t xml:space="preserve">1581F446LK5U30300BVO          </t>
  </si>
  <si>
    <t>258ZQ</t>
  </si>
  <si>
    <t xml:space="preserve">64TBL9C002008M                </t>
  </si>
  <si>
    <t>2595G</t>
  </si>
  <si>
    <t xml:space="preserve">3U5BJ5E001003Q                </t>
  </si>
  <si>
    <t>2599G</t>
  </si>
  <si>
    <t xml:space="preserve">527BJ9700100J9                </t>
  </si>
  <si>
    <t>259AQ</t>
  </si>
  <si>
    <t xml:space="preserve">64TBL5H00200EH                </t>
  </si>
  <si>
    <t>259BT</t>
  </si>
  <si>
    <t xml:space="preserve">64TBL5H00200H0                </t>
  </si>
  <si>
    <t>259CE</t>
  </si>
  <si>
    <t xml:space="preserve">1581F6BUB248D001NXJ1          </t>
  </si>
  <si>
    <t>259CG</t>
  </si>
  <si>
    <t xml:space="preserve">1581F574B235D00100C4          </t>
  </si>
  <si>
    <t>259CL</t>
  </si>
  <si>
    <t xml:space="preserve">1581F6BUB24C6001RH59          </t>
  </si>
  <si>
    <t>259DD</t>
  </si>
  <si>
    <t xml:space="preserve">1581F6BUB246Q001Q9QE          </t>
  </si>
  <si>
    <t>259DJ</t>
  </si>
  <si>
    <t xml:space="preserve">64TBK8R001004D                </t>
  </si>
  <si>
    <t>259EQ</t>
  </si>
  <si>
    <t xml:space="preserve">1581F574B239100100G4          </t>
  </si>
  <si>
    <t>259FU</t>
  </si>
  <si>
    <t xml:space="preserve">63YBLAQ0020004H               </t>
  </si>
  <si>
    <t>259HQ</t>
  </si>
  <si>
    <t xml:space="preserve">64TBL5F00200AD                </t>
  </si>
  <si>
    <t>259JM</t>
  </si>
  <si>
    <t xml:space="preserve">1581F6BUB24C5001538H          </t>
  </si>
  <si>
    <t>259MR</t>
  </si>
  <si>
    <t xml:space="preserve">1581F6BUB24A50011490          </t>
  </si>
  <si>
    <t>259NA</t>
  </si>
  <si>
    <t xml:space="preserve">2104F7EZB251J001RVJZ          </t>
  </si>
  <si>
    <t>259QQ</t>
  </si>
  <si>
    <t xml:space="preserve">52BLK6Q001003F                </t>
  </si>
  <si>
    <t>259SZ</t>
  </si>
  <si>
    <t xml:space="preserve">64TBL7N00200CU                </t>
  </si>
  <si>
    <t>259TZ</t>
  </si>
  <si>
    <t xml:space="preserve">64TBL7N002008E                </t>
  </si>
  <si>
    <t>259UZ</t>
  </si>
  <si>
    <t xml:space="preserve">64TBL7K0020064                </t>
  </si>
  <si>
    <t>259VZ</t>
  </si>
  <si>
    <t xml:space="preserve">1581F574B239100100HQ          </t>
  </si>
  <si>
    <t>259WZ</t>
  </si>
  <si>
    <t xml:space="preserve">58BBL650018611                </t>
  </si>
  <si>
    <t>259YC</t>
  </si>
  <si>
    <t xml:space="preserve">64TBL4E00200S2                </t>
  </si>
  <si>
    <t>259ZG</t>
  </si>
  <si>
    <t xml:space="preserve">527BJ9700100DB                </t>
  </si>
  <si>
    <t xml:space="preserve">25HD </t>
  </si>
  <si>
    <t xml:space="preserve">1581F574B227400102KU          </t>
  </si>
  <si>
    <t xml:space="preserve">25RZ </t>
  </si>
  <si>
    <t xml:space="preserve">63YBMAG002003T                </t>
  </si>
  <si>
    <t xml:space="preserve">25UA </t>
  </si>
  <si>
    <t xml:space="preserve">0G0DE9U0230052                </t>
  </si>
  <si>
    <t>061011N</t>
  </si>
  <si>
    <t>2602Q</t>
  </si>
  <si>
    <t xml:space="preserve">1581F574B226M001008L          </t>
  </si>
  <si>
    <t>2603Z</t>
  </si>
  <si>
    <t xml:space="preserve">64TBL7N002001S                </t>
  </si>
  <si>
    <t>2608F</t>
  </si>
  <si>
    <t xml:space="preserve">1581F574B226M001008H          </t>
  </si>
  <si>
    <t>260DA</t>
  </si>
  <si>
    <t xml:space="preserve">EAVUAV502585817               </t>
  </si>
  <si>
    <t>260DG</t>
  </si>
  <si>
    <t xml:space="preserve">3U5BJ6G001005M                </t>
  </si>
  <si>
    <t>260DR</t>
  </si>
  <si>
    <t xml:space="preserve">1581F574B235K0010072          </t>
  </si>
  <si>
    <t>260FU</t>
  </si>
  <si>
    <t xml:space="preserve">EAVUAV502485366               </t>
  </si>
  <si>
    <t>260GH</t>
  </si>
  <si>
    <t xml:space="preserve">1581F574B23850010072          </t>
  </si>
  <si>
    <t>260GZ</t>
  </si>
  <si>
    <t xml:space="preserve">1581F574B225M00101BQ          </t>
  </si>
  <si>
    <t>260HZ</t>
  </si>
  <si>
    <t xml:space="preserve">1581F574B2274001010X          </t>
  </si>
  <si>
    <t>260JD</t>
  </si>
  <si>
    <t xml:space="preserve">1581F574B23540010078          </t>
  </si>
  <si>
    <t>260KB</t>
  </si>
  <si>
    <t xml:space="preserve">1581F574B235K00100BK          </t>
  </si>
  <si>
    <t>260KZ</t>
  </si>
  <si>
    <t xml:space="preserve">1581F574B226600101EQ          </t>
  </si>
  <si>
    <t>260MH</t>
  </si>
  <si>
    <t xml:space="preserve">S1000-3                       </t>
  </si>
  <si>
    <t>260QA</t>
  </si>
  <si>
    <t xml:space="preserve">1581F574B226M00101JX          </t>
  </si>
  <si>
    <t>260RL</t>
  </si>
  <si>
    <t xml:space="preserve">64TBL5F0020088                </t>
  </si>
  <si>
    <t>260TX</t>
  </si>
  <si>
    <t xml:space="preserve">1863FPEG8223449WA263          </t>
  </si>
  <si>
    <t>260VT</t>
  </si>
  <si>
    <t xml:space="preserve">821934344UV7                  </t>
  </si>
  <si>
    <t>260WZ</t>
  </si>
  <si>
    <t xml:space="preserve">64RDK78BT7WROR                </t>
  </si>
  <si>
    <t>260XD</t>
  </si>
  <si>
    <t xml:space="preserve">1581F57B238F001001Q           </t>
  </si>
  <si>
    <t>260YQ</t>
  </si>
  <si>
    <t xml:space="preserve">5X5BLEE0020AMQ                </t>
  </si>
  <si>
    <t>260ZZ</t>
  </si>
  <si>
    <t xml:space="preserve">64TBKBC002009D                </t>
  </si>
  <si>
    <t>2610K</t>
  </si>
  <si>
    <t xml:space="preserve">64TBK7H00100RL                </t>
  </si>
  <si>
    <t>2612L</t>
  </si>
  <si>
    <t xml:space="preserve">1581F574B226M00100VB          </t>
  </si>
  <si>
    <t>2614S</t>
  </si>
  <si>
    <t xml:space="preserve">1581F574B236D00100NM          </t>
  </si>
  <si>
    <t>2617H</t>
  </si>
  <si>
    <t xml:space="preserve">64UBL85002002P                </t>
  </si>
  <si>
    <t>2619V</t>
  </si>
  <si>
    <t xml:space="preserve">1581F574B237600100S8          </t>
  </si>
  <si>
    <t>261DA</t>
  </si>
  <si>
    <t xml:space="preserve">EAVUAV502585818               </t>
  </si>
  <si>
    <t>261EC</t>
  </si>
  <si>
    <t xml:space="preserve">64TBL8E00200AP                </t>
  </si>
  <si>
    <t>261FU</t>
  </si>
  <si>
    <t xml:space="preserve">63TBLB4002001A                </t>
  </si>
  <si>
    <t>261FZ</t>
  </si>
  <si>
    <t xml:space="preserve">64UBL8100200B2                </t>
  </si>
  <si>
    <t>261GF</t>
  </si>
  <si>
    <t xml:space="preserve">64TBL5R002000X                </t>
  </si>
  <si>
    <t>261HZ</t>
  </si>
  <si>
    <t xml:space="preserve">1581F574B226M001005S          </t>
  </si>
  <si>
    <t>261JQ</t>
  </si>
  <si>
    <t xml:space="preserve">64UBL850020025                </t>
  </si>
  <si>
    <t>261LM</t>
  </si>
  <si>
    <t xml:space="preserve">PH645396542                   </t>
  </si>
  <si>
    <t>261LZ</t>
  </si>
  <si>
    <t xml:space="preserve">64TBK7H00100JP                </t>
  </si>
  <si>
    <t>261MZ</t>
  </si>
  <si>
    <t xml:space="preserve">1581F574B227400101SC          </t>
  </si>
  <si>
    <t>261NA</t>
  </si>
  <si>
    <t xml:space="preserve">63YBM6J0020093                </t>
  </si>
  <si>
    <t>261PZ</t>
  </si>
  <si>
    <t xml:space="preserve">64TBL7D002009P                </t>
  </si>
  <si>
    <t>261QZ</t>
  </si>
  <si>
    <t xml:space="preserve">64TBL7H00200BJ                </t>
  </si>
  <si>
    <t>261RZ</t>
  </si>
  <si>
    <t xml:space="preserve">64TBL8E00200CH                </t>
  </si>
  <si>
    <t>261SQ</t>
  </si>
  <si>
    <t xml:space="preserve">64TBL8A00200AT                </t>
  </si>
  <si>
    <t>261TR</t>
  </si>
  <si>
    <t xml:space="preserve">8219329631GU                  </t>
  </si>
  <si>
    <t>261XA</t>
  </si>
  <si>
    <t xml:space="preserve">1581F574B228A00100N1          </t>
  </si>
  <si>
    <t>261XD</t>
  </si>
  <si>
    <t xml:space="preserve">1581F574B224A00100H2          </t>
  </si>
  <si>
    <t>261ZH</t>
  </si>
  <si>
    <t xml:space="preserve">1581F574B238300100A7          </t>
  </si>
  <si>
    <t>2621B</t>
  </si>
  <si>
    <t xml:space="preserve">64TBL5A00200UJ                </t>
  </si>
  <si>
    <t>2626C</t>
  </si>
  <si>
    <t xml:space="preserve">1581F7C6B243E001U8S6          </t>
  </si>
  <si>
    <t>2627A</t>
  </si>
  <si>
    <t xml:space="preserve">1581F574B23BQ001004J          </t>
  </si>
  <si>
    <t>262AD</t>
  </si>
  <si>
    <t xml:space="preserve">2104F7EZW255Q0012LW2          </t>
  </si>
  <si>
    <t>262AR</t>
  </si>
  <si>
    <t xml:space="preserve">1581F574B23730010203          </t>
  </si>
  <si>
    <t>262AV</t>
  </si>
  <si>
    <t xml:space="preserve">1581F57B2285001020J           </t>
  </si>
  <si>
    <t>262BR</t>
  </si>
  <si>
    <t xml:space="preserve">1581F574B236D00100NC          </t>
  </si>
  <si>
    <t>262DP</t>
  </si>
  <si>
    <t xml:space="preserve">64TBL4E00200RL                </t>
  </si>
  <si>
    <t>262EP</t>
  </si>
  <si>
    <t xml:space="preserve">64TBL1X002009S                </t>
  </si>
  <si>
    <t>262FH</t>
  </si>
  <si>
    <t xml:space="preserve">1581F5745229N001QJ6Q          </t>
  </si>
  <si>
    <t>262KA</t>
  </si>
  <si>
    <t xml:space="preserve">1581F574B225M00100NU          </t>
  </si>
  <si>
    <t>262LD</t>
  </si>
  <si>
    <t xml:space="preserve">8219314NO56L                  </t>
  </si>
  <si>
    <t>262NS</t>
  </si>
  <si>
    <t xml:space="preserve">82193292A204                  </t>
  </si>
  <si>
    <t>262PR</t>
  </si>
  <si>
    <t xml:space="preserve">64TBK7H00100KU                </t>
  </si>
  <si>
    <t>262QF</t>
  </si>
  <si>
    <t xml:space="preserve">64UBL7B0020050                </t>
  </si>
  <si>
    <t>262RE</t>
  </si>
  <si>
    <t xml:space="preserve">64TBL2100200WN                </t>
  </si>
  <si>
    <t>262TJ</t>
  </si>
  <si>
    <t xml:space="preserve">64TBL5D002003L                </t>
  </si>
  <si>
    <t>262UK</t>
  </si>
  <si>
    <t xml:space="preserve">1581F574B235Q00100X5          </t>
  </si>
  <si>
    <t>262VD</t>
  </si>
  <si>
    <t xml:space="preserve">1581F574B233R00102AS          </t>
  </si>
  <si>
    <t>262XJ</t>
  </si>
  <si>
    <t xml:space="preserve">1581F574B239600100KH          </t>
  </si>
  <si>
    <t>262YV</t>
  </si>
  <si>
    <t xml:space="preserve">1581F574B226S00102A3          </t>
  </si>
  <si>
    <t>262ZB</t>
  </si>
  <si>
    <t xml:space="preserve">1581F574B226S00101MJ          </t>
  </si>
  <si>
    <t>2630B</t>
  </si>
  <si>
    <t xml:space="preserve">527BK9P001004Q                </t>
  </si>
  <si>
    <t>2632A</t>
  </si>
  <si>
    <t xml:space="preserve">64TBK7H00100UQ                </t>
  </si>
  <si>
    <t>2634A</t>
  </si>
  <si>
    <t xml:space="preserve">64TBL5H00200L6                </t>
  </si>
  <si>
    <t>2636S</t>
  </si>
  <si>
    <t xml:space="preserve">1581F574B235B001035B          </t>
  </si>
  <si>
    <t>2638P</t>
  </si>
  <si>
    <t xml:space="preserve">52LBL6M002001A                </t>
  </si>
  <si>
    <t>263CV</t>
  </si>
  <si>
    <t xml:space="preserve">1581F574B235B00102VY          </t>
  </si>
  <si>
    <t>263DT</t>
  </si>
  <si>
    <t xml:space="preserve">1581F574B235D001004R          </t>
  </si>
  <si>
    <t>263FA</t>
  </si>
  <si>
    <t xml:space="preserve">64TBL6C002007C                </t>
  </si>
  <si>
    <t>263HZ</t>
  </si>
  <si>
    <t xml:space="preserve">1581F574B2373001021S          </t>
  </si>
  <si>
    <t>263JL</t>
  </si>
  <si>
    <t xml:space="preserve">1581F574B237W001017B          </t>
  </si>
  <si>
    <t>263NA</t>
  </si>
  <si>
    <t xml:space="preserve">1581F574B226A00101RD          </t>
  </si>
  <si>
    <t>263TS</t>
  </si>
  <si>
    <t xml:space="preserve">1581F574B235400100P9          </t>
  </si>
  <si>
    <t>263UC</t>
  </si>
  <si>
    <t xml:space="preserve">64TBKAF002003S                </t>
  </si>
  <si>
    <t>263VT</t>
  </si>
  <si>
    <t xml:space="preserve">64TBKBC00200A0                </t>
  </si>
  <si>
    <t>263YG</t>
  </si>
  <si>
    <t xml:space="preserve">1581F574B235B001036C          </t>
  </si>
  <si>
    <t>263ZJ</t>
  </si>
  <si>
    <t xml:space="preserve">527BK9S001003F                </t>
  </si>
  <si>
    <t>2642T</t>
  </si>
  <si>
    <t xml:space="preserve">64TBK7H0010020                </t>
  </si>
  <si>
    <t xml:space="preserve">64TBKBJ002002W                </t>
  </si>
  <si>
    <t>2645C</t>
  </si>
  <si>
    <t xml:space="preserve">821934519K7P                  </t>
  </si>
  <si>
    <t>2648C</t>
  </si>
  <si>
    <t xml:space="preserve">64TBL6C002007A                </t>
  </si>
  <si>
    <t>2649M</t>
  </si>
  <si>
    <t xml:space="preserve">64UBL81002002U                </t>
  </si>
  <si>
    <t>264AD</t>
  </si>
  <si>
    <t xml:space="preserve">52LBL6M002001R                </t>
  </si>
  <si>
    <t>264AS</t>
  </si>
  <si>
    <t xml:space="preserve">EAVUAV502585867               </t>
  </si>
  <si>
    <t>264BD</t>
  </si>
  <si>
    <t xml:space="preserve">64TBK8F0010010                </t>
  </si>
  <si>
    <t>264EA</t>
  </si>
  <si>
    <t>264EC</t>
  </si>
  <si>
    <t xml:space="preserve">1581F574B227400102KY          </t>
  </si>
  <si>
    <t>264FC</t>
  </si>
  <si>
    <t xml:space="preserve">8219343Q948M                  </t>
  </si>
  <si>
    <t>264GY</t>
  </si>
  <si>
    <t xml:space="preserve">64TBL7H00200DA                </t>
  </si>
  <si>
    <t>264HZ</t>
  </si>
  <si>
    <t xml:space="preserve">1581F574B235D00100CA          </t>
  </si>
  <si>
    <t>264LL</t>
  </si>
  <si>
    <t xml:space="preserve">64TBL7N002006R                </t>
  </si>
  <si>
    <t>264MM</t>
  </si>
  <si>
    <t xml:space="preserve">1581F6BUB246C001XN7J          </t>
  </si>
  <si>
    <t>264RC</t>
  </si>
  <si>
    <t xml:space="preserve">1863FPEG8219343M8L89          </t>
  </si>
  <si>
    <t>264VK</t>
  </si>
  <si>
    <t xml:space="preserve">1581F446LJ5820L011X0          </t>
  </si>
  <si>
    <t>264WD</t>
  </si>
  <si>
    <t xml:space="preserve">1581FHE23B2002008B            </t>
  </si>
  <si>
    <t>264WE</t>
  </si>
  <si>
    <t xml:space="preserve">186324P182235125H8D4          </t>
  </si>
  <si>
    <t>264XK</t>
  </si>
  <si>
    <t xml:space="preserve">64TBL9600200E1                </t>
  </si>
  <si>
    <t>264YF</t>
  </si>
  <si>
    <t xml:space="preserve">64TBL6300200G1                </t>
  </si>
  <si>
    <t>264ZC</t>
  </si>
  <si>
    <t xml:space="preserve">64TBK7H00100H0                </t>
  </si>
  <si>
    <t>2654T</t>
  </si>
  <si>
    <t xml:space="preserve">1581F574B235B00102YW          </t>
  </si>
  <si>
    <t>2655A</t>
  </si>
  <si>
    <t xml:space="preserve">64TBL5A002008E                </t>
  </si>
  <si>
    <t>2657C</t>
  </si>
  <si>
    <t xml:space="preserve">64TBL2100201VB                </t>
  </si>
  <si>
    <t xml:space="preserve">1581F574B226M00100TW          </t>
  </si>
  <si>
    <t>265DA</t>
  </si>
  <si>
    <t xml:space="preserve">1581F6BUB246E001EE1G          </t>
  </si>
  <si>
    <t>265DC</t>
  </si>
  <si>
    <t xml:space="preserve">63TBLAW0020004                </t>
  </si>
  <si>
    <t>265DM</t>
  </si>
  <si>
    <t xml:space="preserve">1581F6BUB234F00101VD          </t>
  </si>
  <si>
    <t>265EA</t>
  </si>
  <si>
    <t>265EF</t>
  </si>
  <si>
    <t xml:space="preserve">64TBL5H00200JD                </t>
  </si>
  <si>
    <t>265FW</t>
  </si>
  <si>
    <t xml:space="preserve">1581F574B2249001002F          </t>
  </si>
  <si>
    <t>265LB</t>
  </si>
  <si>
    <t xml:space="preserve">1581F574B226600100BP          </t>
  </si>
  <si>
    <t>265MX</t>
  </si>
  <si>
    <t xml:space="preserve">5X5BLGR0020EQB                </t>
  </si>
  <si>
    <t>265NK</t>
  </si>
  <si>
    <t xml:space="preserve">1581F574B224D001008F          </t>
  </si>
  <si>
    <t>265RZ</t>
  </si>
  <si>
    <t xml:space="preserve">1581F446LK8630300550          </t>
  </si>
  <si>
    <t>265TB</t>
  </si>
  <si>
    <t xml:space="preserve">1581F574B226M001010W          </t>
  </si>
  <si>
    <t>265WH</t>
  </si>
  <si>
    <t xml:space="preserve">5X5BLGV0020FOL                </t>
  </si>
  <si>
    <t xml:space="preserve">265Z </t>
  </si>
  <si>
    <t xml:space="preserve">1863FPEG822344399T2A          </t>
  </si>
  <si>
    <t>265ZA</t>
  </si>
  <si>
    <t xml:space="preserve">5X5BLGU0020EW6                </t>
  </si>
  <si>
    <t>2660B</t>
  </si>
  <si>
    <t xml:space="preserve">8219343833YM                  </t>
  </si>
  <si>
    <t>2663B</t>
  </si>
  <si>
    <t xml:space="preserve">64TBL7H00200D4                </t>
  </si>
  <si>
    <t xml:space="preserve">W13DCE26041786                </t>
  </si>
  <si>
    <t>2667D</t>
  </si>
  <si>
    <t xml:space="preserve">64TBK78001008E                </t>
  </si>
  <si>
    <t>2668Z</t>
  </si>
  <si>
    <t xml:space="preserve">3U5BJ6L001007M                </t>
  </si>
  <si>
    <t>2669D</t>
  </si>
  <si>
    <t xml:space="preserve">64TBK8L001003C                </t>
  </si>
  <si>
    <t>266AH</t>
  </si>
  <si>
    <t xml:space="preserve">1581F574B2383001004Q          </t>
  </si>
  <si>
    <t>266BA</t>
  </si>
  <si>
    <t xml:space="preserve">PH645267260                   </t>
  </si>
  <si>
    <t>061006J</t>
  </si>
  <si>
    <t>266CS</t>
  </si>
  <si>
    <t xml:space="preserve">8219343844YC                  </t>
  </si>
  <si>
    <t>266DA</t>
  </si>
  <si>
    <t xml:space="preserve">63YBM4H002003X                </t>
  </si>
  <si>
    <t>266DU</t>
  </si>
  <si>
    <t xml:space="preserve">82193459S56K                  </t>
  </si>
  <si>
    <t>266EC</t>
  </si>
  <si>
    <t xml:space="preserve">1581F574B226M0010273          </t>
  </si>
  <si>
    <t>266FF</t>
  </si>
  <si>
    <t xml:space="preserve">8219329VN523                  </t>
  </si>
  <si>
    <t>266GS</t>
  </si>
  <si>
    <t xml:space="preserve">64TBL9C00200BP                </t>
  </si>
  <si>
    <t>266JF</t>
  </si>
  <si>
    <t xml:space="preserve">1581F574B238300100AU          </t>
  </si>
  <si>
    <t>266JR</t>
  </si>
  <si>
    <t xml:space="preserve">P76DCK02A26023                </t>
  </si>
  <si>
    <t>266LY</t>
  </si>
  <si>
    <t xml:space="preserve">64TBL7N00200BM                </t>
  </si>
  <si>
    <t>266MS</t>
  </si>
  <si>
    <t xml:space="preserve">64TBL5F0020036                </t>
  </si>
  <si>
    <t>266MT</t>
  </si>
  <si>
    <t xml:space="preserve">MTDJIX6002                    </t>
  </si>
  <si>
    <t>266NA</t>
  </si>
  <si>
    <t xml:space="preserve">1581F6BUB245M00169U5          </t>
  </si>
  <si>
    <t>266QD</t>
  </si>
  <si>
    <t xml:space="preserve">8219345R373H                  </t>
  </si>
  <si>
    <t>266TH</t>
  </si>
  <si>
    <t xml:space="preserve">1581F574B226A00102FT          </t>
  </si>
  <si>
    <t>266VL</t>
  </si>
  <si>
    <t xml:space="preserve">64TBL7K00200BA                </t>
  </si>
  <si>
    <t>266YB</t>
  </si>
  <si>
    <t xml:space="preserve">64TBK7H001004Q                </t>
  </si>
  <si>
    <t xml:space="preserve">266Z </t>
  </si>
  <si>
    <t xml:space="preserve">186324P182234437C2C8          </t>
  </si>
  <si>
    <t>266ZS</t>
  </si>
  <si>
    <t xml:space="preserve">82193439V49T                  </t>
  </si>
  <si>
    <t>2673M</t>
  </si>
  <si>
    <t xml:space="preserve">5X5BLEN0020C02                </t>
  </si>
  <si>
    <t>2675C</t>
  </si>
  <si>
    <t xml:space="preserve">EC131410596209                </t>
  </si>
  <si>
    <t>2676H</t>
  </si>
  <si>
    <t xml:space="preserve">1581F574B2383001007C          </t>
  </si>
  <si>
    <t>2677C</t>
  </si>
  <si>
    <t xml:space="preserve">1581F574B235K00100M2          </t>
  </si>
  <si>
    <t>2678C</t>
  </si>
  <si>
    <t xml:space="preserve">2104F7EZW255P001UE3V          </t>
  </si>
  <si>
    <t>2678L</t>
  </si>
  <si>
    <t xml:space="preserve">64TBL5F0020064                </t>
  </si>
  <si>
    <t>267AV</t>
  </si>
  <si>
    <t xml:space="preserve">64TBL9C0020053                </t>
  </si>
  <si>
    <t>267BC</t>
  </si>
  <si>
    <t xml:space="preserve">1581F6BUB2482001L16F          </t>
  </si>
  <si>
    <t>267BD</t>
  </si>
  <si>
    <t xml:space="preserve">64TBK7H00100MG                </t>
  </si>
  <si>
    <t>267CS</t>
  </si>
  <si>
    <t xml:space="preserve">1863FPEG8219343G89A7          </t>
  </si>
  <si>
    <t>267DX</t>
  </si>
  <si>
    <t xml:space="preserve">64TBL5F00200                  </t>
  </si>
  <si>
    <t>267EZ</t>
  </si>
  <si>
    <t xml:space="preserve">64TBL7H002008E                </t>
  </si>
  <si>
    <t>267FZ</t>
  </si>
  <si>
    <t xml:space="preserve">1581F574B239600100MU          </t>
  </si>
  <si>
    <t>267GR</t>
  </si>
  <si>
    <t xml:space="preserve">EAVUAV502485324               </t>
  </si>
  <si>
    <t>267GZ</t>
  </si>
  <si>
    <t xml:space="preserve">1863FPEG82193149M2Q1          </t>
  </si>
  <si>
    <t>267HF</t>
  </si>
  <si>
    <t xml:space="preserve">1581F574B226M001011P          </t>
  </si>
  <si>
    <t>267HT</t>
  </si>
  <si>
    <t xml:space="preserve">64TBL8H00200BF                </t>
  </si>
  <si>
    <t>267JQ</t>
  </si>
  <si>
    <t xml:space="preserve">64TBL5H00200KS                </t>
  </si>
  <si>
    <t>267LQ</t>
  </si>
  <si>
    <t xml:space="preserve">64TBK78001008X                </t>
  </si>
  <si>
    <t>267MY</t>
  </si>
  <si>
    <t xml:space="preserve">3TNDJ6J002PNUM                </t>
  </si>
  <si>
    <t>267NA</t>
  </si>
  <si>
    <t xml:space="preserve">2104F7EZB251J00107SM          </t>
  </si>
  <si>
    <t>267QT</t>
  </si>
  <si>
    <t xml:space="preserve">3TNDJ6J002HN9J                </t>
  </si>
  <si>
    <t>267RG</t>
  </si>
  <si>
    <t xml:space="preserve">64TBK7H0010022                </t>
  </si>
  <si>
    <t>267UM</t>
  </si>
  <si>
    <t xml:space="preserve">64TBL9C0020078                </t>
  </si>
  <si>
    <t>267WP</t>
  </si>
  <si>
    <t xml:space="preserve">1863FPEG8219343M717N          </t>
  </si>
  <si>
    <t>267XQ</t>
  </si>
  <si>
    <t xml:space="preserve">64UBL8100200FG                </t>
  </si>
  <si>
    <t>267YS</t>
  </si>
  <si>
    <t xml:space="preserve">1581F574B226S00101YM          </t>
  </si>
  <si>
    <t xml:space="preserve">267Z </t>
  </si>
  <si>
    <t xml:space="preserve">186324P182234433E1L2          </t>
  </si>
  <si>
    <t>267ZH</t>
  </si>
  <si>
    <t xml:space="preserve">1581F574B23540010069          </t>
  </si>
  <si>
    <t>2682Q</t>
  </si>
  <si>
    <t xml:space="preserve">1581F574B2398001001Z          </t>
  </si>
  <si>
    <t>268AS</t>
  </si>
  <si>
    <t xml:space="preserve">EAVUAV502585868               </t>
  </si>
  <si>
    <t>268BS</t>
  </si>
  <si>
    <t xml:space="preserve">1581F574B226D001009N          </t>
  </si>
  <si>
    <t>268DJ</t>
  </si>
  <si>
    <t xml:space="preserve">64TBL4A00200HC                </t>
  </si>
  <si>
    <t>268FA</t>
  </si>
  <si>
    <t xml:space="preserve">1581F574B226S001021E          </t>
  </si>
  <si>
    <t>268GF</t>
  </si>
  <si>
    <t xml:space="preserve">1581F574B223T00101R7          </t>
  </si>
  <si>
    <t>268HF</t>
  </si>
  <si>
    <t xml:space="preserve">1581F574B235W00100N4          </t>
  </si>
  <si>
    <t>268JF</t>
  </si>
  <si>
    <t xml:space="preserve">5X5BKHX00102A0                </t>
  </si>
  <si>
    <t>268KL</t>
  </si>
  <si>
    <t xml:space="preserve">5X5BKHX00102AE                </t>
  </si>
  <si>
    <t>268LQ</t>
  </si>
  <si>
    <t xml:space="preserve">1581F574B235Q001012U          </t>
  </si>
  <si>
    <t>268MQ</t>
  </si>
  <si>
    <t xml:space="preserve">1863FPEG8219345DU464          </t>
  </si>
  <si>
    <t>268NA</t>
  </si>
  <si>
    <t xml:space="preserve">2104F7EZB251J0012QSX          </t>
  </si>
  <si>
    <t>268NQ</t>
  </si>
  <si>
    <t xml:space="preserve">64TBL7K002007X                </t>
  </si>
  <si>
    <t>268QQ</t>
  </si>
  <si>
    <t xml:space="preserve">1581F574823850010009          </t>
  </si>
  <si>
    <t>268RQ</t>
  </si>
  <si>
    <t xml:space="preserve">1581F574B226M001008J          </t>
  </si>
  <si>
    <t>268SQ</t>
  </si>
  <si>
    <t xml:space="preserve">1581F574B22740010240          </t>
  </si>
  <si>
    <t>268TQ</t>
  </si>
  <si>
    <t xml:space="preserve">1863FPEG82193453D4L7          </t>
  </si>
  <si>
    <t>268UA</t>
  </si>
  <si>
    <t xml:space="preserve">8102227311LJ                  </t>
  </si>
  <si>
    <t>268VQ</t>
  </si>
  <si>
    <t xml:space="preserve">1581F574B235400100T4          </t>
  </si>
  <si>
    <t>2692Z</t>
  </si>
  <si>
    <t xml:space="preserve">1581F574B238F001001C          </t>
  </si>
  <si>
    <t>2693A</t>
  </si>
  <si>
    <t xml:space="preserve">1581F574B239100100R9          </t>
  </si>
  <si>
    <t>2694Z</t>
  </si>
  <si>
    <t xml:space="preserve">1581F574B238A00102SA          </t>
  </si>
  <si>
    <t>2697Z</t>
  </si>
  <si>
    <t xml:space="preserve">1581F584B237W00100KV          </t>
  </si>
  <si>
    <t>2699Q</t>
  </si>
  <si>
    <t xml:space="preserve">1581F45TB21BJ1BE01B6          </t>
  </si>
  <si>
    <t>269AQ</t>
  </si>
  <si>
    <t xml:space="preserve">1581F574B225500103G2          </t>
  </si>
  <si>
    <t>269DQ</t>
  </si>
  <si>
    <t xml:space="preserve">8219343579YA                  </t>
  </si>
  <si>
    <t>269EQ</t>
  </si>
  <si>
    <t xml:space="preserve">64TBL8E00200C6                </t>
  </si>
  <si>
    <t>269KZ</t>
  </si>
  <si>
    <t xml:space="preserve">821934538H3X                  </t>
  </si>
  <si>
    <t>269MS</t>
  </si>
  <si>
    <t xml:space="preserve">1581F574B2385001001P          </t>
  </si>
  <si>
    <t>269NA</t>
  </si>
  <si>
    <t xml:space="preserve">1581F6BUB235V00100JQ          </t>
  </si>
  <si>
    <t>269PD</t>
  </si>
  <si>
    <t xml:space="preserve">08QCE8H0122VSU                </t>
  </si>
  <si>
    <t>269UA</t>
  </si>
  <si>
    <t xml:space="preserve">8102227CV318                  </t>
  </si>
  <si>
    <t>269UC</t>
  </si>
  <si>
    <t xml:space="preserve">1581F574B238U00101RN          </t>
  </si>
  <si>
    <t>269WD</t>
  </si>
  <si>
    <t xml:space="preserve">64TBK8R001005L                </t>
  </si>
  <si>
    <t>269WZ</t>
  </si>
  <si>
    <t xml:space="preserve">1581F574B2398001001A          </t>
  </si>
  <si>
    <t>269XP</t>
  </si>
  <si>
    <t xml:space="preserve">1581F574B235B00102ZK          </t>
  </si>
  <si>
    <t>269YZ</t>
  </si>
  <si>
    <t xml:space="preserve">1581F574B238000101GN          </t>
  </si>
  <si>
    <t xml:space="preserve">3U5BJ4D001002Q                </t>
  </si>
  <si>
    <t>2704K</t>
  </si>
  <si>
    <t xml:space="preserve">64TBL1X002000G                </t>
  </si>
  <si>
    <t xml:space="preserve">64TBK8H00100WM                </t>
  </si>
  <si>
    <t>2708R</t>
  </si>
  <si>
    <t xml:space="preserve">527BK8C00100EN                </t>
  </si>
  <si>
    <t>270AG</t>
  </si>
  <si>
    <t xml:space="preserve">1863FPEG82193290V3G1          </t>
  </si>
  <si>
    <t>270AQ</t>
  </si>
  <si>
    <t xml:space="preserve">1581F574B235Q00100YM          </t>
  </si>
  <si>
    <t>270AT</t>
  </si>
  <si>
    <t xml:space="preserve">186324P182235084K04P          </t>
  </si>
  <si>
    <t>270AW</t>
  </si>
  <si>
    <t xml:space="preserve">P76DCG21016148                </t>
  </si>
  <si>
    <t>270BC</t>
  </si>
  <si>
    <t xml:space="preserve">1581F6BUB2482001KKPU          </t>
  </si>
  <si>
    <t>270BT</t>
  </si>
  <si>
    <t xml:space="preserve">1581F574B235400100AC          </t>
  </si>
  <si>
    <t>270CD</t>
  </si>
  <si>
    <t xml:space="preserve">1581F574B237W00100H3          </t>
  </si>
  <si>
    <t>270DF</t>
  </si>
  <si>
    <t xml:space="preserve">527BJ5Q001004A                </t>
  </si>
  <si>
    <t>270EQ</t>
  </si>
  <si>
    <t xml:space="preserve">1581F574B234U001SV            </t>
  </si>
  <si>
    <t>270GE</t>
  </si>
  <si>
    <t xml:space="preserve">64TBL7H00200B4                </t>
  </si>
  <si>
    <t>270HB</t>
  </si>
  <si>
    <t xml:space="preserve">64TBKBC002002F                </t>
  </si>
  <si>
    <t>270HF</t>
  </si>
  <si>
    <t xml:space="preserve">1581F574B233J00100RH          </t>
  </si>
  <si>
    <t>270HJ</t>
  </si>
  <si>
    <t xml:space="preserve">1581F574B2383001007T          </t>
  </si>
  <si>
    <t>270JB</t>
  </si>
  <si>
    <t xml:space="preserve">64TBL500020088                </t>
  </si>
  <si>
    <t>270KD</t>
  </si>
  <si>
    <t xml:space="preserve">64TBK8U001006Q                </t>
  </si>
  <si>
    <t>270LD</t>
  </si>
  <si>
    <t xml:space="preserve">1581F574B228F001002E          </t>
  </si>
  <si>
    <t>270LF</t>
  </si>
  <si>
    <t xml:space="preserve">3YT7K7F005U006                </t>
  </si>
  <si>
    <t>270NA</t>
  </si>
  <si>
    <t xml:space="preserve">64TBL9600200BU                </t>
  </si>
  <si>
    <t>270NP</t>
  </si>
  <si>
    <t xml:space="preserve">1581F574B23830010031          </t>
  </si>
  <si>
    <t>270SF</t>
  </si>
  <si>
    <t xml:space="preserve">64TBL5D0020082                </t>
  </si>
  <si>
    <t>270TP</t>
  </si>
  <si>
    <t xml:space="preserve">1863FPEG82193453E21H          </t>
  </si>
  <si>
    <t>270UA</t>
  </si>
  <si>
    <t xml:space="preserve">1581F5BKD236500DT784          </t>
  </si>
  <si>
    <t>270UG</t>
  </si>
  <si>
    <t xml:space="preserve">1863FPEG8219329G9H17          </t>
  </si>
  <si>
    <t>270VM</t>
  </si>
  <si>
    <t xml:space="preserve">1863FPEG82193437K65D          </t>
  </si>
  <si>
    <t>270WT</t>
  </si>
  <si>
    <t xml:space="preserve">1581F5FKD238100D2FR0          </t>
  </si>
  <si>
    <t>270XA</t>
  </si>
  <si>
    <t xml:space="preserve">64TBL7N00200DA                </t>
  </si>
  <si>
    <t>270YP</t>
  </si>
  <si>
    <t xml:space="preserve">82193145G48F                  </t>
  </si>
  <si>
    <t>2716A</t>
  </si>
  <si>
    <t xml:space="preserve">8219329DH461                  </t>
  </si>
  <si>
    <t>271BM</t>
  </si>
  <si>
    <t xml:space="preserve">1581F574B226H00104F4          </t>
  </si>
  <si>
    <t>271CJ</t>
  </si>
  <si>
    <t xml:space="preserve">64TBL8F00200A6                </t>
  </si>
  <si>
    <t>271EG</t>
  </si>
  <si>
    <t xml:space="preserve">8219334NR880                  </t>
  </si>
  <si>
    <t>271FA</t>
  </si>
  <si>
    <t xml:space="preserve">1581F6N8A23ACML349T2          </t>
  </si>
  <si>
    <t>271HA</t>
  </si>
  <si>
    <t xml:space="preserve">1581F6Z9A23AGML3SMZ7          </t>
  </si>
  <si>
    <t>271KR</t>
  </si>
  <si>
    <t xml:space="preserve">1581F574B236300100F4          </t>
  </si>
  <si>
    <t>271TA</t>
  </si>
  <si>
    <t xml:space="preserve">1581F574B235D00100DB          </t>
  </si>
  <si>
    <t>271TX</t>
  </si>
  <si>
    <t xml:space="preserve">1581F6BUB235T00100EE          </t>
  </si>
  <si>
    <t>271VS</t>
  </si>
  <si>
    <t xml:space="preserve">1581F574B2383001004W          </t>
  </si>
  <si>
    <t>271XF</t>
  </si>
  <si>
    <t xml:space="preserve">5X5BLJD0020HA3                </t>
  </si>
  <si>
    <t>271YM</t>
  </si>
  <si>
    <t xml:space="preserve">64TBL6C002008F                </t>
  </si>
  <si>
    <t>2720K</t>
  </si>
  <si>
    <t xml:space="preserve">1581F574B226M00101CG          </t>
  </si>
  <si>
    <t>2722H</t>
  </si>
  <si>
    <t xml:space="preserve">64TBL8H002006B                </t>
  </si>
  <si>
    <t>2723A</t>
  </si>
  <si>
    <t xml:space="preserve">64TBL5A00200RS                </t>
  </si>
  <si>
    <t>2728S</t>
  </si>
  <si>
    <t xml:space="preserve">1581F574B239100100NK          </t>
  </si>
  <si>
    <t>2729C</t>
  </si>
  <si>
    <t xml:space="preserve">1581F574B2354001009G          </t>
  </si>
  <si>
    <t>272BM</t>
  </si>
  <si>
    <t xml:space="preserve">1581F574B226A00102HB          </t>
  </si>
  <si>
    <t>272DM</t>
  </si>
  <si>
    <t xml:space="preserve">1581F574B226S0010272          </t>
  </si>
  <si>
    <t>272EH</t>
  </si>
  <si>
    <t xml:space="preserve">821934361HD1                  </t>
  </si>
  <si>
    <t>272FM</t>
  </si>
  <si>
    <t xml:space="preserve">1581F574B226H00103Y2          </t>
  </si>
  <si>
    <t>272GH</t>
  </si>
  <si>
    <t xml:space="preserve">8219343C61N3                  </t>
  </si>
  <si>
    <t>272JF</t>
  </si>
  <si>
    <t xml:space="preserve">527BK4Q0010070                </t>
  </si>
  <si>
    <t>272LD</t>
  </si>
  <si>
    <t xml:space="preserve">1581F6BUB24CA001L86K          </t>
  </si>
  <si>
    <t>272PG</t>
  </si>
  <si>
    <t xml:space="preserve">3U5BJ6Q0010096                </t>
  </si>
  <si>
    <t>272QA</t>
  </si>
  <si>
    <t xml:space="preserve">1581F574B238E001000B          </t>
  </si>
  <si>
    <t>272RD</t>
  </si>
  <si>
    <t xml:space="preserve">1581F574B237W00100ZG          </t>
  </si>
  <si>
    <t>272SA</t>
  </si>
  <si>
    <t xml:space="preserve">1863FPEG8219345451FP          </t>
  </si>
  <si>
    <t>272TF</t>
  </si>
  <si>
    <t xml:space="preserve">527BK4F00100B0                </t>
  </si>
  <si>
    <t>272TS</t>
  </si>
  <si>
    <t xml:space="preserve">63YBLAM002004K                </t>
  </si>
  <si>
    <t>272TX</t>
  </si>
  <si>
    <t xml:space="preserve">1581F6BUB248U001TBNK          </t>
  </si>
  <si>
    <t>272UX</t>
  </si>
  <si>
    <t xml:space="preserve">1581F574B226S0010233          </t>
  </si>
  <si>
    <t>272WX</t>
  </si>
  <si>
    <t xml:space="preserve">64TBK7H001005F                </t>
  </si>
  <si>
    <t>272XT</t>
  </si>
  <si>
    <t xml:space="preserve">4LGZL57007023T                </t>
  </si>
  <si>
    <t>272YB</t>
  </si>
  <si>
    <t xml:space="preserve">527BK87001008L                </t>
  </si>
  <si>
    <t>272ZC</t>
  </si>
  <si>
    <t xml:space="preserve">1581F574B2398001000U          </t>
  </si>
  <si>
    <t>2739K</t>
  </si>
  <si>
    <t xml:space="preserve">64TBK7H00100J7                </t>
  </si>
  <si>
    <t>273AS</t>
  </si>
  <si>
    <t xml:space="preserve">EAVUAV502585869               </t>
  </si>
  <si>
    <t>273CT</t>
  </si>
  <si>
    <t xml:space="preserve">1581F574B237W00100V7          </t>
  </si>
  <si>
    <t>273DX</t>
  </si>
  <si>
    <t xml:space="preserve">64TBL7N002007N                </t>
  </si>
  <si>
    <t>273EL</t>
  </si>
  <si>
    <t xml:space="preserve">64TBL5F002002E                </t>
  </si>
  <si>
    <t>273FA</t>
  </si>
  <si>
    <t xml:space="preserve">1581F7C6B23BD00108JP          </t>
  </si>
  <si>
    <t>273GR</t>
  </si>
  <si>
    <t xml:space="preserve">1863FPEG82193457NR61          </t>
  </si>
  <si>
    <t>273HD</t>
  </si>
  <si>
    <t xml:space="preserve">1581F6BUB24890012013          </t>
  </si>
  <si>
    <t>273JJ</t>
  </si>
  <si>
    <t xml:space="preserve">1863FPEG8219348Y3V93          </t>
  </si>
  <si>
    <t>273KB</t>
  </si>
  <si>
    <t xml:space="preserve">64TBK7H00100LV                </t>
  </si>
  <si>
    <t>273LB</t>
  </si>
  <si>
    <t xml:space="preserve">1581F574B239100100DT          </t>
  </si>
  <si>
    <t>273NA</t>
  </si>
  <si>
    <t xml:space="preserve">64TBL1X00200A8                </t>
  </si>
  <si>
    <t>273NH</t>
  </si>
  <si>
    <t xml:space="preserve">64TBK7H0010117                </t>
  </si>
  <si>
    <t>273PH</t>
  </si>
  <si>
    <t xml:space="preserve">64TBK7H00100NA                </t>
  </si>
  <si>
    <t>273QB</t>
  </si>
  <si>
    <t xml:space="preserve">821933488VW6                  </t>
  </si>
  <si>
    <t>273SD</t>
  </si>
  <si>
    <t xml:space="preserve">186324P1822344388MV4          </t>
  </si>
  <si>
    <t>273TX</t>
  </si>
  <si>
    <t xml:space="preserve">1581F6BUB248C001097C          </t>
  </si>
  <si>
    <t>273UA</t>
  </si>
  <si>
    <t xml:space="preserve">821934381X5Y                  </t>
  </si>
  <si>
    <t>273VP</t>
  </si>
  <si>
    <t xml:space="preserve">52LBK6R00100LF                </t>
  </si>
  <si>
    <t>273WA</t>
  </si>
  <si>
    <t xml:space="preserve">64UBL81002006B                </t>
  </si>
  <si>
    <t>273YK</t>
  </si>
  <si>
    <t xml:space="preserve">64TBK8L0010109                </t>
  </si>
  <si>
    <t>273ZT</t>
  </si>
  <si>
    <t xml:space="preserve">1581F574B235400100CL          </t>
  </si>
  <si>
    <t>2741A</t>
  </si>
  <si>
    <t xml:space="preserve">64TBL1G002001N                </t>
  </si>
  <si>
    <t>2746H</t>
  </si>
  <si>
    <t xml:space="preserve">64TBKBJ002002G                </t>
  </si>
  <si>
    <t>2747S</t>
  </si>
  <si>
    <t xml:space="preserve">64TBK8L001005W                </t>
  </si>
  <si>
    <t>2748S</t>
  </si>
  <si>
    <t xml:space="preserve">1863FPEG82193458UR38          </t>
  </si>
  <si>
    <t>2749W</t>
  </si>
  <si>
    <t xml:space="preserve">5X5BLGJ0020DUJ                </t>
  </si>
  <si>
    <t>274BC</t>
  </si>
  <si>
    <t xml:space="preserve">1581F6BUB243S001UPL0          </t>
  </si>
  <si>
    <t>274EA</t>
  </si>
  <si>
    <t xml:space="preserve">63Y1M120AR0004                </t>
  </si>
  <si>
    <t>274FA</t>
  </si>
  <si>
    <t xml:space="preserve">EAVUAV502586557               </t>
  </si>
  <si>
    <t>274HD</t>
  </si>
  <si>
    <t xml:space="preserve">1581F6BUB248C0014T57          </t>
  </si>
  <si>
    <t>274NA</t>
  </si>
  <si>
    <t xml:space="preserve">63Y1M120AR0002                </t>
  </si>
  <si>
    <t>274QC</t>
  </si>
  <si>
    <t xml:space="preserve">63Y1M120AR0009                </t>
  </si>
  <si>
    <t>274SD</t>
  </si>
  <si>
    <t xml:space="preserve">186324P18223443W598J          </t>
  </si>
  <si>
    <t>274TC</t>
  </si>
  <si>
    <t xml:space="preserve">P77DCE0                       </t>
  </si>
  <si>
    <t>274TX</t>
  </si>
  <si>
    <t xml:space="preserve">1581F6BUB248T0012BRW          </t>
  </si>
  <si>
    <t>274UA</t>
  </si>
  <si>
    <t xml:space="preserve">63Y1M1B0AR0008                </t>
  </si>
  <si>
    <t>274VH</t>
  </si>
  <si>
    <t xml:space="preserve">64TBK8R001006Q                </t>
  </si>
  <si>
    <t>274WF</t>
  </si>
  <si>
    <t xml:space="preserve">64TBL3L002003Q                </t>
  </si>
  <si>
    <t>274XP</t>
  </si>
  <si>
    <t xml:space="preserve">1581F574B235W00100LW          </t>
  </si>
  <si>
    <t>274YF</t>
  </si>
  <si>
    <t xml:space="preserve">64TBL190020063                </t>
  </si>
  <si>
    <t>2754W</t>
  </si>
  <si>
    <t xml:space="preserve">1581F574B226S00101TJ          </t>
  </si>
  <si>
    <t>2756C</t>
  </si>
  <si>
    <t xml:space="preserve">1581F574B238700100A2          </t>
  </si>
  <si>
    <t>2759S</t>
  </si>
  <si>
    <t xml:space="preserve">64UBK67001003T                </t>
  </si>
  <si>
    <t>275AP</t>
  </si>
  <si>
    <t xml:space="preserve">1581F574B226D00100EH          </t>
  </si>
  <si>
    <t>275BC</t>
  </si>
  <si>
    <t xml:space="preserve">1581F6BUB248900152L3          </t>
  </si>
  <si>
    <t>275BU</t>
  </si>
  <si>
    <t xml:space="preserve">64TBL5H00200JM                </t>
  </si>
  <si>
    <t>275EB</t>
  </si>
  <si>
    <t xml:space="preserve">64TB7N000200E7                </t>
  </si>
  <si>
    <t>275FC</t>
  </si>
  <si>
    <t xml:space="preserve">63YBMA7002005Q                </t>
  </si>
  <si>
    <t>275FS</t>
  </si>
  <si>
    <t xml:space="preserve">64TBL5A00200PH                </t>
  </si>
  <si>
    <t>275GJ</t>
  </si>
  <si>
    <t xml:space="preserve">1581F574B236E00100TA          </t>
  </si>
  <si>
    <t>275HD</t>
  </si>
  <si>
    <t xml:space="preserve">1581F574B227400100Q8          </t>
  </si>
  <si>
    <t>275HJ</t>
  </si>
  <si>
    <t xml:space="preserve">1581F574B239100100BR          </t>
  </si>
  <si>
    <t>275KM</t>
  </si>
  <si>
    <t xml:space="preserve">64TBL8F002002U                </t>
  </si>
  <si>
    <t>275MS</t>
  </si>
  <si>
    <t xml:space="preserve">3U5BJ4H00100                  </t>
  </si>
  <si>
    <t>275PB</t>
  </si>
  <si>
    <t xml:space="preserve">1581F574B238E001001A          </t>
  </si>
  <si>
    <t xml:space="preserve">275Z </t>
  </si>
  <si>
    <t xml:space="preserve">186324P1823449AX791           </t>
  </si>
  <si>
    <t>2760A</t>
  </si>
  <si>
    <t xml:space="preserve">82193295T62K                  </t>
  </si>
  <si>
    <t>2761H</t>
  </si>
  <si>
    <t xml:space="preserve">1581F574B237600100P3          </t>
  </si>
  <si>
    <t>2765U</t>
  </si>
  <si>
    <t xml:space="preserve">1863FPEG8219345039NY          </t>
  </si>
  <si>
    <t xml:space="preserve">2104F7EZB251J00108UM          </t>
  </si>
  <si>
    <t>2767Q</t>
  </si>
  <si>
    <t xml:space="preserve">1581F574B226H00103DN          </t>
  </si>
  <si>
    <t>2768A</t>
  </si>
  <si>
    <t>276AD</t>
  </si>
  <si>
    <t xml:space="preserve">1581F574B237300101YB          </t>
  </si>
  <si>
    <t>276AS</t>
  </si>
  <si>
    <t xml:space="preserve">EAVUAV502585870               </t>
  </si>
  <si>
    <t>276GW</t>
  </si>
  <si>
    <t xml:space="preserve">1581F574B237300101ZV          </t>
  </si>
  <si>
    <t>276HW</t>
  </si>
  <si>
    <t xml:space="preserve">1581F574B239600100L3          </t>
  </si>
  <si>
    <t>276JT</t>
  </si>
  <si>
    <t xml:space="preserve">1581F574B23830010095          </t>
  </si>
  <si>
    <t>276LC</t>
  </si>
  <si>
    <t xml:space="preserve">1581F67QE235S00A0SJ           </t>
  </si>
  <si>
    <t>276NA</t>
  </si>
  <si>
    <t xml:space="preserve">1581F6BUB248T001061L          </t>
  </si>
  <si>
    <t>276PJ</t>
  </si>
  <si>
    <t xml:space="preserve">1581F6BUB236S00100AG          </t>
  </si>
  <si>
    <t>276RM</t>
  </si>
  <si>
    <t xml:space="preserve">1581F574B224K00100Y5          </t>
  </si>
  <si>
    <t>276SS</t>
  </si>
  <si>
    <t xml:space="preserve">64TBL5H00200LQ                </t>
  </si>
  <si>
    <t>276TB</t>
  </si>
  <si>
    <t xml:space="preserve">64TBL61002009G                </t>
  </si>
  <si>
    <t>276UD</t>
  </si>
  <si>
    <t xml:space="preserve">1581F57464TBL9C002008D        </t>
  </si>
  <si>
    <t>276VT</t>
  </si>
  <si>
    <t xml:space="preserve">8219345H2Q89                  </t>
  </si>
  <si>
    <t>276WA</t>
  </si>
  <si>
    <t xml:space="preserve">1863FPEG8223508432FY          </t>
  </si>
  <si>
    <t>276WD</t>
  </si>
  <si>
    <t xml:space="preserve">186324P18223502Y06E1          </t>
  </si>
  <si>
    <t>276YG</t>
  </si>
  <si>
    <t xml:space="preserve">64TBL9D00200FX                </t>
  </si>
  <si>
    <t>276ZJ</t>
  </si>
  <si>
    <t xml:space="preserve">1581F574B23980010078          </t>
  </si>
  <si>
    <t>2770G</t>
  </si>
  <si>
    <t xml:space="preserve">1863FPEG8219343P48S2          </t>
  </si>
  <si>
    <t>2771A</t>
  </si>
  <si>
    <t xml:space="preserve">821934598YD5                  </t>
  </si>
  <si>
    <t>2774G</t>
  </si>
  <si>
    <t xml:space="preserve">1581F574B236E001011Z          </t>
  </si>
  <si>
    <t>2775G</t>
  </si>
  <si>
    <t xml:space="preserve">1581F574B235400100DH          </t>
  </si>
  <si>
    <t xml:space="preserve">1863FPEG8219329L826V          </t>
  </si>
  <si>
    <t>277AA</t>
  </si>
  <si>
    <t xml:space="preserve">W13DDA12060384                </t>
  </si>
  <si>
    <t>277DA</t>
  </si>
  <si>
    <t xml:space="preserve">1581F6BUB245P0011T90          </t>
  </si>
  <si>
    <t>277DC</t>
  </si>
  <si>
    <t xml:space="preserve">1581F574B239100100D0          </t>
  </si>
  <si>
    <t>277EH</t>
  </si>
  <si>
    <t xml:space="preserve">64UBK67001002T                </t>
  </si>
  <si>
    <t>277FA</t>
  </si>
  <si>
    <t xml:space="preserve">82193431K03W                  </t>
  </si>
  <si>
    <t>277HA</t>
  </si>
  <si>
    <t xml:space="preserve">1581F574B234C00100TF          </t>
  </si>
  <si>
    <t>277JN</t>
  </si>
  <si>
    <t xml:space="preserve">8219343MG012                  </t>
  </si>
  <si>
    <t>277MF</t>
  </si>
  <si>
    <t xml:space="preserve">78KBN1L00A01F3                </t>
  </si>
  <si>
    <t>277NA</t>
  </si>
  <si>
    <t xml:space="preserve">1581F6BUB248C001F5HB          </t>
  </si>
  <si>
    <t>277NB</t>
  </si>
  <si>
    <t xml:space="preserve">64TBL3N0020087                </t>
  </si>
  <si>
    <t>277PZ</t>
  </si>
  <si>
    <t xml:space="preserve">64TBL1X00200A9                </t>
  </si>
  <si>
    <t>277QD</t>
  </si>
  <si>
    <t xml:space="preserve">1581F574B238U00101GA          </t>
  </si>
  <si>
    <t>277RA</t>
  </si>
  <si>
    <t xml:space="preserve">EAVUAV502586337               </t>
  </si>
  <si>
    <t>277UC</t>
  </si>
  <si>
    <t xml:space="preserve">32193432Q73W                  </t>
  </si>
  <si>
    <t>277VD</t>
  </si>
  <si>
    <t xml:space="preserve">1581F574B238900100S3          </t>
  </si>
  <si>
    <t>277WD</t>
  </si>
  <si>
    <t xml:space="preserve">186324P18223502V39H5          </t>
  </si>
  <si>
    <t>277WX</t>
  </si>
  <si>
    <t xml:space="preserve">64TBK7H00100F0                </t>
  </si>
  <si>
    <t>277XL</t>
  </si>
  <si>
    <t xml:space="preserve">64TBK7H00100NP                </t>
  </si>
  <si>
    <t>277YR</t>
  </si>
  <si>
    <t xml:space="preserve">64TBK8L001007J                </t>
  </si>
  <si>
    <t>277ZG</t>
  </si>
  <si>
    <t xml:space="preserve">64TBK7H00100MH                </t>
  </si>
  <si>
    <t xml:space="preserve">1581F6BUB234700102EG          </t>
  </si>
  <si>
    <t>2781P</t>
  </si>
  <si>
    <t xml:space="preserve">07DDD6Q0B10075                </t>
  </si>
  <si>
    <t>2783Q</t>
  </si>
  <si>
    <t xml:space="preserve">1581F574B2383001000Q          </t>
  </si>
  <si>
    <t>278BC</t>
  </si>
  <si>
    <t xml:space="preserve">1581F6BUB24B4001V458          </t>
  </si>
  <si>
    <t>278BF</t>
  </si>
  <si>
    <t xml:space="preserve">1581F574B2255001036R          </t>
  </si>
  <si>
    <t>278CG</t>
  </si>
  <si>
    <t xml:space="preserve">64TBL5D002004V                </t>
  </si>
  <si>
    <t>278DA</t>
  </si>
  <si>
    <t xml:space="preserve">63YBM4H0020042                </t>
  </si>
  <si>
    <t>278DP</t>
  </si>
  <si>
    <t xml:space="preserve">1581F574B2354001009R          </t>
  </si>
  <si>
    <t>278EA</t>
  </si>
  <si>
    <t>278EE</t>
  </si>
  <si>
    <t xml:space="preserve">186324P1822350841JV4          </t>
  </si>
  <si>
    <t>278EF</t>
  </si>
  <si>
    <t xml:space="preserve">1581F574B22BE001008Z          </t>
  </si>
  <si>
    <t>278JY</t>
  </si>
  <si>
    <t xml:space="preserve">1581F574B226M001024F          </t>
  </si>
  <si>
    <t>278NA</t>
  </si>
  <si>
    <t xml:space="preserve">1581F6BUB24B4001DSZ3          </t>
  </si>
  <si>
    <t>278NC</t>
  </si>
  <si>
    <t xml:space="preserve">64TBK8R00100RR                </t>
  </si>
  <si>
    <t>278QH</t>
  </si>
  <si>
    <t xml:space="preserve">5X5BLMN0030JJ3                </t>
  </si>
  <si>
    <t>278RU</t>
  </si>
  <si>
    <t xml:space="preserve">1863FPEG8219345970LN          </t>
  </si>
  <si>
    <t>278SU</t>
  </si>
  <si>
    <t xml:space="preserve">1863FPEG821934533XD9          </t>
  </si>
  <si>
    <t>278TU</t>
  </si>
  <si>
    <t xml:space="preserve">64TBL8H002001U                </t>
  </si>
  <si>
    <t>278UU</t>
  </si>
  <si>
    <t xml:space="preserve">64TBL7N0020098                </t>
  </si>
  <si>
    <t>278VB</t>
  </si>
  <si>
    <t xml:space="preserve">64TBL8H002005Q                </t>
  </si>
  <si>
    <t>278WS</t>
  </si>
  <si>
    <t xml:space="preserve">1581F574B23980010077          </t>
  </si>
  <si>
    <t>278XR</t>
  </si>
  <si>
    <t xml:space="preserve">1581F574B235W00100Q3          </t>
  </si>
  <si>
    <t>278YQ</t>
  </si>
  <si>
    <t xml:space="preserve">1581F574B2391001006W          </t>
  </si>
  <si>
    <t>2790E</t>
  </si>
  <si>
    <t xml:space="preserve">1581F574B227700100DQ          </t>
  </si>
  <si>
    <t>2795Q</t>
  </si>
  <si>
    <t xml:space="preserve">64TBL9D00200CS                </t>
  </si>
  <si>
    <t>2796E</t>
  </si>
  <si>
    <t xml:space="preserve">1581F574B239K001002W          </t>
  </si>
  <si>
    <t>2797P</t>
  </si>
  <si>
    <t xml:space="preserve">1581F6N8C237J00321CF          </t>
  </si>
  <si>
    <t>06102HI</t>
  </si>
  <si>
    <t>279AB</t>
  </si>
  <si>
    <t xml:space="preserve">0AXCE7G0B30687                </t>
  </si>
  <si>
    <t>279AQ</t>
  </si>
  <si>
    <t xml:space="preserve">64TBL5R002001L                </t>
  </si>
  <si>
    <t>279BN</t>
  </si>
  <si>
    <t xml:space="preserve">1581F574B226S00101PY          </t>
  </si>
  <si>
    <t>279DA</t>
  </si>
  <si>
    <t xml:space="preserve">82193458FK80                  </t>
  </si>
  <si>
    <t>279DC</t>
  </si>
  <si>
    <t xml:space="preserve">64TBL9C00200G5                </t>
  </si>
  <si>
    <t>279EA</t>
  </si>
  <si>
    <t>279ED</t>
  </si>
  <si>
    <t xml:space="preserve">1581F574B233J00100D4          </t>
  </si>
  <si>
    <t>279FQ</t>
  </si>
  <si>
    <t xml:space="preserve">1581F574B237W00100VB          </t>
  </si>
  <si>
    <t>279HP</t>
  </si>
  <si>
    <t xml:space="preserve">1581F574B2274001015F          </t>
  </si>
  <si>
    <t>279JQ</t>
  </si>
  <si>
    <t xml:space="preserve">1581F574B237700100UT          </t>
  </si>
  <si>
    <t>279KR</t>
  </si>
  <si>
    <t xml:space="preserve">1581F574B226S00102FM          </t>
  </si>
  <si>
    <t>279LJ</t>
  </si>
  <si>
    <t xml:space="preserve">1581F574B237W00100E8          </t>
  </si>
  <si>
    <t>279NA</t>
  </si>
  <si>
    <t xml:space="preserve">2104F7EZB251J001J562          </t>
  </si>
  <si>
    <t>279NE</t>
  </si>
  <si>
    <t xml:space="preserve">1581F574B239600100H9          </t>
  </si>
  <si>
    <t>279QQ</t>
  </si>
  <si>
    <t xml:space="preserve">1581F574B239K0010013          </t>
  </si>
  <si>
    <t>279RQ</t>
  </si>
  <si>
    <t xml:space="preserve">1863PEG-8219347DX243          </t>
  </si>
  <si>
    <t>279US</t>
  </si>
  <si>
    <t xml:space="preserve">1581F574B2274001024F          </t>
  </si>
  <si>
    <t>279VS</t>
  </si>
  <si>
    <t xml:space="preserve">64TBL9600200D3                </t>
  </si>
  <si>
    <t>279WT</t>
  </si>
  <si>
    <t xml:space="preserve">64TBL1X0020091                </t>
  </si>
  <si>
    <t>279XM</t>
  </si>
  <si>
    <t xml:space="preserve">1581F574B239600100KQ          </t>
  </si>
  <si>
    <t>279YQ</t>
  </si>
  <si>
    <t xml:space="preserve">64TBL8F002009C                </t>
  </si>
  <si>
    <t>279ZE</t>
  </si>
  <si>
    <t xml:space="preserve">1581F574B239100100KA          </t>
  </si>
  <si>
    <t xml:space="preserve">27JH </t>
  </si>
  <si>
    <t xml:space="preserve">52LBK6R00100HV                </t>
  </si>
  <si>
    <t xml:space="preserve">27YY </t>
  </si>
  <si>
    <t xml:space="preserve">64TBL7N00200DF                </t>
  </si>
  <si>
    <t>2800Q</t>
  </si>
  <si>
    <t xml:space="preserve">1581F574B227400101SZ          </t>
  </si>
  <si>
    <t>2801Q</t>
  </si>
  <si>
    <t xml:space="preserve">64TBL5H00200DL                </t>
  </si>
  <si>
    <t xml:space="preserve">4CQAK2Q001W4XS                </t>
  </si>
  <si>
    <t>2803Q</t>
  </si>
  <si>
    <t xml:space="preserve">527BK8C00100DD                </t>
  </si>
  <si>
    <t>2808N</t>
  </si>
  <si>
    <t xml:space="preserve">1581F7C6B23A5001E853          </t>
  </si>
  <si>
    <t>2809A</t>
  </si>
  <si>
    <t xml:space="preserve">64TBL9C00200D4                </t>
  </si>
  <si>
    <t>280CR</t>
  </si>
  <si>
    <t xml:space="preserve">64TBL8H002006K                </t>
  </si>
  <si>
    <t>280HC</t>
  </si>
  <si>
    <t xml:space="preserve">1581F574B2385001002U          </t>
  </si>
  <si>
    <t>280KM</t>
  </si>
  <si>
    <t xml:space="preserve">4GCCJ58R0A098R                </t>
  </si>
  <si>
    <t>06102A2</t>
  </si>
  <si>
    <t>280MT</t>
  </si>
  <si>
    <t xml:space="preserve">MTDJIX4004                    </t>
  </si>
  <si>
    <t>280SQ</t>
  </si>
  <si>
    <t xml:space="preserve">1863FPEG8219345X5K90          </t>
  </si>
  <si>
    <t>280VM</t>
  </si>
  <si>
    <t xml:space="preserve">1863FPEG8219343AR980          </t>
  </si>
  <si>
    <t>280VQ</t>
  </si>
  <si>
    <t xml:space="preserve">64TBL8F00200E5                </t>
  </si>
  <si>
    <t>280WQ</t>
  </si>
  <si>
    <t xml:space="preserve">52LBK6R00100R7                </t>
  </si>
  <si>
    <t>280XM</t>
  </si>
  <si>
    <t xml:space="preserve">64TBL8F00200C5                </t>
  </si>
  <si>
    <t>280ZR</t>
  </si>
  <si>
    <t xml:space="preserve">1581F574B23730010233          </t>
  </si>
  <si>
    <t>281AB</t>
  </si>
  <si>
    <t xml:space="preserve">163DFCP001WG0D                </t>
  </si>
  <si>
    <t>281AN</t>
  </si>
  <si>
    <t xml:space="preserve">1ZNDH9G00C5W93                </t>
  </si>
  <si>
    <t>06102AW</t>
  </si>
  <si>
    <t>281AS</t>
  </si>
  <si>
    <t xml:space="preserve">EAVUAV502585871               </t>
  </si>
  <si>
    <t>281DA</t>
  </si>
  <si>
    <t xml:space="preserve">186324P18223502981PJ          </t>
  </si>
  <si>
    <t>281FB</t>
  </si>
  <si>
    <t xml:space="preserve">1581F574B235W00100N1          </t>
  </si>
  <si>
    <t>281LN</t>
  </si>
  <si>
    <t xml:space="preserve">1863FPEG810222753QL1          </t>
  </si>
  <si>
    <t>281MT</t>
  </si>
  <si>
    <t xml:space="preserve">MTDJIX4005                    </t>
  </si>
  <si>
    <t>281NA</t>
  </si>
  <si>
    <t xml:space="preserve">2014F7EZB251J001E176          </t>
  </si>
  <si>
    <t>281NP</t>
  </si>
  <si>
    <t xml:space="preserve">64TBL6C002001C                </t>
  </si>
  <si>
    <t>281PP</t>
  </si>
  <si>
    <t xml:space="preserve">1581F574B238E001004M          </t>
  </si>
  <si>
    <t>281QB</t>
  </si>
  <si>
    <t xml:space="preserve">1581F574B238900100QN          </t>
  </si>
  <si>
    <t>281SF</t>
  </si>
  <si>
    <t xml:space="preserve">64TBL7H002008W                </t>
  </si>
  <si>
    <t>281TR</t>
  </si>
  <si>
    <t xml:space="preserve">64TBL61002008P                </t>
  </si>
  <si>
    <t>281VD</t>
  </si>
  <si>
    <t xml:space="preserve">64TBL4E002001K                </t>
  </si>
  <si>
    <t>281XP</t>
  </si>
  <si>
    <t xml:space="preserve">64TBL7H00200BH                </t>
  </si>
  <si>
    <t>281YA</t>
  </si>
  <si>
    <t xml:space="preserve">64TBK7H001010A                </t>
  </si>
  <si>
    <t xml:space="preserve">281Z </t>
  </si>
  <si>
    <t xml:space="preserve">1863FPEG8223449YU656          </t>
  </si>
  <si>
    <t>281ZH</t>
  </si>
  <si>
    <t xml:space="preserve">1581F574B235K00100GE          </t>
  </si>
  <si>
    <t xml:space="preserve">64TBL5H00200KV                </t>
  </si>
  <si>
    <t>2825A</t>
  </si>
  <si>
    <t xml:space="preserve">1863FPEG82193346LH76          </t>
  </si>
  <si>
    <t>282BS</t>
  </si>
  <si>
    <t xml:space="preserve">64TBL8A002005S                </t>
  </si>
  <si>
    <t>282DC</t>
  </si>
  <si>
    <t xml:space="preserve">64TBL63002005A                </t>
  </si>
  <si>
    <t>282EW</t>
  </si>
  <si>
    <t xml:space="preserve">1581F574B234H001001D          </t>
  </si>
  <si>
    <t>282FM</t>
  </si>
  <si>
    <t xml:space="preserve">64TBK7H001004A                </t>
  </si>
  <si>
    <t>282HS</t>
  </si>
  <si>
    <t xml:space="preserve">64TBL7D0020097                </t>
  </si>
  <si>
    <t>282NA</t>
  </si>
  <si>
    <t xml:space="preserve">JMZKJ150UAV602595023          </t>
  </si>
  <si>
    <t>282NQ</t>
  </si>
  <si>
    <t xml:space="preserve">1581F574B239600100NE          </t>
  </si>
  <si>
    <t>282PB</t>
  </si>
  <si>
    <t xml:space="preserve">1581F574B23AR0010009          </t>
  </si>
  <si>
    <t>282QK</t>
  </si>
  <si>
    <t xml:space="preserve">1581F574B235W00100RR          </t>
  </si>
  <si>
    <t>282RR</t>
  </si>
  <si>
    <t xml:space="preserve">158IF5JC243L00D8X69           </t>
  </si>
  <si>
    <t>282SC</t>
  </si>
  <si>
    <t xml:space="preserve">1581F5FJD239G00DZLLE          </t>
  </si>
  <si>
    <t>06102GI</t>
  </si>
  <si>
    <t>282TP</t>
  </si>
  <si>
    <t xml:space="preserve">1581F574B238900100H3          </t>
  </si>
  <si>
    <t>282UB</t>
  </si>
  <si>
    <t xml:space="preserve">64TBK5J001002D                </t>
  </si>
  <si>
    <t>282VG</t>
  </si>
  <si>
    <t xml:space="preserve">1581F574B238A00102QC          </t>
  </si>
  <si>
    <t>282WJ</t>
  </si>
  <si>
    <t xml:space="preserve">1581F574B2398001000K          </t>
  </si>
  <si>
    <t>282XA</t>
  </si>
  <si>
    <t xml:space="preserve">1863FPEG82235021NX05          </t>
  </si>
  <si>
    <t>282XR</t>
  </si>
  <si>
    <t xml:space="preserve">64UBLA7002005T                </t>
  </si>
  <si>
    <t>282YH</t>
  </si>
  <si>
    <t xml:space="preserve">1581F574B239100100GD          </t>
  </si>
  <si>
    <t>282ZR</t>
  </si>
  <si>
    <t xml:space="preserve">1581F5BKB242H00F01S9          </t>
  </si>
  <si>
    <t>283AB</t>
  </si>
  <si>
    <t xml:space="preserve">163DFCD001XH0P                </t>
  </si>
  <si>
    <t>283AS</t>
  </si>
  <si>
    <t xml:space="preserve">EAVUAV502585872               </t>
  </si>
  <si>
    <t>283BY</t>
  </si>
  <si>
    <t xml:space="preserve">1863FPEG82193458E89R          </t>
  </si>
  <si>
    <t>283CF</t>
  </si>
  <si>
    <t xml:space="preserve">64TBL8H002003W                </t>
  </si>
  <si>
    <t>283DA</t>
  </si>
  <si>
    <t xml:space="preserve">186324P18223502D66F6          </t>
  </si>
  <si>
    <t>283DC</t>
  </si>
  <si>
    <t xml:space="preserve">64TBK7H00100V5                </t>
  </si>
  <si>
    <t>283EA</t>
  </si>
  <si>
    <t xml:space="preserve">1581F6BUB241L001X2UJ          </t>
  </si>
  <si>
    <t>283FM</t>
  </si>
  <si>
    <t xml:space="preserve">1863FPEG821934743SV0          </t>
  </si>
  <si>
    <t>283HA</t>
  </si>
  <si>
    <t xml:space="preserve">1581F574B237700100HT          </t>
  </si>
  <si>
    <t>283JK</t>
  </si>
  <si>
    <t xml:space="preserve">1581F574B233J00100H4          </t>
  </si>
  <si>
    <t>283LS</t>
  </si>
  <si>
    <t xml:space="preserve">1581F574B226M00101RM          </t>
  </si>
  <si>
    <t>283MF</t>
  </si>
  <si>
    <t xml:space="preserve">1581F574B226A00101YW          </t>
  </si>
  <si>
    <t>283NA</t>
  </si>
  <si>
    <t xml:space="preserve">186324P18223449MS477          </t>
  </si>
  <si>
    <t>283NS</t>
  </si>
  <si>
    <t xml:space="preserve">1581F574B226S0010214          </t>
  </si>
  <si>
    <t>283PR</t>
  </si>
  <si>
    <t xml:space="preserve">1581F57B239100100PL           </t>
  </si>
  <si>
    <t>283QT</t>
  </si>
  <si>
    <t xml:space="preserve">1581F574B226S001024K          </t>
  </si>
  <si>
    <t>283RU</t>
  </si>
  <si>
    <t xml:space="preserve">64TBL5F002001B                </t>
  </si>
  <si>
    <t>283UD</t>
  </si>
  <si>
    <t xml:space="preserve">64TBL5H00200MA                </t>
  </si>
  <si>
    <t>283VM</t>
  </si>
  <si>
    <t xml:space="preserve">5X5BLB900206YR                </t>
  </si>
  <si>
    <t>283ZK</t>
  </si>
  <si>
    <t xml:space="preserve">1581F574B239100102BH          </t>
  </si>
  <si>
    <t>2841N</t>
  </si>
  <si>
    <t xml:space="preserve">527BK9P001007J                </t>
  </si>
  <si>
    <t>2843P</t>
  </si>
  <si>
    <t xml:space="preserve">527BK87001005P                </t>
  </si>
  <si>
    <t>2845Q</t>
  </si>
  <si>
    <t xml:space="preserve">64TBLBH002001C                </t>
  </si>
  <si>
    <t xml:space="preserve">1581F574B226A00101U3          </t>
  </si>
  <si>
    <t>284AB</t>
  </si>
  <si>
    <t xml:space="preserve">1633G93002W029                </t>
  </si>
  <si>
    <t>284AS</t>
  </si>
  <si>
    <t xml:space="preserve">EAVUAV502585873               </t>
  </si>
  <si>
    <t>284BS</t>
  </si>
  <si>
    <t xml:space="preserve">1581F574B226M001008C          </t>
  </si>
  <si>
    <t>284CC</t>
  </si>
  <si>
    <t xml:space="preserve">64TBK7H00100E5                </t>
  </si>
  <si>
    <t>284ES</t>
  </si>
  <si>
    <t xml:space="preserve">1581F574B22740010ZEE          </t>
  </si>
  <si>
    <t>284FW</t>
  </si>
  <si>
    <t xml:space="preserve">64TBL4E0020009                </t>
  </si>
  <si>
    <t>284GE</t>
  </si>
  <si>
    <t xml:space="preserve">1581F574B237600100FK          </t>
  </si>
  <si>
    <t>284HA</t>
  </si>
  <si>
    <t xml:space="preserve">64UBK6700100BS                </t>
  </si>
  <si>
    <t>284LB</t>
  </si>
  <si>
    <t xml:space="preserve">64UBLA70020068                </t>
  </si>
  <si>
    <t>284MC</t>
  </si>
  <si>
    <t xml:space="preserve">1581F574B227400101TV          </t>
  </si>
  <si>
    <t>284MT</t>
  </si>
  <si>
    <t xml:space="preserve">MTDJIX6003                    </t>
  </si>
  <si>
    <t>284NA</t>
  </si>
  <si>
    <t xml:space="preserve">1581F6BUB247S001C46J          </t>
  </si>
  <si>
    <t>284PD</t>
  </si>
  <si>
    <t xml:space="preserve">1581F574B23870010039          </t>
  </si>
  <si>
    <t>284QE</t>
  </si>
  <si>
    <t xml:space="preserve">1581F574B236E00100ZG          </t>
  </si>
  <si>
    <t>284TG</t>
  </si>
  <si>
    <t xml:space="preserve">64TBL5A00200QL                </t>
  </si>
  <si>
    <t>284UH</t>
  </si>
  <si>
    <t xml:space="preserve">1581F574B239100100LK          </t>
  </si>
  <si>
    <t>284VJ</t>
  </si>
  <si>
    <t xml:space="preserve">36RBHAM00100AA                </t>
  </si>
  <si>
    <t>284WK</t>
  </si>
  <si>
    <t xml:space="preserve">1581F574B226D00100NY          </t>
  </si>
  <si>
    <t>284YL</t>
  </si>
  <si>
    <t xml:space="preserve">1581F574B237300101S7          </t>
  </si>
  <si>
    <t>284ZM</t>
  </si>
  <si>
    <t xml:space="preserve">1581F574B224K00100JJ          </t>
  </si>
  <si>
    <t>2853W</t>
  </si>
  <si>
    <t xml:space="preserve">1863FPEG821934747E6Y          </t>
  </si>
  <si>
    <t>2858X</t>
  </si>
  <si>
    <t xml:space="preserve">64TBL58002003V                </t>
  </si>
  <si>
    <t>2859Y</t>
  </si>
  <si>
    <t xml:space="preserve">64TBL5A0020082                </t>
  </si>
  <si>
    <t>285AB</t>
  </si>
  <si>
    <t xml:space="preserve">11UCF740A50041                </t>
  </si>
  <si>
    <t>285DA</t>
  </si>
  <si>
    <t xml:space="preserve">1581F6BUB2488001E3FP          </t>
  </si>
  <si>
    <t>285DC</t>
  </si>
  <si>
    <t xml:space="preserve">64UBL81002005F                </t>
  </si>
  <si>
    <t>285DT</t>
  </si>
  <si>
    <t xml:space="preserve">1581F574B237A00101M7          </t>
  </si>
  <si>
    <t>285EU</t>
  </si>
  <si>
    <t xml:space="preserve">5X5BLHF0020FJ1                </t>
  </si>
  <si>
    <t>285FD</t>
  </si>
  <si>
    <t xml:space="preserve">186324P1822344394V2U          </t>
  </si>
  <si>
    <t>285FU</t>
  </si>
  <si>
    <t xml:space="preserve">1581F574B2398001009L          </t>
  </si>
  <si>
    <t>285GR</t>
  </si>
  <si>
    <t xml:space="preserve">63YBLBL002005W                </t>
  </si>
  <si>
    <t>285GV</t>
  </si>
  <si>
    <t xml:space="preserve">64TBK7H00100RC                </t>
  </si>
  <si>
    <t>285HL</t>
  </si>
  <si>
    <t xml:space="preserve">1581F574B238900100PG          </t>
  </si>
  <si>
    <t>285JU</t>
  </si>
  <si>
    <t xml:space="preserve">1581F574B239B001003K          </t>
  </si>
  <si>
    <t>285LB</t>
  </si>
  <si>
    <t xml:space="preserve">6DCBLAM001184E                </t>
  </si>
  <si>
    <t>285LC</t>
  </si>
  <si>
    <t xml:space="preserve">64UBL81002009P                </t>
  </si>
  <si>
    <t>285MT</t>
  </si>
  <si>
    <t xml:space="preserve">MTDJIX4008                    </t>
  </si>
  <si>
    <t>285NA</t>
  </si>
  <si>
    <t xml:space="preserve">1581F574B235K00100Y1          </t>
  </si>
  <si>
    <t>285PM</t>
  </si>
  <si>
    <t xml:space="preserve">1581F574B238A00102XB          </t>
  </si>
  <si>
    <t>285RS</t>
  </si>
  <si>
    <t xml:space="preserve">0K1CF8U3AH5BE5                </t>
  </si>
  <si>
    <t>285VA</t>
  </si>
  <si>
    <t xml:space="preserve">1581F574B236300100V8          </t>
  </si>
  <si>
    <t>285WS</t>
  </si>
  <si>
    <t xml:space="preserve">1581F574B233J00100Q7          </t>
  </si>
  <si>
    <t>285XR</t>
  </si>
  <si>
    <t xml:space="preserve">1581F574B226S00102A7          </t>
  </si>
  <si>
    <t>285YT</t>
  </si>
  <si>
    <t xml:space="preserve">1581F574B226H00104HW          </t>
  </si>
  <si>
    <t>2860J</t>
  </si>
  <si>
    <t xml:space="preserve">64TBL7H002006X                </t>
  </si>
  <si>
    <t>2864J</t>
  </si>
  <si>
    <t xml:space="preserve">1581F574B2385001007M          </t>
  </si>
  <si>
    <t>2865G</t>
  </si>
  <si>
    <t xml:space="preserve">1581F574B2387001003M          </t>
  </si>
  <si>
    <t>2866M</t>
  </si>
  <si>
    <t xml:space="preserve">821932356K3P                  </t>
  </si>
  <si>
    <t>2868N</t>
  </si>
  <si>
    <t xml:space="preserve">1581F574B237A00101CW          </t>
  </si>
  <si>
    <t>286AB</t>
  </si>
  <si>
    <t xml:space="preserve">0G0DF180230004                </t>
  </si>
  <si>
    <t>286BE</t>
  </si>
  <si>
    <t xml:space="preserve">52UBL93002006T                </t>
  </si>
  <si>
    <t>286CJ</t>
  </si>
  <si>
    <t xml:space="preserve">1581F574B23980010012          </t>
  </si>
  <si>
    <t>286DR</t>
  </si>
  <si>
    <t xml:space="preserve">64TBL7H00200AN                </t>
  </si>
  <si>
    <t>286GJ</t>
  </si>
  <si>
    <t xml:space="preserve">64TBL66002005P                </t>
  </si>
  <si>
    <t>286HM</t>
  </si>
  <si>
    <t xml:space="preserve">1581F574B226M00101VF          </t>
  </si>
  <si>
    <t>286MT</t>
  </si>
  <si>
    <t xml:space="preserve">MTDJIX4009                    </t>
  </si>
  <si>
    <t>286MZ</t>
  </si>
  <si>
    <t xml:space="preserve">4LGCK6A0071WB4                </t>
  </si>
  <si>
    <t>286NA</t>
  </si>
  <si>
    <t xml:space="preserve">4LGCK680071THT                </t>
  </si>
  <si>
    <t>286QE</t>
  </si>
  <si>
    <t xml:space="preserve">1581F574B238900100L8          </t>
  </si>
  <si>
    <t>286RB</t>
  </si>
  <si>
    <t xml:space="preserve">64TBK7H00100L7                </t>
  </si>
  <si>
    <t>286SD</t>
  </si>
  <si>
    <t xml:space="preserve">1581F574B2385001007T          </t>
  </si>
  <si>
    <t>286SR</t>
  </si>
  <si>
    <t xml:space="preserve">1581F6BUB246L001P77B          </t>
  </si>
  <si>
    <t>286UC</t>
  </si>
  <si>
    <t xml:space="preserve">1581F574B238A00102SY          </t>
  </si>
  <si>
    <t>286VE</t>
  </si>
  <si>
    <t xml:space="preserve">1581F574B2398001000M          </t>
  </si>
  <si>
    <t>286WF</t>
  </si>
  <si>
    <t xml:space="preserve">1863FPEG821934536XW2          </t>
  </si>
  <si>
    <t>286XA</t>
  </si>
  <si>
    <t xml:space="preserve">64TBL580020078                </t>
  </si>
  <si>
    <t>286YA</t>
  </si>
  <si>
    <t xml:space="preserve">64TBK7H00100TE                </t>
  </si>
  <si>
    <t xml:space="preserve">286Z </t>
  </si>
  <si>
    <t xml:space="preserve">186324P182234496EX69          </t>
  </si>
  <si>
    <t>286ZH</t>
  </si>
  <si>
    <t xml:space="preserve">1581F574B224700100EQ          </t>
  </si>
  <si>
    <t>2874A</t>
  </si>
  <si>
    <t xml:space="preserve">1581F574B234C00100UM          </t>
  </si>
  <si>
    <t>2875A</t>
  </si>
  <si>
    <t xml:space="preserve">1581F574523240C1B15B          </t>
  </si>
  <si>
    <t>2876A</t>
  </si>
  <si>
    <t xml:space="preserve">1581F574B2225E00100C1         </t>
  </si>
  <si>
    <t>287AB</t>
  </si>
  <si>
    <t xml:space="preserve">163DFCD001C45F                </t>
  </si>
  <si>
    <t>287AP</t>
  </si>
  <si>
    <t xml:space="preserve">1581F574B235K00100W9          </t>
  </si>
  <si>
    <t>287AS</t>
  </si>
  <si>
    <t xml:space="preserve">EAVUAV502585874               </t>
  </si>
  <si>
    <t>287BC</t>
  </si>
  <si>
    <t xml:space="preserve">EAVUAV502586346               </t>
  </si>
  <si>
    <t>287BH</t>
  </si>
  <si>
    <t xml:space="preserve">1581F574B2354001004L          </t>
  </si>
  <si>
    <t>287BS</t>
  </si>
  <si>
    <t xml:space="preserve">0AXCE4V0A30241                </t>
  </si>
  <si>
    <t>287DA</t>
  </si>
  <si>
    <t xml:space="preserve">64UBLA7002004C                </t>
  </si>
  <si>
    <t>287GR</t>
  </si>
  <si>
    <t xml:space="preserve">63YBLB2002008T                </t>
  </si>
  <si>
    <t>287MT</t>
  </si>
  <si>
    <t xml:space="preserve">MTDJIX4010                    </t>
  </si>
  <si>
    <t>287SS</t>
  </si>
  <si>
    <t xml:space="preserve">P76DCL20B26583                </t>
  </si>
  <si>
    <t>287XU</t>
  </si>
  <si>
    <t xml:space="preserve">64UBL5Q0020064                </t>
  </si>
  <si>
    <t>287YV</t>
  </si>
  <si>
    <t xml:space="preserve">63Y1M120AR0013                </t>
  </si>
  <si>
    <t>287ZB</t>
  </si>
  <si>
    <t xml:space="preserve">1581F574B235B001030U          </t>
  </si>
  <si>
    <t>2882S</t>
  </si>
  <si>
    <t xml:space="preserve">1581F574B235Q00ZZ             </t>
  </si>
  <si>
    <t>288BY</t>
  </si>
  <si>
    <t xml:space="preserve">64TBL8H0020093                </t>
  </si>
  <si>
    <t>288DA</t>
  </si>
  <si>
    <t xml:space="preserve">1581F574B234C00100SV          </t>
  </si>
  <si>
    <t>288EA</t>
  </si>
  <si>
    <t xml:space="preserve">64TBL6C00200CE                </t>
  </si>
  <si>
    <t>288FB</t>
  </si>
  <si>
    <t xml:space="preserve">1581F574B239600100GM          </t>
  </si>
  <si>
    <t>288GR</t>
  </si>
  <si>
    <t xml:space="preserve">63YBMB400200DV                </t>
  </si>
  <si>
    <t>288KB</t>
  </si>
  <si>
    <t xml:space="preserve">1581F6BUB245M001E170          </t>
  </si>
  <si>
    <t>288KC</t>
  </si>
  <si>
    <t xml:space="preserve">1581F574B2398001004J          </t>
  </si>
  <si>
    <t>288LD</t>
  </si>
  <si>
    <t xml:space="preserve">64TBL5A00200U4                </t>
  </si>
  <si>
    <t>288MT</t>
  </si>
  <si>
    <t xml:space="preserve">MTDJIX4011                    </t>
  </si>
  <si>
    <t>288QA</t>
  </si>
  <si>
    <t xml:space="preserve">1581F574B2387001004B          </t>
  </si>
  <si>
    <t>288RA</t>
  </si>
  <si>
    <t xml:space="preserve">1581F574B236300100GN          </t>
  </si>
  <si>
    <t>288TX</t>
  </si>
  <si>
    <t xml:space="preserve">1581F6BUB248U001098U          </t>
  </si>
  <si>
    <t>288UA</t>
  </si>
  <si>
    <t xml:space="preserve">64TBL1S0020062                </t>
  </si>
  <si>
    <t>288VA</t>
  </si>
  <si>
    <t xml:space="preserve">1581F574B235W00100HJ          </t>
  </si>
  <si>
    <t>288YP</t>
  </si>
  <si>
    <t xml:space="preserve">1581F574B239B001004D          </t>
  </si>
  <si>
    <t>288ZB</t>
  </si>
  <si>
    <t xml:space="preserve">1581F574B238A00102R9          </t>
  </si>
  <si>
    <t>2890D</t>
  </si>
  <si>
    <t xml:space="preserve">1581F574B235D00100PC          </t>
  </si>
  <si>
    <t>2899Z</t>
  </si>
  <si>
    <t xml:space="preserve">1581F574B235Q00100XJ          </t>
  </si>
  <si>
    <t>289AS</t>
  </si>
  <si>
    <t xml:space="preserve">EAVUAV502585875               </t>
  </si>
  <si>
    <t>289CB</t>
  </si>
  <si>
    <t xml:space="preserve">52LDJCD001KFKP                </t>
  </si>
  <si>
    <t>289ES</t>
  </si>
  <si>
    <t xml:space="preserve">1863FPEG821934518D4T          </t>
  </si>
  <si>
    <t>289FS</t>
  </si>
  <si>
    <t xml:space="preserve">1863FPEG8219345620TG          </t>
  </si>
  <si>
    <t>289GS</t>
  </si>
  <si>
    <t xml:space="preserve">1863FPEG82193454F04S          </t>
  </si>
  <si>
    <t>289HC</t>
  </si>
  <si>
    <t xml:space="preserve">1581F5748235400100EH          </t>
  </si>
  <si>
    <t>289LR</t>
  </si>
  <si>
    <t xml:space="preserve">1581F6NBA237BML3RJ9J          </t>
  </si>
  <si>
    <t>289LU</t>
  </si>
  <si>
    <t xml:space="preserve">1581F574B238700100AX          </t>
  </si>
  <si>
    <t>289NK</t>
  </si>
  <si>
    <t xml:space="preserve">64TBL6100200A0                </t>
  </si>
  <si>
    <t>289RA</t>
  </si>
  <si>
    <t xml:space="preserve">1581F574B2387001009M          </t>
  </si>
  <si>
    <t>289TB</t>
  </si>
  <si>
    <t xml:space="preserve">1581F6NBA237BML3PG0Y          </t>
  </si>
  <si>
    <t>289UB</t>
  </si>
  <si>
    <t xml:space="preserve">1581F574B238U00101TE          </t>
  </si>
  <si>
    <t>289VC</t>
  </si>
  <si>
    <t xml:space="preserve">5X5BLHH0020FTX                </t>
  </si>
  <si>
    <t>289XD</t>
  </si>
  <si>
    <t xml:space="preserve">527BK4D0010016                </t>
  </si>
  <si>
    <t>289YE</t>
  </si>
  <si>
    <t xml:space="preserve">64TBK7H00100M3                </t>
  </si>
  <si>
    <t>289ZA</t>
  </si>
  <si>
    <t xml:space="preserve">1863FPEG821934746US1          </t>
  </si>
  <si>
    <t xml:space="preserve">28YY </t>
  </si>
  <si>
    <t xml:space="preserve">1581F574B234U00100KM          </t>
  </si>
  <si>
    <t>2902Z</t>
  </si>
  <si>
    <t xml:space="preserve">1581F574B226A00102NT          </t>
  </si>
  <si>
    <t>2906A</t>
  </si>
  <si>
    <t xml:space="preserve">64TBL210020158                </t>
  </si>
  <si>
    <t>290AG</t>
  </si>
  <si>
    <t xml:space="preserve">1863FPEG82193293L2P4          </t>
  </si>
  <si>
    <t>290AZ</t>
  </si>
  <si>
    <t xml:space="preserve">163CGCRR0A1F6Q                </t>
  </si>
  <si>
    <t>290CZ</t>
  </si>
  <si>
    <t xml:space="preserve">1581F574B239B0010019          </t>
  </si>
  <si>
    <t>290DA</t>
  </si>
  <si>
    <t xml:space="preserve">1581F6BUB23AG001NM5U          </t>
  </si>
  <si>
    <t>290EC</t>
  </si>
  <si>
    <t xml:space="preserve">1581F5X3BLFV0010778           </t>
  </si>
  <si>
    <t>290GR</t>
  </si>
  <si>
    <t xml:space="preserve">EAVUAV502485346               </t>
  </si>
  <si>
    <t>290HC</t>
  </si>
  <si>
    <t xml:space="preserve">1581F574B238U00101SQ          </t>
  </si>
  <si>
    <t>290JZ</t>
  </si>
  <si>
    <t xml:space="preserve">1581F574B238700100BM          </t>
  </si>
  <si>
    <t>290LE</t>
  </si>
  <si>
    <t xml:space="preserve">1581F574B227400102F2          </t>
  </si>
  <si>
    <t>290NA</t>
  </si>
  <si>
    <t xml:space="preserve">2104F7EZB251J0016HYX          </t>
  </si>
  <si>
    <t>290NS</t>
  </si>
  <si>
    <t xml:space="preserve">64TBK8H00100JL                </t>
  </si>
  <si>
    <t>290PV</t>
  </si>
  <si>
    <t xml:space="preserve">1581F6BUB23AG0015V92          </t>
  </si>
  <si>
    <t>290QD</t>
  </si>
  <si>
    <t xml:space="preserve">1581F574B227B0010085          </t>
  </si>
  <si>
    <t>290RV</t>
  </si>
  <si>
    <t xml:space="preserve">0AXCE5R0B30112                </t>
  </si>
  <si>
    <t>290US</t>
  </si>
  <si>
    <t xml:space="preserve">1581F574B23870010098          </t>
  </si>
  <si>
    <t>290VW</t>
  </si>
  <si>
    <t xml:space="preserve">1581F574B227400101Q7          </t>
  </si>
  <si>
    <t>290WD</t>
  </si>
  <si>
    <t xml:space="preserve">0AXDDCM0B30016                </t>
  </si>
  <si>
    <t>290YW</t>
  </si>
  <si>
    <t xml:space="preserve">1581F574B226M00100W0          </t>
  </si>
  <si>
    <t>290ZZ</t>
  </si>
  <si>
    <t xml:space="preserve">1581F6BUB23AG0018Q28          </t>
  </si>
  <si>
    <t>2910A</t>
  </si>
  <si>
    <t xml:space="preserve">1581F574B235400100D8          </t>
  </si>
  <si>
    <t>2911B</t>
  </si>
  <si>
    <t xml:space="preserve">1863FPEG82193392W57T          </t>
  </si>
  <si>
    <t>291AZ</t>
  </si>
  <si>
    <t xml:space="preserve">163CGCTR0A27K8                </t>
  </si>
  <si>
    <t>291DA</t>
  </si>
  <si>
    <t xml:space="preserve">1863FPEG8223508R32F2          </t>
  </si>
  <si>
    <t>291DN</t>
  </si>
  <si>
    <t xml:space="preserve">1863FPEG82193434UN69          </t>
  </si>
  <si>
    <t>291GC</t>
  </si>
  <si>
    <t xml:space="preserve">163CH8LR0A3D4M                </t>
  </si>
  <si>
    <t>291GR</t>
  </si>
  <si>
    <t xml:space="preserve">821934733GX1                  </t>
  </si>
  <si>
    <t>291KD</t>
  </si>
  <si>
    <t xml:space="preserve">3U5B5D001002G                 </t>
  </si>
  <si>
    <t>291MA</t>
  </si>
  <si>
    <t xml:space="preserve">1581F574B226S00101YE          </t>
  </si>
  <si>
    <t>291NA</t>
  </si>
  <si>
    <t xml:space="preserve">2104F7EZW2567001E68K          </t>
  </si>
  <si>
    <t>291PD</t>
  </si>
  <si>
    <t xml:space="preserve">W21AC127011113                </t>
  </si>
  <si>
    <t>291RF</t>
  </si>
  <si>
    <t xml:space="preserve">09YDE3UL040667                </t>
  </si>
  <si>
    <t>291SS</t>
  </si>
  <si>
    <t xml:space="preserve">1581F574B238E001001F          </t>
  </si>
  <si>
    <t>291TB</t>
  </si>
  <si>
    <t xml:space="preserve">1581F574B238A00102WB          </t>
  </si>
  <si>
    <t>291US</t>
  </si>
  <si>
    <t xml:space="preserve">1581F574B237600100FW          </t>
  </si>
  <si>
    <t>291VM</t>
  </si>
  <si>
    <t xml:space="preserve">1581F574B2274001026D          </t>
  </si>
  <si>
    <t>291WS</t>
  </si>
  <si>
    <t xml:space="preserve">1581F574B238U00101GG          </t>
  </si>
  <si>
    <t>291XT</t>
  </si>
  <si>
    <t xml:space="preserve">1581F574B237A00101JE          </t>
  </si>
  <si>
    <t>291YS</t>
  </si>
  <si>
    <t xml:space="preserve">1581F574B238900100LC          </t>
  </si>
  <si>
    <t>2920A</t>
  </si>
  <si>
    <t xml:space="preserve">1581F574B238300100AK          </t>
  </si>
  <si>
    <t>2929A</t>
  </si>
  <si>
    <t xml:space="preserve">1581F57B238F00100004          </t>
  </si>
  <si>
    <t>292AB</t>
  </si>
  <si>
    <t xml:space="preserve">298DG6E001NJB4                </t>
  </si>
  <si>
    <t>292AZ</t>
  </si>
  <si>
    <t xml:space="preserve">163CGCRROAIFJZ                </t>
  </si>
  <si>
    <t>292BE</t>
  </si>
  <si>
    <t xml:space="preserve">1581F574B236300100XG          </t>
  </si>
  <si>
    <t>292CH</t>
  </si>
  <si>
    <t xml:space="preserve">1581F574B238A00102YG          </t>
  </si>
  <si>
    <t>292DC</t>
  </si>
  <si>
    <t xml:space="preserve">63YBLAQ002004H                </t>
  </si>
  <si>
    <t>292GR</t>
  </si>
  <si>
    <t xml:space="preserve">8219352X6J13                  </t>
  </si>
  <si>
    <t>292JD</t>
  </si>
  <si>
    <t xml:space="preserve">64TBL5H00200FQ                </t>
  </si>
  <si>
    <t>292MT</t>
  </si>
  <si>
    <t xml:space="preserve">MTDJIX4001                    </t>
  </si>
  <si>
    <t>292NG</t>
  </si>
  <si>
    <t xml:space="preserve">1863FPEG8219329W000J          </t>
  </si>
  <si>
    <t xml:space="preserve">292Z </t>
  </si>
  <si>
    <t xml:space="preserve">186324P18223449H93J1          </t>
  </si>
  <si>
    <t>292ZA</t>
  </si>
  <si>
    <t xml:space="preserve">1581F574B235B001034E          </t>
  </si>
  <si>
    <t>2931F</t>
  </si>
  <si>
    <t xml:space="preserve">1581F574B235W0010051          </t>
  </si>
  <si>
    <t>2938R</t>
  </si>
  <si>
    <t xml:space="preserve">1581F574B23AR0010045          </t>
  </si>
  <si>
    <t>293AB</t>
  </si>
  <si>
    <t xml:space="preserve">163DFAF001B92G                </t>
  </si>
  <si>
    <t>293AD</t>
  </si>
  <si>
    <t xml:space="preserve">64TBK7H001002D                </t>
  </si>
  <si>
    <t>293AS</t>
  </si>
  <si>
    <t xml:space="preserve">EAVUAV502585876               </t>
  </si>
  <si>
    <t>293AW</t>
  </si>
  <si>
    <t xml:space="preserve">0ASDE8S0B10029                </t>
  </si>
  <si>
    <t>061012Y</t>
  </si>
  <si>
    <t>293AZ</t>
  </si>
  <si>
    <t xml:space="preserve">163CGC4R0A68EX                </t>
  </si>
  <si>
    <t>293DA</t>
  </si>
  <si>
    <t xml:space="preserve">78KBN1L00A01F4                </t>
  </si>
  <si>
    <t>293FF</t>
  </si>
  <si>
    <t xml:space="preserve">64TBL9C002002U                </t>
  </si>
  <si>
    <t>293GL</t>
  </si>
  <si>
    <t xml:space="preserve">1581F574B235W00100BV          </t>
  </si>
  <si>
    <t>293GR</t>
  </si>
  <si>
    <t xml:space="preserve">8219352PH599                  </t>
  </si>
  <si>
    <t>293HS</t>
  </si>
  <si>
    <t xml:space="preserve">1581F574B239K0010019          </t>
  </si>
  <si>
    <t>293JM</t>
  </si>
  <si>
    <t xml:space="preserve">64TBK78001006N                </t>
  </si>
  <si>
    <t>293KA</t>
  </si>
  <si>
    <t xml:space="preserve">1581F574B23600100LK           </t>
  </si>
  <si>
    <t>293LP</t>
  </si>
  <si>
    <t xml:space="preserve">15B1F5FJD22BG00B5E8J          </t>
  </si>
  <si>
    <t>293MB</t>
  </si>
  <si>
    <t xml:space="preserve">1581F574B239100100KJ          </t>
  </si>
  <si>
    <t>293MT</t>
  </si>
  <si>
    <t xml:space="preserve">MTDJIX4002                    </t>
  </si>
  <si>
    <t>293NA</t>
  </si>
  <si>
    <t xml:space="preserve">EAVUAV502586355               </t>
  </si>
  <si>
    <t>293NW</t>
  </si>
  <si>
    <t xml:space="preserve">82193528PM12                  </t>
  </si>
  <si>
    <t>293QZ</t>
  </si>
  <si>
    <t xml:space="preserve">EAVUAV502586241               </t>
  </si>
  <si>
    <t>293UC</t>
  </si>
  <si>
    <t xml:space="preserve">821934537RM0                  </t>
  </si>
  <si>
    <t>293WQ</t>
  </si>
  <si>
    <t xml:space="preserve">64TBL3L002005M                </t>
  </si>
  <si>
    <t>293XT</t>
  </si>
  <si>
    <t xml:space="preserve">1581F574B235W00100TQ          </t>
  </si>
  <si>
    <t>293YL</t>
  </si>
  <si>
    <t xml:space="preserve">1581F574B2398001009E          </t>
  </si>
  <si>
    <t>293ZN</t>
  </si>
  <si>
    <t xml:space="preserve">1581F57452314001ATT6          </t>
  </si>
  <si>
    <t>2940S</t>
  </si>
  <si>
    <t xml:space="preserve">1581F574B226S00101MB          </t>
  </si>
  <si>
    <t>2946X</t>
  </si>
  <si>
    <t xml:space="preserve">64UBL7B0020047                </t>
  </si>
  <si>
    <t>2947K</t>
  </si>
  <si>
    <t xml:space="preserve">1581F574B2383001006B          </t>
  </si>
  <si>
    <t>294AS</t>
  </si>
  <si>
    <t xml:space="preserve">EAVUAV502585877               </t>
  </si>
  <si>
    <t>294BC</t>
  </si>
  <si>
    <t xml:space="preserve">1581F6BUB235V001002T          </t>
  </si>
  <si>
    <t>294DA</t>
  </si>
  <si>
    <t xml:space="preserve">1581F574B23980010014          </t>
  </si>
  <si>
    <t>294HA</t>
  </si>
  <si>
    <t xml:space="preserve">1581F5874B239600100G4         </t>
  </si>
  <si>
    <t>294JQ</t>
  </si>
  <si>
    <t xml:space="preserve">1581F574B2398001003E          </t>
  </si>
  <si>
    <t>294MT</t>
  </si>
  <si>
    <t xml:space="preserve">MTDJIX8001                    </t>
  </si>
  <si>
    <t>06101AJ</t>
  </si>
  <si>
    <t>294NA</t>
  </si>
  <si>
    <t xml:space="preserve">1581F6BUB23AG001U966          </t>
  </si>
  <si>
    <t>294NQ</t>
  </si>
  <si>
    <t xml:space="preserve">1581F6N8A23ALML36MY5          </t>
  </si>
  <si>
    <t>294QQ</t>
  </si>
  <si>
    <t xml:space="preserve">1581F6N8A23ALML3L7JX          </t>
  </si>
  <si>
    <t>294RC</t>
  </si>
  <si>
    <t xml:space="preserve">1581F6N8A23ALML35U2J          </t>
  </si>
  <si>
    <t>294SQ</t>
  </si>
  <si>
    <t xml:space="preserve">1581F6N8A23AKML3S65S          </t>
  </si>
  <si>
    <t>294TZ</t>
  </si>
  <si>
    <t xml:space="preserve">1581F6N8A23C1ML38Y33          </t>
  </si>
  <si>
    <t>294VA</t>
  </si>
  <si>
    <t xml:space="preserve">1581F6N8A23ALML37GJQ          </t>
  </si>
  <si>
    <t>294WZ</t>
  </si>
  <si>
    <t xml:space="preserve">1581F574B237W001010E          </t>
  </si>
  <si>
    <t>294XQ</t>
  </si>
  <si>
    <t xml:space="preserve">1581F574B235K00100BF          </t>
  </si>
  <si>
    <t>294YW</t>
  </si>
  <si>
    <t xml:space="preserve">1581F574B238U00101GM          </t>
  </si>
  <si>
    <t xml:space="preserve">1581F6BUB248C001QMBT          </t>
  </si>
  <si>
    <t>2959C</t>
  </si>
  <si>
    <t xml:space="preserve">64UBLA900200AR                </t>
  </si>
  <si>
    <t>295AS</t>
  </si>
  <si>
    <t xml:space="preserve">EAVUAV502585878               </t>
  </si>
  <si>
    <t>295AZ</t>
  </si>
  <si>
    <t xml:space="preserve">163CGCRR0AIFFH                </t>
  </si>
  <si>
    <t>295BD</t>
  </si>
  <si>
    <t xml:space="preserve">52LBK6Q00100HW                </t>
  </si>
  <si>
    <t>295CQ</t>
  </si>
  <si>
    <t xml:space="preserve">64TBL8A00200AF                </t>
  </si>
  <si>
    <t>295FB</t>
  </si>
  <si>
    <t xml:space="preserve">527BK4N0010031                </t>
  </si>
  <si>
    <t>295GB</t>
  </si>
  <si>
    <t xml:space="preserve">3U5BJ4F001006N                </t>
  </si>
  <si>
    <t>295JZ</t>
  </si>
  <si>
    <t xml:space="preserve">64TBL9F00200A8                </t>
  </si>
  <si>
    <t>295KS</t>
  </si>
  <si>
    <t xml:space="preserve">64TBL6H00200AF                </t>
  </si>
  <si>
    <t>295LD</t>
  </si>
  <si>
    <t xml:space="preserve">1863FPEG-8219345LO4C3         </t>
  </si>
  <si>
    <t>295MF</t>
  </si>
  <si>
    <t xml:space="preserve">64TBL7K0020094                </t>
  </si>
  <si>
    <t>295MT</t>
  </si>
  <si>
    <t xml:space="preserve">MTDJIX8002                    </t>
  </si>
  <si>
    <t>295NK</t>
  </si>
  <si>
    <t xml:space="preserve">1863FPEG8219329SQ057          </t>
  </si>
  <si>
    <t>295QQ</t>
  </si>
  <si>
    <t xml:space="preserve">1581F574B235W00100QQ          </t>
  </si>
  <si>
    <t>295RX</t>
  </si>
  <si>
    <t xml:space="preserve">821932N3C76                   </t>
  </si>
  <si>
    <t>295VA</t>
  </si>
  <si>
    <t xml:space="preserve">1581F574B2277001007Q          </t>
  </si>
  <si>
    <t>295WJ</t>
  </si>
  <si>
    <t xml:space="preserve">64TBK8F0010002                </t>
  </si>
  <si>
    <t>295XZ</t>
  </si>
  <si>
    <t xml:space="preserve">64TBL7N00200FB                </t>
  </si>
  <si>
    <t>295ZS</t>
  </si>
  <si>
    <t xml:space="preserve">1581F574B235D00100M1          </t>
  </si>
  <si>
    <t>295ZZ</t>
  </si>
  <si>
    <t xml:space="preserve">1581F6BUB236S0010070          </t>
  </si>
  <si>
    <t>2964A</t>
  </si>
  <si>
    <t xml:space="preserve">1581F574B239100100LH          </t>
  </si>
  <si>
    <t>2966B</t>
  </si>
  <si>
    <t xml:space="preserve">527BK4Q0010092                </t>
  </si>
  <si>
    <t>2967C</t>
  </si>
  <si>
    <t xml:space="preserve">1581F574B2383001009K          </t>
  </si>
  <si>
    <t>2968W</t>
  </si>
  <si>
    <t xml:space="preserve">1581F574B236E00100YC          </t>
  </si>
  <si>
    <t>296AB</t>
  </si>
  <si>
    <t xml:space="preserve">163DFCE001225V                </t>
  </si>
  <si>
    <t>296AZ</t>
  </si>
  <si>
    <t xml:space="preserve">163CGCRR0A1FGO                </t>
  </si>
  <si>
    <t>296BB</t>
  </si>
  <si>
    <t xml:space="preserve">1581F574B23AM001006D          </t>
  </si>
  <si>
    <t>296DA</t>
  </si>
  <si>
    <t xml:space="preserve">8L5CMBV0011M60                </t>
  </si>
  <si>
    <t>296DC</t>
  </si>
  <si>
    <t xml:space="preserve">186324P18223449F96Y4          </t>
  </si>
  <si>
    <t>296DW</t>
  </si>
  <si>
    <t xml:space="preserve">527BK8C00100DN                </t>
  </si>
  <si>
    <t>296HS</t>
  </si>
  <si>
    <t xml:space="preserve">1581F4QZ7243100EC1HE          </t>
  </si>
  <si>
    <t>296KA</t>
  </si>
  <si>
    <t xml:space="preserve">1581F574B235K001005N          </t>
  </si>
  <si>
    <t>296LB</t>
  </si>
  <si>
    <t xml:space="preserve">1581F574B2383001000R          </t>
  </si>
  <si>
    <t>296MF</t>
  </si>
  <si>
    <t xml:space="preserve">1581F574B237600100NY          </t>
  </si>
  <si>
    <t>296NA</t>
  </si>
  <si>
    <t xml:space="preserve">186324P18223443554XW          </t>
  </si>
  <si>
    <t>296NZ</t>
  </si>
  <si>
    <t xml:space="preserve">1581F574B239K001005R          </t>
  </si>
  <si>
    <t>296QG</t>
  </si>
  <si>
    <t xml:space="preserve">8219343V048P                  </t>
  </si>
  <si>
    <t>296RG</t>
  </si>
  <si>
    <t xml:space="preserve">64TBL7N002006M                </t>
  </si>
  <si>
    <t>296SG</t>
  </si>
  <si>
    <t xml:space="preserve">8219343C9D27                  </t>
  </si>
  <si>
    <t>296TT</t>
  </si>
  <si>
    <t xml:space="preserve">8219329C85P7                  </t>
  </si>
  <si>
    <t>296UT</t>
  </si>
  <si>
    <t xml:space="preserve">8219329G77J6                  </t>
  </si>
  <si>
    <t>296WR</t>
  </si>
  <si>
    <t xml:space="preserve">8219329GS811                  </t>
  </si>
  <si>
    <t>296YB</t>
  </si>
  <si>
    <t xml:space="preserve">1863FPEG821825048LV5          </t>
  </si>
  <si>
    <t>296ZH</t>
  </si>
  <si>
    <t xml:space="preserve">1581F6BUB233200100YP          </t>
  </si>
  <si>
    <t>2970Q</t>
  </si>
  <si>
    <t xml:space="preserve">1581F574B226S001020Q          </t>
  </si>
  <si>
    <t>2973L</t>
  </si>
  <si>
    <t xml:space="preserve">1581F574B226H00104CQ          </t>
  </si>
  <si>
    <t>2977H</t>
  </si>
  <si>
    <t xml:space="preserve">1581F574B235400100K7          </t>
  </si>
  <si>
    <t xml:space="preserve">1581F6BUB23AG001GWR2          </t>
  </si>
  <si>
    <t>297AS</t>
  </si>
  <si>
    <t xml:space="preserve">EAVUAV502585879               </t>
  </si>
  <si>
    <t>297AZ</t>
  </si>
  <si>
    <t xml:space="preserve">1633HA8001X071                </t>
  </si>
  <si>
    <t>297BP</t>
  </si>
  <si>
    <t xml:space="preserve">63YBLAW002005X                </t>
  </si>
  <si>
    <t>297CE</t>
  </si>
  <si>
    <t xml:space="preserve">1581F574B233J001008B          </t>
  </si>
  <si>
    <t>297GF</t>
  </si>
  <si>
    <t xml:space="preserve">1581F574B238A00102Z5          </t>
  </si>
  <si>
    <t>297HM</t>
  </si>
  <si>
    <t xml:space="preserve">1581F574B222R00100KR          </t>
  </si>
  <si>
    <t>297JR</t>
  </si>
  <si>
    <t xml:space="preserve">1581F574B23850010077          </t>
  </si>
  <si>
    <t>297KA</t>
  </si>
  <si>
    <t xml:space="preserve">1581F6BUB249F00182N2          </t>
  </si>
  <si>
    <t>297KB</t>
  </si>
  <si>
    <t xml:space="preserve">64UBLA7002002L                </t>
  </si>
  <si>
    <t>297KW</t>
  </si>
  <si>
    <t xml:space="preserve">1581F574B2391001007Y          </t>
  </si>
  <si>
    <t>297LG</t>
  </si>
  <si>
    <t xml:space="preserve">1581F574B235Q001010W          </t>
  </si>
  <si>
    <t>297MC</t>
  </si>
  <si>
    <t xml:space="preserve">1581F574B239K0010018          </t>
  </si>
  <si>
    <t>297NL</t>
  </si>
  <si>
    <t xml:space="preserve">64TBL8A002003C                </t>
  </si>
  <si>
    <t>297PA</t>
  </si>
  <si>
    <t xml:space="preserve">1581F574B238900100HX          </t>
  </si>
  <si>
    <t>297QN</t>
  </si>
  <si>
    <t xml:space="preserve">1863FPEG82193430J69J          </t>
  </si>
  <si>
    <t>297SS</t>
  </si>
  <si>
    <t xml:space="preserve">64TBL7K00200E5                </t>
  </si>
  <si>
    <t>297TE</t>
  </si>
  <si>
    <t xml:space="preserve">PH645490304                   </t>
  </si>
  <si>
    <t>061006S</t>
  </si>
  <si>
    <t>297UT</t>
  </si>
  <si>
    <t xml:space="preserve">1581F446LJ5K203005C           </t>
  </si>
  <si>
    <t>297VQ</t>
  </si>
  <si>
    <t xml:space="preserve">64TBL5A0020065                </t>
  </si>
  <si>
    <t>297XZ</t>
  </si>
  <si>
    <t xml:space="preserve">1581F574B23830010044          </t>
  </si>
  <si>
    <t>297ZZ</t>
  </si>
  <si>
    <t xml:space="preserve">1581F574B226S001021R          </t>
  </si>
  <si>
    <t>2986T</t>
  </si>
  <si>
    <t xml:space="preserve">1863FPEG82193488T3J6          </t>
  </si>
  <si>
    <t>2989D</t>
  </si>
  <si>
    <t xml:space="preserve">64TBL2100201S9                </t>
  </si>
  <si>
    <t>298AG</t>
  </si>
  <si>
    <t xml:space="preserve">63YDL29001JQ0P                </t>
  </si>
  <si>
    <t>298AZ</t>
  </si>
  <si>
    <t xml:space="preserve">163CGCQR0A0X00                </t>
  </si>
  <si>
    <t>298CE</t>
  </si>
  <si>
    <t xml:space="preserve">298DG7PR01ZBWJ                </t>
  </si>
  <si>
    <t>298DA</t>
  </si>
  <si>
    <t xml:space="preserve">1863FPEG8223502P256L          </t>
  </si>
  <si>
    <t>298DT</t>
  </si>
  <si>
    <t xml:space="preserve">1581F446LJ4B20L00ZR           </t>
  </si>
  <si>
    <t>298DW</t>
  </si>
  <si>
    <t xml:space="preserve">64TBK7H00100WA                </t>
  </si>
  <si>
    <t>298EA</t>
  </si>
  <si>
    <t xml:space="preserve">1581F574B226H00103U9          </t>
  </si>
  <si>
    <t>298FA</t>
  </si>
  <si>
    <t xml:space="preserve">07DJD9HOC11845                </t>
  </si>
  <si>
    <t>298JT</t>
  </si>
  <si>
    <t xml:space="preserve">CG0817162026XC                </t>
  </si>
  <si>
    <t>298KA</t>
  </si>
  <si>
    <t xml:space="preserve">1581F574B226M00101XH          </t>
  </si>
  <si>
    <t>298NA</t>
  </si>
  <si>
    <t xml:space="preserve">2104F7EZW255Q001CHW6          </t>
  </si>
  <si>
    <t>298QP</t>
  </si>
  <si>
    <t xml:space="preserve">1581F574B226M001015C          </t>
  </si>
  <si>
    <t>298YF</t>
  </si>
  <si>
    <t xml:space="preserve">1581F574B238U00101JA          </t>
  </si>
  <si>
    <t>2991A</t>
  </si>
  <si>
    <t xml:space="preserve">1581F574B238500100AP          </t>
  </si>
  <si>
    <t>2993N</t>
  </si>
  <si>
    <t xml:space="preserve">1863FPEG82193432XP29          </t>
  </si>
  <si>
    <t>2994S</t>
  </si>
  <si>
    <t xml:space="preserve">1581F574B22490010014          </t>
  </si>
  <si>
    <t>299AZ</t>
  </si>
  <si>
    <t xml:space="preserve">163CGCUR0A2RK0                </t>
  </si>
  <si>
    <t>299DD</t>
  </si>
  <si>
    <t xml:space="preserve">64TBL1V002001L                </t>
  </si>
  <si>
    <t>299ET</t>
  </si>
  <si>
    <t xml:space="preserve">1863FPEG82193482E37T          </t>
  </si>
  <si>
    <t>299FR</t>
  </si>
  <si>
    <t xml:space="preserve">821934510U8M                  </t>
  </si>
  <si>
    <t>299HR</t>
  </si>
  <si>
    <t xml:space="preserve">82193453T7R2                  </t>
  </si>
  <si>
    <t>299NA</t>
  </si>
  <si>
    <t xml:space="preserve">2104F7EZW255P0014V0X          </t>
  </si>
  <si>
    <t>299NC</t>
  </si>
  <si>
    <t xml:space="preserve">64TBLBH0020019                </t>
  </si>
  <si>
    <t>299PC</t>
  </si>
  <si>
    <t xml:space="preserve">64TBK78001009Q                </t>
  </si>
  <si>
    <t>299QP</t>
  </si>
  <si>
    <t xml:space="preserve">1581F574B236E00100VL          </t>
  </si>
  <si>
    <t>299RA</t>
  </si>
  <si>
    <t xml:space="preserve">1581F574B238900100RU          </t>
  </si>
  <si>
    <t>299VA</t>
  </si>
  <si>
    <t xml:space="preserve">1581F574B2383001007V          </t>
  </si>
  <si>
    <t>299XN</t>
  </si>
  <si>
    <t xml:space="preserve">1863FPEG8219348W8W07          </t>
  </si>
  <si>
    <t>299YA</t>
  </si>
  <si>
    <t xml:space="preserve">8219329C20U4                  </t>
  </si>
  <si>
    <t>299ZA</t>
  </si>
  <si>
    <t xml:space="preserve">82193291LY28                  </t>
  </si>
  <si>
    <t xml:space="preserve">29BD </t>
  </si>
  <si>
    <t xml:space="preserve">3U4DKDS0011Q8B                </t>
  </si>
  <si>
    <t xml:space="preserve">8219323179HX                  </t>
  </si>
  <si>
    <t xml:space="preserve">8219329Q9J15                  </t>
  </si>
  <si>
    <t>300EH</t>
  </si>
  <si>
    <t xml:space="preserve">1581F574B225500100G5          </t>
  </si>
  <si>
    <t>300FW</t>
  </si>
  <si>
    <t xml:space="preserve">1581F574B239100100BD          </t>
  </si>
  <si>
    <t>300HS</t>
  </si>
  <si>
    <t xml:space="preserve">1863FPEG8223443W81E2          </t>
  </si>
  <si>
    <t>300NA</t>
  </si>
  <si>
    <t xml:space="preserve">1581F5748223T00102RV          </t>
  </si>
  <si>
    <t>300NN</t>
  </si>
  <si>
    <t xml:space="preserve">7TNBMFL0040B1R                </t>
  </si>
  <si>
    <t>300PV</t>
  </si>
  <si>
    <t xml:space="preserve">W13DCC15020143                </t>
  </si>
  <si>
    <t>061007S</t>
  </si>
  <si>
    <t>300QL</t>
  </si>
  <si>
    <t xml:space="preserve">1581F574B238A00102Y9          </t>
  </si>
  <si>
    <t>300RZ</t>
  </si>
  <si>
    <t xml:space="preserve">1581F446LJ5820L01UK0          </t>
  </si>
  <si>
    <t>300WX</t>
  </si>
  <si>
    <t xml:space="preserve">08QDE3U01201WQ                </t>
  </si>
  <si>
    <t>300ZB</t>
  </si>
  <si>
    <t xml:space="preserve">1581F574B23AR001007M          </t>
  </si>
  <si>
    <t>3010D</t>
  </si>
  <si>
    <t xml:space="preserve">1581F574B239K001003P          </t>
  </si>
  <si>
    <t>3012R</t>
  </si>
  <si>
    <t xml:space="preserve">1581F574B238A00102SF          </t>
  </si>
  <si>
    <t xml:space="preserve">1863FPEG8223449KK949          </t>
  </si>
  <si>
    <t>3019W</t>
  </si>
  <si>
    <t xml:space="preserve">64TBL8H002005X                </t>
  </si>
  <si>
    <t>301AG</t>
  </si>
  <si>
    <t xml:space="preserve">09YDE6UL040192                </t>
  </si>
  <si>
    <t>301DM</t>
  </si>
  <si>
    <t xml:space="preserve">1581F6BVB24B5001J6JF          </t>
  </si>
  <si>
    <t>301EA</t>
  </si>
  <si>
    <t xml:space="preserve">1581F574B238E0010046          </t>
  </si>
  <si>
    <t>301ED</t>
  </si>
  <si>
    <t xml:space="preserve">1581F6BUB236U00100FC          </t>
  </si>
  <si>
    <t>301FB</t>
  </si>
  <si>
    <t xml:space="preserve">1581F574B2387001003K          </t>
  </si>
  <si>
    <t>301GR</t>
  </si>
  <si>
    <t xml:space="preserve">52LBK6R00100LK                </t>
  </si>
  <si>
    <t>301KR</t>
  </si>
  <si>
    <t>301LD</t>
  </si>
  <si>
    <t xml:space="preserve">3U5BJ6P001006L                </t>
  </si>
  <si>
    <t>301LL</t>
  </si>
  <si>
    <t xml:space="preserve">82193291SA62                  </t>
  </si>
  <si>
    <t>301NP</t>
  </si>
  <si>
    <t xml:space="preserve">1581FKD23A700D9683            </t>
  </si>
  <si>
    <t>301NS</t>
  </si>
  <si>
    <t xml:space="preserve">527BJ9A001008C                </t>
  </si>
  <si>
    <t>301PX</t>
  </si>
  <si>
    <t xml:space="preserve">1581F574B2398001000S          </t>
  </si>
  <si>
    <t>301RL</t>
  </si>
  <si>
    <t xml:space="preserve">1863FPEG82234490V15C          </t>
  </si>
  <si>
    <t>301RZ</t>
  </si>
  <si>
    <t xml:space="preserve">1581F446LJ5K203003W0          </t>
  </si>
  <si>
    <t>301SZ</t>
  </si>
  <si>
    <t xml:space="preserve">1581F5FKD22CM00CJ5Q5          </t>
  </si>
  <si>
    <t>301TL</t>
  </si>
  <si>
    <t xml:space="preserve">1581F6BUB23B7001U5GP          </t>
  </si>
  <si>
    <t>301UD</t>
  </si>
  <si>
    <t xml:space="preserve">1581F574B2387001006X          </t>
  </si>
  <si>
    <t>301WJ</t>
  </si>
  <si>
    <t xml:space="preserve">52LBK6T0010027                </t>
  </si>
  <si>
    <t>301WN</t>
  </si>
  <si>
    <t xml:space="preserve">1581F6BUB236S001000C          </t>
  </si>
  <si>
    <t>301XH</t>
  </si>
  <si>
    <t xml:space="preserve">1581F574B2354001009D          </t>
  </si>
  <si>
    <t>301YS</t>
  </si>
  <si>
    <t xml:space="preserve">64TBL8F00200D0                </t>
  </si>
  <si>
    <t>301ZN</t>
  </si>
  <si>
    <t xml:space="preserve">63YBLAM002003K                </t>
  </si>
  <si>
    <t>3022C</t>
  </si>
  <si>
    <t xml:space="preserve">63YBM3R002002L                </t>
  </si>
  <si>
    <t>3027A</t>
  </si>
  <si>
    <t xml:space="preserve">1581F574B22550010256          </t>
  </si>
  <si>
    <t>302AD</t>
  </si>
  <si>
    <t xml:space="preserve">527BJ9700100G2                </t>
  </si>
  <si>
    <t>302AE</t>
  </si>
  <si>
    <t xml:space="preserve">1581F6BUB2449001CD82          </t>
  </si>
  <si>
    <t>302DA</t>
  </si>
  <si>
    <t xml:space="preserve">1581F574B239600100Q2          </t>
  </si>
  <si>
    <t>302DC</t>
  </si>
  <si>
    <t xml:space="preserve">1581F574B234U00100T0          </t>
  </si>
  <si>
    <t>302DW</t>
  </si>
  <si>
    <t xml:space="preserve">63YBM6N00200BD                </t>
  </si>
  <si>
    <t>302FC</t>
  </si>
  <si>
    <t xml:space="preserve">64UBL9300200HR                </t>
  </si>
  <si>
    <t>302GB</t>
  </si>
  <si>
    <t xml:space="preserve">1581F574B237600100K8          </t>
  </si>
  <si>
    <t>302GR</t>
  </si>
  <si>
    <t xml:space="preserve">4LGZM5900A00QD                </t>
  </si>
  <si>
    <t>302HT</t>
  </si>
  <si>
    <t xml:space="preserve">1863FPEG8219345H2D02          </t>
  </si>
  <si>
    <t>302KG</t>
  </si>
  <si>
    <t xml:space="preserve">64TBL6C0020070                </t>
  </si>
  <si>
    <t>302LC</t>
  </si>
  <si>
    <t xml:space="preserve">1581F574B227B00100F6          </t>
  </si>
  <si>
    <t>302LS</t>
  </si>
  <si>
    <t xml:space="preserve">64TBL9M002003X                </t>
  </si>
  <si>
    <t>302RL</t>
  </si>
  <si>
    <t xml:space="preserve">1581F6BUB24B20017FZ9          </t>
  </si>
  <si>
    <t>302RZ</t>
  </si>
  <si>
    <t xml:space="preserve">1581F446LJ65203002M0          </t>
  </si>
  <si>
    <t>302SW</t>
  </si>
  <si>
    <t xml:space="preserve">1581F574B2398001002B          </t>
  </si>
  <si>
    <t>302TM</t>
  </si>
  <si>
    <t xml:space="preserve">64TBL9600200ET                </t>
  </si>
  <si>
    <t>302VA</t>
  </si>
  <si>
    <t xml:space="preserve">64TBL9600200AL                </t>
  </si>
  <si>
    <t>302WU</t>
  </si>
  <si>
    <t xml:space="preserve">64TBK78001006Q                </t>
  </si>
  <si>
    <t>302YB</t>
  </si>
  <si>
    <t xml:space="preserve">1581F6BUB2448001CU58          </t>
  </si>
  <si>
    <t xml:space="preserve">64TBL5D002000W                </t>
  </si>
  <si>
    <t xml:space="preserve">64TBL5F00200EW                </t>
  </si>
  <si>
    <t xml:space="preserve">64TBL5F00200E2                </t>
  </si>
  <si>
    <t>3037W</t>
  </si>
  <si>
    <t xml:space="preserve">63YBLAW0020044                </t>
  </si>
  <si>
    <t>303BE</t>
  </si>
  <si>
    <t xml:space="preserve">1863FPEG8219425344FF          </t>
  </si>
  <si>
    <t>303CN</t>
  </si>
  <si>
    <t xml:space="preserve">1581F574B238A00102NE          </t>
  </si>
  <si>
    <t>303CS</t>
  </si>
  <si>
    <t xml:space="preserve">1581F574B234U00100SY          </t>
  </si>
  <si>
    <t>303EN</t>
  </si>
  <si>
    <t xml:space="preserve">1581F574B235D00100B8          </t>
  </si>
  <si>
    <t>303GC</t>
  </si>
  <si>
    <t xml:space="preserve">64TBL190020065                </t>
  </si>
  <si>
    <t>303GP</t>
  </si>
  <si>
    <t xml:space="preserve">64TBL6C002009G                </t>
  </si>
  <si>
    <t>303GR</t>
  </si>
  <si>
    <t xml:space="preserve">1581F6BUB248900140QP          </t>
  </si>
  <si>
    <t>303LS</t>
  </si>
  <si>
    <t xml:space="preserve">63YBLB2002007M                </t>
  </si>
  <si>
    <t>303MC</t>
  </si>
  <si>
    <t xml:space="preserve">08Q3G9QP0SWD13                </t>
  </si>
  <si>
    <t>303NB</t>
  </si>
  <si>
    <t xml:space="preserve">7TNBMDH00404W3                </t>
  </si>
  <si>
    <t>303NE</t>
  </si>
  <si>
    <t xml:space="preserve">1581F574B237300101TH          </t>
  </si>
  <si>
    <t>303QC</t>
  </si>
  <si>
    <t xml:space="preserve">1581F6BUB24480010DMC          </t>
  </si>
  <si>
    <t>303RL</t>
  </si>
  <si>
    <t xml:space="preserve">1581F6BU2253U0C1J0DB          </t>
  </si>
  <si>
    <t>303RZ</t>
  </si>
  <si>
    <t xml:space="preserve">3U5BJ6A00100E7                </t>
  </si>
  <si>
    <t>303UD</t>
  </si>
  <si>
    <t xml:space="preserve">151F6BUB244900184WG           </t>
  </si>
  <si>
    <t>303VD</t>
  </si>
  <si>
    <t xml:space="preserve">821932981T2T                  </t>
  </si>
  <si>
    <t>303WD</t>
  </si>
  <si>
    <t xml:space="preserve">1581F574B226S00101XZ          </t>
  </si>
  <si>
    <t>303XA</t>
  </si>
  <si>
    <t xml:space="preserve">1863FPEG8219351342QH          </t>
  </si>
  <si>
    <t>303XL</t>
  </si>
  <si>
    <t xml:space="preserve">1581F6BUB23470010             </t>
  </si>
  <si>
    <t>303YB</t>
  </si>
  <si>
    <t xml:space="preserve">1863FPEG8219345020RM          </t>
  </si>
  <si>
    <t>3043M</t>
  </si>
  <si>
    <t xml:space="preserve">1581F574B235K00100AQ          </t>
  </si>
  <si>
    <t>304AS</t>
  </si>
  <si>
    <t xml:space="preserve">63YBLB20020091                </t>
  </si>
  <si>
    <t>304AW</t>
  </si>
  <si>
    <t xml:space="preserve">8219345M3639                  </t>
  </si>
  <si>
    <t>304BM</t>
  </si>
  <si>
    <t xml:space="preserve">1581F574B239600100P4          </t>
  </si>
  <si>
    <t>304DA</t>
  </si>
  <si>
    <t xml:space="preserve">1863FPEG82194250KY50          </t>
  </si>
  <si>
    <t>304FM</t>
  </si>
  <si>
    <t xml:space="preserve">64UBL7B00200CK                </t>
  </si>
  <si>
    <t>304GE</t>
  </si>
  <si>
    <t xml:space="preserve">1581F574B239100100A5          </t>
  </si>
  <si>
    <t>304GR</t>
  </si>
  <si>
    <t xml:space="preserve">1863FPEG82194257J17L          </t>
  </si>
  <si>
    <t>304HW</t>
  </si>
  <si>
    <t xml:space="preserve">82193239KT53                  </t>
  </si>
  <si>
    <t>304KB</t>
  </si>
  <si>
    <t xml:space="preserve">1581F6BUB243S001N8C5          </t>
  </si>
  <si>
    <t>304KT</t>
  </si>
  <si>
    <t xml:space="preserve">1581F574B225E001007B          </t>
  </si>
  <si>
    <t>304LD</t>
  </si>
  <si>
    <t xml:space="preserve">527BJAL0010074                </t>
  </si>
  <si>
    <t>304LP</t>
  </si>
  <si>
    <t xml:space="preserve">1581F6BUB236S001009Y          </t>
  </si>
  <si>
    <t>304MQ</t>
  </si>
  <si>
    <t xml:space="preserve">1581F574B23870010021          </t>
  </si>
  <si>
    <t>304NQ</t>
  </si>
  <si>
    <t xml:space="preserve">64TJZK4F001008X               </t>
  </si>
  <si>
    <t>304RL</t>
  </si>
  <si>
    <t xml:space="preserve">1581F6BUB248E001HC32          </t>
  </si>
  <si>
    <t>304TZ</t>
  </si>
  <si>
    <t xml:space="preserve">1581F574B239100102AA          </t>
  </si>
  <si>
    <t>304UZ</t>
  </si>
  <si>
    <t xml:space="preserve">64UBL9300200GM                </t>
  </si>
  <si>
    <t>304WD</t>
  </si>
  <si>
    <t xml:space="preserve">151F446LK4V30300KB0           </t>
  </si>
  <si>
    <t>304XA</t>
  </si>
  <si>
    <t xml:space="preserve">18FPEG821935241KE2            </t>
  </si>
  <si>
    <t>304XF</t>
  </si>
  <si>
    <t xml:space="preserve">5X5BLJE0020HLG                </t>
  </si>
  <si>
    <t>304YD</t>
  </si>
  <si>
    <t xml:space="preserve">8219329P779K                  </t>
  </si>
  <si>
    <t>305DC</t>
  </si>
  <si>
    <t xml:space="preserve">8219329269FJ                  </t>
  </si>
  <si>
    <t>305JM</t>
  </si>
  <si>
    <t xml:space="preserve">1581F574B237700100JD          </t>
  </si>
  <si>
    <t>305KL</t>
  </si>
  <si>
    <t xml:space="preserve">1581F574B233R00102EE          </t>
  </si>
  <si>
    <t>305LD</t>
  </si>
  <si>
    <t xml:space="preserve">64TBK8L0010029                </t>
  </si>
  <si>
    <t>305MZ</t>
  </si>
  <si>
    <t xml:space="preserve">446LK3E30300Y8                </t>
  </si>
  <si>
    <t>305NA</t>
  </si>
  <si>
    <t xml:space="preserve">64TBL8H0020080                </t>
  </si>
  <si>
    <t>305QQ</t>
  </si>
  <si>
    <t xml:space="preserve">1581F6BUB23AQ001WGT0          </t>
  </si>
  <si>
    <t>305RZ</t>
  </si>
  <si>
    <t xml:space="preserve">3U5BJ6M00100FF                </t>
  </si>
  <si>
    <t>305UB</t>
  </si>
  <si>
    <t xml:space="preserve">1581F574B22490010016          </t>
  </si>
  <si>
    <t>305UH</t>
  </si>
  <si>
    <t xml:space="preserve">64TBL5A002008S                </t>
  </si>
  <si>
    <t>305UV</t>
  </si>
  <si>
    <t xml:space="preserve">PH64079919                    </t>
  </si>
  <si>
    <t>305WV</t>
  </si>
  <si>
    <t xml:space="preserve">63YBLAL0020035                </t>
  </si>
  <si>
    <t>305ZZ</t>
  </si>
  <si>
    <t xml:space="preserve">1581F6BUB24490015Y04          </t>
  </si>
  <si>
    <t>306AG</t>
  </si>
  <si>
    <t xml:space="preserve">8102235W328K                  </t>
  </si>
  <si>
    <t>306BM</t>
  </si>
  <si>
    <t xml:space="preserve">1581F6BUB23AG001K30T          </t>
  </si>
  <si>
    <t>306CQ</t>
  </si>
  <si>
    <t xml:space="preserve">1581F574B224A001008W          </t>
  </si>
  <si>
    <t>306DA</t>
  </si>
  <si>
    <t xml:space="preserve">EAVUAV502485321               </t>
  </si>
  <si>
    <t>306FT</t>
  </si>
  <si>
    <t xml:space="preserve">63YBM3U002004M                </t>
  </si>
  <si>
    <t>306JR</t>
  </si>
  <si>
    <t xml:space="preserve">8219418W8S13                  </t>
  </si>
  <si>
    <t>306LD</t>
  </si>
  <si>
    <t xml:space="preserve">1581F446LJ4B20L00600          </t>
  </si>
  <si>
    <t>306ND</t>
  </si>
  <si>
    <t xml:space="preserve">1581F574B238900100Q3          </t>
  </si>
  <si>
    <t>306RZ</t>
  </si>
  <si>
    <t xml:space="preserve">3U5BJ5H001007A                </t>
  </si>
  <si>
    <t>306SS</t>
  </si>
  <si>
    <t xml:space="preserve">63YBL8N002005B                </t>
  </si>
  <si>
    <t>306TV</t>
  </si>
  <si>
    <t xml:space="preserve">1581F6BUB235C00100CC          </t>
  </si>
  <si>
    <t>306TW</t>
  </si>
  <si>
    <t xml:space="preserve">64TBL5A00200N7                </t>
  </si>
  <si>
    <t>306UV</t>
  </si>
  <si>
    <t xml:space="preserve">1581F6BUB234700102AG          </t>
  </si>
  <si>
    <t>306VV</t>
  </si>
  <si>
    <t xml:space="preserve">1581F6BUB235400101LM          </t>
  </si>
  <si>
    <t>306XV</t>
  </si>
  <si>
    <t xml:space="preserve">1581F574B239B001007D          </t>
  </si>
  <si>
    <t>306ZS</t>
  </si>
  <si>
    <t xml:space="preserve">1581F574B2383001006H          </t>
  </si>
  <si>
    <t>3074A</t>
  </si>
  <si>
    <t xml:space="preserve">1581F6BUB235N001002Z          </t>
  </si>
  <si>
    <t>307DA</t>
  </si>
  <si>
    <t xml:space="preserve">78KBN1L00A01C3                </t>
  </si>
  <si>
    <t>307HA</t>
  </si>
  <si>
    <t xml:space="preserve">1581F6BUB236S00100EN          </t>
  </si>
  <si>
    <t>307MS</t>
  </si>
  <si>
    <t xml:space="preserve">63YBM4H0020041                </t>
  </si>
  <si>
    <t>307NA</t>
  </si>
  <si>
    <t xml:space="preserve">1581F6BUB24B4001KG51          </t>
  </si>
  <si>
    <t>307NM</t>
  </si>
  <si>
    <t xml:space="preserve">63YBM4Q0020064                </t>
  </si>
  <si>
    <t>307PF</t>
  </si>
  <si>
    <t xml:space="preserve">63YBL8P00200AD                </t>
  </si>
  <si>
    <t>307RZ</t>
  </si>
  <si>
    <t xml:space="preserve">3U5BJ6Q001000U                </t>
  </si>
  <si>
    <t>307SS</t>
  </si>
  <si>
    <t xml:space="preserve">63YBLB2002007T                </t>
  </si>
  <si>
    <t>307WA</t>
  </si>
  <si>
    <t xml:space="preserve">1863FPEG82193451N06N          </t>
  </si>
  <si>
    <t>307WS</t>
  </si>
  <si>
    <t xml:space="preserve">3U5BJ5H001004G                </t>
  </si>
  <si>
    <t>307XF</t>
  </si>
  <si>
    <t xml:space="preserve">1581F574B239100100SW          </t>
  </si>
  <si>
    <t>307ZA</t>
  </si>
  <si>
    <t xml:space="preserve">1581F6BUB235T00100KZ          </t>
  </si>
  <si>
    <t>3080R</t>
  </si>
  <si>
    <t xml:space="preserve">1581F6BUB235V0010073          </t>
  </si>
  <si>
    <t>3089F</t>
  </si>
  <si>
    <t xml:space="preserve">64TBL9C002005Q                </t>
  </si>
  <si>
    <t>308AG</t>
  </si>
  <si>
    <t xml:space="preserve">64TBK8F001003T                </t>
  </si>
  <si>
    <t>308DA</t>
  </si>
  <si>
    <t xml:space="preserve">1581F6BUB246J0018952          </t>
  </si>
  <si>
    <t>308HA</t>
  </si>
  <si>
    <t xml:space="preserve">64TBL63002003V                </t>
  </si>
  <si>
    <t>308JK</t>
  </si>
  <si>
    <t xml:space="preserve">63YBLAQ002003S                </t>
  </si>
  <si>
    <t>308KS</t>
  </si>
  <si>
    <t xml:space="preserve">1581F6BUB236U001004A          </t>
  </si>
  <si>
    <t>308LH</t>
  </si>
  <si>
    <t xml:space="preserve">1863FPEG821941886S0U          </t>
  </si>
  <si>
    <t>308LS</t>
  </si>
  <si>
    <t xml:space="preserve">1581F6BUB236S0010095          </t>
  </si>
  <si>
    <t>308NA</t>
  </si>
  <si>
    <t xml:space="preserve">JMZKJ150UAV602595277          </t>
  </si>
  <si>
    <t>308NS</t>
  </si>
  <si>
    <t xml:space="preserve">1581F6BUB237B001R9QT          </t>
  </si>
  <si>
    <t>308QJ</t>
  </si>
  <si>
    <t xml:space="preserve">1581F5FJC245H00DYS30          </t>
  </si>
  <si>
    <t>308RJ</t>
  </si>
  <si>
    <t xml:space="preserve">1581F5FJC245K00DMD3G          </t>
  </si>
  <si>
    <t>308SJ</t>
  </si>
  <si>
    <t xml:space="preserve">1581F5FJC245H00D8JQ5          </t>
  </si>
  <si>
    <t>308SV</t>
  </si>
  <si>
    <t xml:space="preserve">1863FPEG8219425VM565          </t>
  </si>
  <si>
    <t>308TJ</t>
  </si>
  <si>
    <t xml:space="preserve">1581F5FJC244NOOD070W          </t>
  </si>
  <si>
    <t>308TX</t>
  </si>
  <si>
    <t xml:space="preserve">1581F6BUB248T0018BD7          </t>
  </si>
  <si>
    <t>308US</t>
  </si>
  <si>
    <t xml:space="preserve">1581F6BUB235T00100CN          </t>
  </si>
  <si>
    <t>308VV</t>
  </si>
  <si>
    <t xml:space="preserve">1581F6BUB236S00100EX          </t>
  </si>
  <si>
    <t>308ZM</t>
  </si>
  <si>
    <t xml:space="preserve">64TBL5H00200EF                </t>
  </si>
  <si>
    <t>3091V</t>
  </si>
  <si>
    <t xml:space="preserve">63YBLB20020047                </t>
  </si>
  <si>
    <t>309AB</t>
  </si>
  <si>
    <t xml:space="preserve">W130DH09060172                </t>
  </si>
  <si>
    <t>309BB</t>
  </si>
  <si>
    <t xml:space="preserve">63YBLB2002005S                </t>
  </si>
  <si>
    <t>309CL</t>
  </si>
  <si>
    <t xml:space="preserve">64UBL9300200G6                </t>
  </si>
  <si>
    <t>309DB</t>
  </si>
  <si>
    <t xml:space="preserve">1863FPEG821942594KT9          </t>
  </si>
  <si>
    <t>309DF</t>
  </si>
  <si>
    <t xml:space="preserve">1863FPEG8219418M443P          </t>
  </si>
  <si>
    <t>309EN</t>
  </si>
  <si>
    <t xml:space="preserve">63YBLAM002001E                </t>
  </si>
  <si>
    <t>309GD</t>
  </si>
  <si>
    <t xml:space="preserve">1581F574B226M001018L          </t>
  </si>
  <si>
    <t>309HS</t>
  </si>
  <si>
    <t xml:space="preserve">1581F574B226H00103JK          </t>
  </si>
  <si>
    <t>309KL</t>
  </si>
  <si>
    <t xml:space="preserve">1581F574B233J00100PE          </t>
  </si>
  <si>
    <t>309MT</t>
  </si>
  <si>
    <t xml:space="preserve">1581F6BUB235V00100A8          </t>
  </si>
  <si>
    <t>309NA</t>
  </si>
  <si>
    <t xml:space="preserve">1EZCGB900506E9                </t>
  </si>
  <si>
    <t>309NR</t>
  </si>
  <si>
    <t xml:space="preserve">82193455HD59                  </t>
  </si>
  <si>
    <t>309RD</t>
  </si>
  <si>
    <t xml:space="preserve">8219348S7G56                  </t>
  </si>
  <si>
    <t>309RG</t>
  </si>
  <si>
    <t xml:space="preserve">1863FPEG8219345L309S          </t>
  </si>
  <si>
    <t>309SL</t>
  </si>
  <si>
    <t xml:space="preserve">1863FPEG8219352EC223          </t>
  </si>
  <si>
    <t>309TS</t>
  </si>
  <si>
    <t xml:space="preserve">1581F574B224K001006A          </t>
  </si>
  <si>
    <t>309VA</t>
  </si>
  <si>
    <t xml:space="preserve">1581F574B2383001008A          </t>
  </si>
  <si>
    <t>309XM</t>
  </si>
  <si>
    <t xml:space="preserve">1581F6BUB234B00100M9          </t>
  </si>
  <si>
    <t>309ZM</t>
  </si>
  <si>
    <t xml:space="preserve">1581F6BUB23AG00179WE          </t>
  </si>
  <si>
    <t xml:space="preserve">30FU </t>
  </si>
  <si>
    <t xml:space="preserve">1863FPEG8223502XF210          </t>
  </si>
  <si>
    <t>3101R</t>
  </si>
  <si>
    <t xml:space="preserve">1581F6BUB236S00100B6          </t>
  </si>
  <si>
    <t>3109S</t>
  </si>
  <si>
    <t xml:space="preserve">5X5BKHT0010A1                 </t>
  </si>
  <si>
    <t>310CV</t>
  </si>
  <si>
    <t xml:space="preserve">63YBLAW002004F                </t>
  </si>
  <si>
    <t>310NA</t>
  </si>
  <si>
    <t xml:space="preserve">1581F574B235K00100X8          </t>
  </si>
  <si>
    <t>310NW</t>
  </si>
  <si>
    <t xml:space="preserve">1581F6BUB235H0010027          </t>
  </si>
  <si>
    <t>310PC</t>
  </si>
  <si>
    <t xml:space="preserve">1581F574B236300100UX          </t>
  </si>
  <si>
    <t>310RZ</t>
  </si>
  <si>
    <t xml:space="preserve">1581F446LJ8L20300UQ0          </t>
  </si>
  <si>
    <t>310XD</t>
  </si>
  <si>
    <t xml:space="preserve">63YBLAW002000V                </t>
  </si>
  <si>
    <t>310YF</t>
  </si>
  <si>
    <t xml:space="preserve">527BJ7800100CU                </t>
  </si>
  <si>
    <t>3110M</t>
  </si>
  <si>
    <t xml:space="preserve">8219345U0G54                  </t>
  </si>
  <si>
    <t>3113C</t>
  </si>
  <si>
    <t xml:space="preserve">1581F6BUB236U001005S          </t>
  </si>
  <si>
    <t>3115G</t>
  </si>
  <si>
    <t xml:space="preserve">1581F6DUB236S00100B3          </t>
  </si>
  <si>
    <t>311CX</t>
  </si>
  <si>
    <t xml:space="preserve">W21ACL25020431                </t>
  </si>
  <si>
    <t>311DA</t>
  </si>
  <si>
    <t xml:space="preserve">1581F574B237A00101F8          </t>
  </si>
  <si>
    <t>311FA</t>
  </si>
  <si>
    <t xml:space="preserve">8219345C158Q                  </t>
  </si>
  <si>
    <t>311MP</t>
  </si>
  <si>
    <t xml:space="preserve">1581F6BUB236S00100BW          </t>
  </si>
  <si>
    <t>311NA</t>
  </si>
  <si>
    <t xml:space="preserve">1581F6BUB24CA0012U0Y          </t>
  </si>
  <si>
    <t>311NF</t>
  </si>
  <si>
    <t xml:space="preserve">82193485X39N                  </t>
  </si>
  <si>
    <t>311RJ</t>
  </si>
  <si>
    <t xml:space="preserve">64TBK7H001011L                </t>
  </si>
  <si>
    <t>311RL</t>
  </si>
  <si>
    <t xml:space="preserve">1863FPEG8223502PU993          </t>
  </si>
  <si>
    <t>311RU</t>
  </si>
  <si>
    <t xml:space="preserve">64TBL66002008L                </t>
  </si>
  <si>
    <t>311RZ</t>
  </si>
  <si>
    <t xml:space="preserve">3U5BJ5E00100HX                </t>
  </si>
  <si>
    <t>311UH</t>
  </si>
  <si>
    <t xml:space="preserve">1581F6BUB236S001006F          </t>
  </si>
  <si>
    <t>311YA</t>
  </si>
  <si>
    <t xml:space="preserve">1581F574B239600100N5          </t>
  </si>
  <si>
    <t>311ZC</t>
  </si>
  <si>
    <t xml:space="preserve">1581F6BUB243S0016PP2          </t>
  </si>
  <si>
    <t>3121S</t>
  </si>
  <si>
    <t xml:space="preserve">1581F6BUB235T001002V          </t>
  </si>
  <si>
    <t>312AG</t>
  </si>
  <si>
    <t xml:space="preserve">1863FPEG70444224R94V          </t>
  </si>
  <si>
    <t>312AX</t>
  </si>
  <si>
    <t xml:space="preserve">8219418C2Y77                  </t>
  </si>
  <si>
    <t>312BG</t>
  </si>
  <si>
    <t xml:space="preserve">3U4DJGK001175G                </t>
  </si>
  <si>
    <t>312CH</t>
  </si>
  <si>
    <t xml:space="preserve">64UBLA9002009B                </t>
  </si>
  <si>
    <t>312HV</t>
  </si>
  <si>
    <t xml:space="preserve">5X5BKHU00101GX                </t>
  </si>
  <si>
    <t>312JW</t>
  </si>
  <si>
    <t xml:space="preserve">63YBLB200200AD                </t>
  </si>
  <si>
    <t>312KH</t>
  </si>
  <si>
    <t xml:space="preserve">1581F6BUB23AG00182S2          </t>
  </si>
  <si>
    <t>312KS</t>
  </si>
  <si>
    <t xml:space="preserve">63YBLB2002007J                </t>
  </si>
  <si>
    <t>312LU</t>
  </si>
  <si>
    <t xml:space="preserve">63YBL8P00200AE                </t>
  </si>
  <si>
    <t>312NA</t>
  </si>
  <si>
    <t xml:space="preserve">JMZKJ150UAV602595065          </t>
  </si>
  <si>
    <t>312PJ</t>
  </si>
  <si>
    <t xml:space="preserve">64TBL4A00200BD                </t>
  </si>
  <si>
    <t>312QB</t>
  </si>
  <si>
    <t xml:space="preserve">1581F574B235D00100FZ          </t>
  </si>
  <si>
    <t>312RR</t>
  </si>
  <si>
    <t xml:space="preserve">64TBK5J0010010                </t>
  </si>
  <si>
    <t>312RZ</t>
  </si>
  <si>
    <t xml:space="preserve">3U5BJ5D00100B2                </t>
  </si>
  <si>
    <t>312YA</t>
  </si>
  <si>
    <t xml:space="preserve">64TBK5J001002E                </t>
  </si>
  <si>
    <t>3137A</t>
  </si>
  <si>
    <t xml:space="preserve">64UBL9P0020079                </t>
  </si>
  <si>
    <t>3138A</t>
  </si>
  <si>
    <t xml:space="preserve">1581F7C6B23AU001NN20          </t>
  </si>
  <si>
    <t>3139M</t>
  </si>
  <si>
    <t xml:space="preserve">1581F7C6B23BD001546K          </t>
  </si>
  <si>
    <t>313CB</t>
  </si>
  <si>
    <t xml:space="preserve">0AXDE370A30275                </t>
  </si>
  <si>
    <t>313DA</t>
  </si>
  <si>
    <t xml:space="preserve">1581F6BUB24810011U89          </t>
  </si>
  <si>
    <t>313GY</t>
  </si>
  <si>
    <t xml:space="preserve">1863FPEG8219418756MX          </t>
  </si>
  <si>
    <t>313HF</t>
  </si>
  <si>
    <t xml:space="preserve">1581F574B237600100RT          </t>
  </si>
  <si>
    <t>313NA</t>
  </si>
  <si>
    <t xml:space="preserve">63YBLAM002002K                </t>
  </si>
  <si>
    <t>313QB</t>
  </si>
  <si>
    <t xml:space="preserve">64TBL8M0020070                </t>
  </si>
  <si>
    <t>313RL</t>
  </si>
  <si>
    <t xml:space="preserve">1863FPEG82235083R99H          </t>
  </si>
  <si>
    <t>313RZ</t>
  </si>
  <si>
    <t xml:space="preserve">3U5BJ5E00100MQ                </t>
  </si>
  <si>
    <t>313UB</t>
  </si>
  <si>
    <t xml:space="preserve">63Y1M3L0AR0011                </t>
  </si>
  <si>
    <t>313WW</t>
  </si>
  <si>
    <t xml:space="preserve">1581F6BUB23AG001QY57          </t>
  </si>
  <si>
    <t>313YB</t>
  </si>
  <si>
    <t xml:space="preserve">63Y1M3L0AR0010                </t>
  </si>
  <si>
    <t>3141G</t>
  </si>
  <si>
    <t xml:space="preserve">63YBLB2002001E                </t>
  </si>
  <si>
    <t>3145C</t>
  </si>
  <si>
    <t xml:space="preserve">1581F574B23870010084          </t>
  </si>
  <si>
    <t>3148H</t>
  </si>
  <si>
    <t xml:space="preserve">63YBM4S002005M                </t>
  </si>
  <si>
    <t>314AQ</t>
  </si>
  <si>
    <t xml:space="preserve">1581F6BUB2354001024W          </t>
  </si>
  <si>
    <t>314BM</t>
  </si>
  <si>
    <t xml:space="preserve">1581F6BUB236U001005L          </t>
  </si>
  <si>
    <t>314FA</t>
  </si>
  <si>
    <t xml:space="preserve">3U5BJ5E00100L9                </t>
  </si>
  <si>
    <t>314LU</t>
  </si>
  <si>
    <t xml:space="preserve">64TBK7H00100XA                </t>
  </si>
  <si>
    <t>314LV</t>
  </si>
  <si>
    <t xml:space="preserve">63YBM5N002009W                </t>
  </si>
  <si>
    <t>314PP</t>
  </si>
  <si>
    <t xml:space="preserve">1ZNDH3L0010561                </t>
  </si>
  <si>
    <t>314RK</t>
  </si>
  <si>
    <t xml:space="preserve">1581F6BUB23AM0018PN6          </t>
  </si>
  <si>
    <t>314UA</t>
  </si>
  <si>
    <t xml:space="preserve">1581F6BUB236U00100GV          </t>
  </si>
  <si>
    <t>314VP</t>
  </si>
  <si>
    <t xml:space="preserve">1581F6BUB23AG001TZ29          </t>
  </si>
  <si>
    <t>314YC</t>
  </si>
  <si>
    <t xml:space="preserve">1581F574B237300101Y1          </t>
  </si>
  <si>
    <t>3152V</t>
  </si>
  <si>
    <t xml:space="preserve">63YBLAL002003P                </t>
  </si>
  <si>
    <t>3153J</t>
  </si>
  <si>
    <t xml:space="preserve">63YBLBL002005X                </t>
  </si>
  <si>
    <t xml:space="preserve">1581F6BUB245Q001365L          </t>
  </si>
  <si>
    <t>3157F</t>
  </si>
  <si>
    <t xml:space="preserve">64TBL9C002007S                </t>
  </si>
  <si>
    <t>3158V</t>
  </si>
  <si>
    <t xml:space="preserve">63YBM3N0020014                </t>
  </si>
  <si>
    <t>3159S</t>
  </si>
  <si>
    <t xml:space="preserve">63NCM5G0031H3W                </t>
  </si>
  <si>
    <t>315DA</t>
  </si>
  <si>
    <t xml:space="preserve">18632P18223502982MY           </t>
  </si>
  <si>
    <t>315DZ</t>
  </si>
  <si>
    <t xml:space="preserve">1581F574B238900100HR          </t>
  </si>
  <si>
    <t>315GR</t>
  </si>
  <si>
    <t xml:space="preserve">1581F6BUB237B001J67Y          </t>
  </si>
  <si>
    <t>315KF</t>
  </si>
  <si>
    <t xml:space="preserve">63YBLAM0020003                </t>
  </si>
  <si>
    <t>315NA</t>
  </si>
  <si>
    <t xml:space="preserve">1581F6BUB235H0010011          </t>
  </si>
  <si>
    <t>315RL</t>
  </si>
  <si>
    <t xml:space="preserve">2104F7EZB251J001B39J          </t>
  </si>
  <si>
    <t>315RZ</t>
  </si>
  <si>
    <t xml:space="preserve">1581F446LJ5820L011Y0          </t>
  </si>
  <si>
    <t>315US</t>
  </si>
  <si>
    <t xml:space="preserve">1581F6BUB236S0010094          </t>
  </si>
  <si>
    <t>315YB</t>
  </si>
  <si>
    <t xml:space="preserve">1581F6BUB234P0019CH3          </t>
  </si>
  <si>
    <t>315ZH</t>
  </si>
  <si>
    <t xml:space="preserve">63YBL8N0020016                </t>
  </si>
  <si>
    <t>315ZZ</t>
  </si>
  <si>
    <t xml:space="preserve">64TBL9C0020081                </t>
  </si>
  <si>
    <t xml:space="preserve">1581F574B23540010070          </t>
  </si>
  <si>
    <t>3166L</t>
  </si>
  <si>
    <t xml:space="preserve">1581F574B2387001009K          </t>
  </si>
  <si>
    <t>3169C</t>
  </si>
  <si>
    <t xml:space="preserve">1581F574B238700100A4          </t>
  </si>
  <si>
    <t>316BS</t>
  </si>
  <si>
    <t xml:space="preserve">64TBL8F002002C                </t>
  </si>
  <si>
    <t>316DM</t>
  </si>
  <si>
    <t xml:space="preserve">1581F574B226H00103VK          </t>
  </si>
  <si>
    <t>316NA</t>
  </si>
  <si>
    <t xml:space="preserve">1863FPEG8223443J8A17          </t>
  </si>
  <si>
    <t>316RZ</t>
  </si>
  <si>
    <t xml:space="preserve">1581F446LJ6520300G50          </t>
  </si>
  <si>
    <t>316ZA</t>
  </si>
  <si>
    <t xml:space="preserve">1581F6BUB235V0010055          </t>
  </si>
  <si>
    <t>3172G</t>
  </si>
  <si>
    <t xml:space="preserve">7TNBMCS00403XH                </t>
  </si>
  <si>
    <t>3173A</t>
  </si>
  <si>
    <t xml:space="preserve">1581F6BUB2447001D5X2          </t>
  </si>
  <si>
    <t>317BS</t>
  </si>
  <si>
    <t xml:space="preserve">63YBL8N002004G                </t>
  </si>
  <si>
    <t>317DA</t>
  </si>
  <si>
    <t xml:space="preserve">186324P18223502T91Y4          </t>
  </si>
  <si>
    <t>317FS</t>
  </si>
  <si>
    <t xml:space="preserve">1581F574B239100100J6          </t>
  </si>
  <si>
    <t>317HS</t>
  </si>
  <si>
    <t xml:space="preserve">1581F574B238U00101Q4          </t>
  </si>
  <si>
    <t>317JJ</t>
  </si>
  <si>
    <t xml:space="preserve">1581F6BUB2441001425W          </t>
  </si>
  <si>
    <t>317LA</t>
  </si>
  <si>
    <t xml:space="preserve">63NCM5A0031CZ5                </t>
  </si>
  <si>
    <t>317RL</t>
  </si>
  <si>
    <t xml:space="preserve">1581F574B235K00100P3          </t>
  </si>
  <si>
    <t>317RZ</t>
  </si>
  <si>
    <t xml:space="preserve">3U5BJ6A00100FR                </t>
  </si>
  <si>
    <t>317XA</t>
  </si>
  <si>
    <t xml:space="preserve">1581F6BUB243S001TG3U          </t>
  </si>
  <si>
    <t>3180F</t>
  </si>
  <si>
    <t xml:space="preserve">1581F6BUB236U00100F9          </t>
  </si>
  <si>
    <t>3182H</t>
  </si>
  <si>
    <t xml:space="preserve">1581F6BUB23AU00137PC          </t>
  </si>
  <si>
    <t>3184A</t>
  </si>
  <si>
    <t xml:space="preserve">1851F6BUB234200103Z2          </t>
  </si>
  <si>
    <t>3185A</t>
  </si>
  <si>
    <t xml:space="preserve">1581F4XF723C9M0ST0US          </t>
  </si>
  <si>
    <t>3186Z</t>
  </si>
  <si>
    <t xml:space="preserve">1581F4XF723C9M0ST0TK          </t>
  </si>
  <si>
    <t>318AB</t>
  </si>
  <si>
    <t xml:space="preserve">W130DE21060105                </t>
  </si>
  <si>
    <t>318BD</t>
  </si>
  <si>
    <t xml:space="preserve">W13DCG08040580                </t>
  </si>
  <si>
    <t>318FA</t>
  </si>
  <si>
    <t xml:space="preserve">1581F8ZLC256B002BP33          </t>
  </si>
  <si>
    <t>318HH</t>
  </si>
  <si>
    <t xml:space="preserve">1581F574B239600100MF          </t>
  </si>
  <si>
    <t>318KD</t>
  </si>
  <si>
    <t xml:space="preserve">1EZ0G990050F7W                </t>
  </si>
  <si>
    <t>318LU</t>
  </si>
  <si>
    <t xml:space="preserve">1581F574B237W00100WD          </t>
  </si>
  <si>
    <t>318QJ</t>
  </si>
  <si>
    <t xml:space="preserve">64TBL8M002003L                </t>
  </si>
  <si>
    <t>318RK</t>
  </si>
  <si>
    <t xml:space="preserve">1581F6BUB245A001P96T          </t>
  </si>
  <si>
    <t>318RZ</t>
  </si>
  <si>
    <t xml:space="preserve">3U5BJ6G0010052                </t>
  </si>
  <si>
    <t>318UA</t>
  </si>
  <si>
    <t xml:space="preserve">63YBL8N0020085                </t>
  </si>
  <si>
    <t>318WF</t>
  </si>
  <si>
    <t xml:space="preserve">1581F6BUB23CF001XLFZ          </t>
  </si>
  <si>
    <t>318XC</t>
  </si>
  <si>
    <t xml:space="preserve">64UBK7B00101DM                </t>
  </si>
  <si>
    <t>318ZZ</t>
  </si>
  <si>
    <t xml:space="preserve">4LFCLA5006LFJF                </t>
  </si>
  <si>
    <t>3190H</t>
  </si>
  <si>
    <t xml:space="preserve">63YBL8N0020064                </t>
  </si>
  <si>
    <t>3191H</t>
  </si>
  <si>
    <t xml:space="preserve">1581F6BUB245F001M3J3          </t>
  </si>
  <si>
    <t>3192N</t>
  </si>
  <si>
    <t xml:space="preserve">63YBM4S002005X                </t>
  </si>
  <si>
    <t>3195H</t>
  </si>
  <si>
    <t xml:space="preserve">63YBLAL002007T                </t>
  </si>
  <si>
    <t xml:space="preserve">63YBM89002005K                </t>
  </si>
  <si>
    <t>319AB</t>
  </si>
  <si>
    <t xml:space="preserve">W13DDH09060219                </t>
  </si>
  <si>
    <t>319DA</t>
  </si>
  <si>
    <t xml:space="preserve">186324P1822344901UR5          </t>
  </si>
  <si>
    <t>319GS</t>
  </si>
  <si>
    <t xml:space="preserve">1581F6BUB245F0013C7U          </t>
  </si>
  <si>
    <t>319HZ</t>
  </si>
  <si>
    <t xml:space="preserve">1581F6BUB236U0010047          </t>
  </si>
  <si>
    <t>319JB</t>
  </si>
  <si>
    <t xml:space="preserve">1581F67QE23CF00A0032          </t>
  </si>
  <si>
    <t>319JT</t>
  </si>
  <si>
    <t xml:space="preserve">1581F6BUB235T001002X          </t>
  </si>
  <si>
    <t>319KR</t>
  </si>
  <si>
    <t xml:space="preserve">7TNBLKS00200MX                </t>
  </si>
  <si>
    <t>319LG</t>
  </si>
  <si>
    <t xml:space="preserve">1581F5FKD23CU00DKKY7          </t>
  </si>
  <si>
    <t>319NA</t>
  </si>
  <si>
    <t xml:space="preserve">1863FPEG82235023WL72          </t>
  </si>
  <si>
    <t>319QG</t>
  </si>
  <si>
    <t xml:space="preserve">1581F574B226M00100A9          </t>
  </si>
  <si>
    <t>319RZ</t>
  </si>
  <si>
    <t xml:space="preserve">3U5BJ5E00100MF                </t>
  </si>
  <si>
    <t>319TG</t>
  </si>
  <si>
    <t xml:space="preserve">1581F5FJD23C800DV358          </t>
  </si>
  <si>
    <t>319WH</t>
  </si>
  <si>
    <t xml:space="preserve">64UBL7B00200G6                </t>
  </si>
  <si>
    <t>319XD</t>
  </si>
  <si>
    <t xml:space="preserve">1581F574B237W001017P          </t>
  </si>
  <si>
    <t>319YB</t>
  </si>
  <si>
    <t xml:space="preserve">64TBL6H00200B3                </t>
  </si>
  <si>
    <t xml:space="preserve">31AS </t>
  </si>
  <si>
    <t xml:space="preserve">0AXCE9R0B30018                </t>
  </si>
  <si>
    <t xml:space="preserve">31FU </t>
  </si>
  <si>
    <t xml:space="preserve">186324P182234432DF87          </t>
  </si>
  <si>
    <t xml:space="preserve">31GR </t>
  </si>
  <si>
    <t xml:space="preserve">5X5BLB1002060Z                </t>
  </si>
  <si>
    <t xml:space="preserve">81022308ZV61                  </t>
  </si>
  <si>
    <t>320BJ</t>
  </si>
  <si>
    <t xml:space="preserve">1581F574B23730010230          </t>
  </si>
  <si>
    <t>320CF</t>
  </si>
  <si>
    <t xml:space="preserve">1581F574B238U00101UK          </t>
  </si>
  <si>
    <t>320FS</t>
  </si>
  <si>
    <t xml:space="preserve">1581F574B237600100PW          </t>
  </si>
  <si>
    <t>320NA</t>
  </si>
  <si>
    <t xml:space="preserve">1581F6BUB24CA001YF4U          </t>
  </si>
  <si>
    <t>320PK</t>
  </si>
  <si>
    <t xml:space="preserve">1581F6BUB235T001003G          </t>
  </si>
  <si>
    <t>320PX</t>
  </si>
  <si>
    <t xml:space="preserve">63YBLAW0020015                </t>
  </si>
  <si>
    <t>320RZ</t>
  </si>
  <si>
    <t xml:space="preserve">3U5BJ6G001004V                </t>
  </si>
  <si>
    <t>321FR</t>
  </si>
  <si>
    <t xml:space="preserve">64TBL4A002006P                </t>
  </si>
  <si>
    <t>321JL</t>
  </si>
  <si>
    <t xml:space="preserve">P76DCH18A10643                </t>
  </si>
  <si>
    <t>321MN</t>
  </si>
  <si>
    <t xml:space="preserve">1581F574B227B00100FZ          </t>
  </si>
  <si>
    <t>3220D</t>
  </si>
  <si>
    <t xml:space="preserve">1581F6BUB23AG001JW55          </t>
  </si>
  <si>
    <t>3222S</t>
  </si>
  <si>
    <t xml:space="preserve">1581F6BUB236S00100AD          </t>
  </si>
  <si>
    <t>3227W</t>
  </si>
  <si>
    <t xml:space="preserve">1581F6BUB243P0018TWV          </t>
  </si>
  <si>
    <t xml:space="preserve">1581F574B238E0010012          </t>
  </si>
  <si>
    <t>3229B</t>
  </si>
  <si>
    <t xml:space="preserve">1581F574B237600100N2          </t>
  </si>
  <si>
    <t>322BL</t>
  </si>
  <si>
    <t xml:space="preserve">1863FPEG8219345P147M          </t>
  </si>
  <si>
    <t>322FA</t>
  </si>
  <si>
    <t xml:space="preserve">1581F6BUB235900101GU          </t>
  </si>
  <si>
    <t>322KE</t>
  </si>
  <si>
    <t xml:space="preserve">63YBM4Q0020073                </t>
  </si>
  <si>
    <t>322LR</t>
  </si>
  <si>
    <t xml:space="preserve">1581F6BUB23AM001GZPW          </t>
  </si>
  <si>
    <t>322NA</t>
  </si>
  <si>
    <t xml:space="preserve">JMZKJ150UAV602595059          </t>
  </si>
  <si>
    <t>322RK</t>
  </si>
  <si>
    <t xml:space="preserve">1581F6BUB24410015ZW1          </t>
  </si>
  <si>
    <t>322RL</t>
  </si>
  <si>
    <t xml:space="preserve">1581F574B226S001024D          </t>
  </si>
  <si>
    <t>322RZ</t>
  </si>
  <si>
    <t xml:space="preserve">1581F446LJ5K20300RX0          </t>
  </si>
  <si>
    <t>322XE</t>
  </si>
  <si>
    <t xml:space="preserve">1863FPEG8219339PV969          </t>
  </si>
  <si>
    <t>322YR</t>
  </si>
  <si>
    <t xml:space="preserve">1581F6BUB236U00100ET          </t>
  </si>
  <si>
    <t>322ZN</t>
  </si>
  <si>
    <t xml:space="preserve">63YBM4M002003M                </t>
  </si>
  <si>
    <t>323BL</t>
  </si>
  <si>
    <t xml:space="preserve">1863FPEG821934570GE3          </t>
  </si>
  <si>
    <t>323EA</t>
  </si>
  <si>
    <t xml:space="preserve">1581F6BUB234200103N9          </t>
  </si>
  <si>
    <t>323FA</t>
  </si>
  <si>
    <t xml:space="preserve">5X5BKHX00102AG                </t>
  </si>
  <si>
    <t>323GD</t>
  </si>
  <si>
    <t xml:space="preserve">1581F6BUB2449001QR08          </t>
  </si>
  <si>
    <t>323GL</t>
  </si>
  <si>
    <t xml:space="preserve">64TBL5M002002P                </t>
  </si>
  <si>
    <t>323PF</t>
  </si>
  <si>
    <t xml:space="preserve">186324P1822344956FG8          </t>
  </si>
  <si>
    <t>323UG</t>
  </si>
  <si>
    <t xml:space="preserve">64UBK6D001008B                </t>
  </si>
  <si>
    <t>323VJ</t>
  </si>
  <si>
    <t xml:space="preserve">1581F6BUB236S00100A6          </t>
  </si>
  <si>
    <t>323WC</t>
  </si>
  <si>
    <t xml:space="preserve">1581F6BUB236U0010054          </t>
  </si>
  <si>
    <t>323YJ</t>
  </si>
  <si>
    <t xml:space="preserve">1581F574B226S00102NP          </t>
  </si>
  <si>
    <t>3246J</t>
  </si>
  <si>
    <t xml:space="preserve">63YBLAL002003X                </t>
  </si>
  <si>
    <t xml:space="preserve">63YBLBG0020054                </t>
  </si>
  <si>
    <t>3247E</t>
  </si>
  <si>
    <t xml:space="preserve">1581F574B239100100EJ          </t>
  </si>
  <si>
    <t>324CV</t>
  </si>
  <si>
    <t xml:space="preserve">1581F6BUB248T001N3UP          </t>
  </si>
  <si>
    <t>324DA</t>
  </si>
  <si>
    <t xml:space="preserve">EAVUAV502586257               </t>
  </si>
  <si>
    <t>324FA</t>
  </si>
  <si>
    <t xml:space="preserve">5X5BKHX00102A5                </t>
  </si>
  <si>
    <t>324FS</t>
  </si>
  <si>
    <t xml:space="preserve">1581F6BUB236S00100JM          </t>
  </si>
  <si>
    <t>324GR</t>
  </si>
  <si>
    <t xml:space="preserve">JMZKJ150UAV602595053          </t>
  </si>
  <si>
    <t>324GS</t>
  </si>
  <si>
    <t xml:space="preserve">1581F6BUB24490018W0K          </t>
  </si>
  <si>
    <t>324HF</t>
  </si>
  <si>
    <t xml:space="preserve">63YBMB7002003N                </t>
  </si>
  <si>
    <t>324RZ</t>
  </si>
  <si>
    <t xml:space="preserve">3U5BJ5E00100G3                </t>
  </si>
  <si>
    <t>3257A</t>
  </si>
  <si>
    <t xml:space="preserve">1581F574B234U00100R2          </t>
  </si>
  <si>
    <t>3259X</t>
  </si>
  <si>
    <t xml:space="preserve">1581F6BUB236U00100HC          </t>
  </si>
  <si>
    <t>325AG</t>
  </si>
  <si>
    <t xml:space="preserve">1581F6BUD22CA001RV58          </t>
  </si>
  <si>
    <t>325AR</t>
  </si>
  <si>
    <t xml:space="preserve">1581F574B239K001004C          </t>
  </si>
  <si>
    <t>325GP</t>
  </si>
  <si>
    <t xml:space="preserve">64TBL9C002008H                </t>
  </si>
  <si>
    <t>325GR</t>
  </si>
  <si>
    <t xml:space="preserve">63YBM5Q0020004                </t>
  </si>
  <si>
    <t>325HX</t>
  </si>
  <si>
    <t xml:space="preserve">82193487X69E                  </t>
  </si>
  <si>
    <t>325KK</t>
  </si>
  <si>
    <t xml:space="preserve">64TBL7N00200B6                </t>
  </si>
  <si>
    <t>325RZ</t>
  </si>
  <si>
    <t xml:space="preserve">1581F446LJ5H20300MV0          </t>
  </si>
  <si>
    <t>325SA</t>
  </si>
  <si>
    <t xml:space="preserve">64TBK8H0010036                </t>
  </si>
  <si>
    <t>325TD</t>
  </si>
  <si>
    <t xml:space="preserve">7TNBMEQ0040748                </t>
  </si>
  <si>
    <t>325UJ</t>
  </si>
  <si>
    <t xml:space="preserve">7TNBMEQ004073S                </t>
  </si>
  <si>
    <t>325ZW</t>
  </si>
  <si>
    <t xml:space="preserve">1581F6BUB235J00100UG          </t>
  </si>
  <si>
    <t>3262A</t>
  </si>
  <si>
    <t xml:space="preserve">1581F6BUB235900101F6          </t>
  </si>
  <si>
    <t>3266J</t>
  </si>
  <si>
    <t xml:space="preserve">1581F574B22C2001052M          </t>
  </si>
  <si>
    <t>3267X</t>
  </si>
  <si>
    <t xml:space="preserve">1581F574B237A00101DS          </t>
  </si>
  <si>
    <t xml:space="preserve">1581F6BUB248U001MF94          </t>
  </si>
  <si>
    <t>326AA</t>
  </si>
  <si>
    <t xml:space="preserve">1863FPEG8219425A5R51          </t>
  </si>
  <si>
    <t>326BX</t>
  </si>
  <si>
    <t xml:space="preserve">1581F6BUB235C001005Z          </t>
  </si>
  <si>
    <t>326CX</t>
  </si>
  <si>
    <t xml:space="preserve">1581F6BUB235T00100BP          </t>
  </si>
  <si>
    <t>326EX</t>
  </si>
  <si>
    <t xml:space="preserve">64TBK8H00100FC                </t>
  </si>
  <si>
    <t>326FA</t>
  </si>
  <si>
    <t xml:space="preserve">1581F446LK2K30300U60          </t>
  </si>
  <si>
    <t>326GP</t>
  </si>
  <si>
    <t xml:space="preserve">1581F6BUB23AG001J9CW          </t>
  </si>
  <si>
    <t>326HX</t>
  </si>
  <si>
    <t xml:space="preserve">63YBM5E00200AN                </t>
  </si>
  <si>
    <t>326JS</t>
  </si>
  <si>
    <t xml:space="preserve">64TBL7N00200F2                </t>
  </si>
  <si>
    <t>326JW</t>
  </si>
  <si>
    <t xml:space="preserve">1581F6BUB2365001005W          </t>
  </si>
  <si>
    <t>326KD</t>
  </si>
  <si>
    <t xml:space="preserve">1581F574B236E0010122          </t>
  </si>
  <si>
    <t>326NA</t>
  </si>
  <si>
    <t xml:space="preserve">63YBM5N002009A                </t>
  </si>
  <si>
    <t>326RC</t>
  </si>
  <si>
    <t xml:space="preserve">64102TLD                      </t>
  </si>
  <si>
    <t>06101DL</t>
  </si>
  <si>
    <t>326RL</t>
  </si>
  <si>
    <t xml:space="preserve">186324P18223449Q049E          </t>
  </si>
  <si>
    <t>326RZ</t>
  </si>
  <si>
    <t xml:space="preserve">3U5BJ6M001002X                </t>
  </si>
  <si>
    <t>326SA</t>
  </si>
  <si>
    <t xml:space="preserve">64TBK8R00100BN                </t>
  </si>
  <si>
    <t>326SV</t>
  </si>
  <si>
    <t xml:space="preserve">64TBK7H0010108                </t>
  </si>
  <si>
    <t>326UC</t>
  </si>
  <si>
    <t xml:space="preserve">1581F6BUB243J001068T          </t>
  </si>
  <si>
    <t>326VL</t>
  </si>
  <si>
    <t xml:space="preserve">1581F6BVB2431001BK28          </t>
  </si>
  <si>
    <t>326ZE</t>
  </si>
  <si>
    <t xml:space="preserve">82194189E12C                  </t>
  </si>
  <si>
    <t xml:space="preserve">64TBL2100201L2                </t>
  </si>
  <si>
    <t>3273G</t>
  </si>
  <si>
    <t xml:space="preserve">1581F6BUB234F00101UD          </t>
  </si>
  <si>
    <t>3274G</t>
  </si>
  <si>
    <t xml:space="preserve">63YBL8N0020051                </t>
  </si>
  <si>
    <t>3275R</t>
  </si>
  <si>
    <t xml:space="preserve">1581F4XFC224K00613TE          </t>
  </si>
  <si>
    <t>327AS</t>
  </si>
  <si>
    <t xml:space="preserve">2104F7EZB251J001Y85Q          </t>
  </si>
  <si>
    <t>327DX</t>
  </si>
  <si>
    <t xml:space="preserve">07DDD3E0B10742                </t>
  </si>
  <si>
    <t>327EL</t>
  </si>
  <si>
    <t xml:space="preserve">1581F6BUB2456001GX3T          </t>
  </si>
  <si>
    <t>327ES</t>
  </si>
  <si>
    <t xml:space="preserve">163DG65001T71R                </t>
  </si>
  <si>
    <t>327FA</t>
  </si>
  <si>
    <t xml:space="preserve">1581F6BUB248T001JGYH          </t>
  </si>
  <si>
    <t>327FP</t>
  </si>
  <si>
    <t xml:space="preserve">1581F6BUB23AG0011E4P          </t>
  </si>
  <si>
    <t>327GF</t>
  </si>
  <si>
    <t xml:space="preserve">1581F6BUB237B00158P7          </t>
  </si>
  <si>
    <t>327HD</t>
  </si>
  <si>
    <t xml:space="preserve">1581F6BUB23AM001JNNL          </t>
  </si>
  <si>
    <t>327LH</t>
  </si>
  <si>
    <t xml:space="preserve">1581F574B226S00102L5          </t>
  </si>
  <si>
    <t>327NS</t>
  </si>
  <si>
    <t xml:space="preserve">1581F6BUB243J001911P          </t>
  </si>
  <si>
    <t>327RL</t>
  </si>
  <si>
    <t xml:space="preserve">1863FPEG822351285R14          </t>
  </si>
  <si>
    <t>327RZ</t>
  </si>
  <si>
    <t xml:space="preserve">3U5BJ6P001003P                </t>
  </si>
  <si>
    <t>327SZ</t>
  </si>
  <si>
    <t xml:space="preserve">1581F6BUB2431001C4R2          </t>
  </si>
  <si>
    <t>327UJ</t>
  </si>
  <si>
    <t xml:space="preserve">8219329NU167                  </t>
  </si>
  <si>
    <t>327VK</t>
  </si>
  <si>
    <t xml:space="preserve">1581F6BUB235400101DM          </t>
  </si>
  <si>
    <t>327XA</t>
  </si>
  <si>
    <t xml:space="preserve">1581F6BUB236S00100FB          </t>
  </si>
  <si>
    <t>327YG</t>
  </si>
  <si>
    <t xml:space="preserve">1581F6BUB243S001LCVN          </t>
  </si>
  <si>
    <t xml:space="preserve">64TBK8L001005C                </t>
  </si>
  <si>
    <t>3280M</t>
  </si>
  <si>
    <t xml:space="preserve">3U5BJ5W00101BD                </t>
  </si>
  <si>
    <t xml:space="preserve">63YBM4L002007U                </t>
  </si>
  <si>
    <t xml:space="preserve">64UBL7B00200H5                </t>
  </si>
  <si>
    <t>3289E</t>
  </si>
  <si>
    <t xml:space="preserve">63YBM6J00200CG                </t>
  </si>
  <si>
    <t>328AS</t>
  </si>
  <si>
    <t>328AW</t>
  </si>
  <si>
    <t xml:space="preserve">527BJAL001002X                </t>
  </si>
  <si>
    <t>328DF</t>
  </si>
  <si>
    <t xml:space="preserve">1581F6BUB246J001J493          </t>
  </si>
  <si>
    <t>328JS</t>
  </si>
  <si>
    <t xml:space="preserve">63YBLAQ0020047                </t>
  </si>
  <si>
    <t>328MT</t>
  </si>
  <si>
    <t xml:space="preserve">1581F6BUB247S001221R          </t>
  </si>
  <si>
    <t>328QW</t>
  </si>
  <si>
    <t xml:space="preserve">64UBK6700100AJ                </t>
  </si>
  <si>
    <t>328RL</t>
  </si>
  <si>
    <t xml:space="preserve">1581F6BUB24B4001RC06          </t>
  </si>
  <si>
    <t>328RT</t>
  </si>
  <si>
    <t xml:space="preserve">64TBL9C002007H                </t>
  </si>
  <si>
    <t>328SU</t>
  </si>
  <si>
    <t xml:space="preserve">63YBM4R002007H                </t>
  </si>
  <si>
    <t>328TU</t>
  </si>
  <si>
    <t xml:space="preserve">63YBM4R002007U                </t>
  </si>
  <si>
    <t>328UQ</t>
  </si>
  <si>
    <t xml:space="preserve">1581F6BUB235V0010015          </t>
  </si>
  <si>
    <t>328VN</t>
  </si>
  <si>
    <t xml:space="preserve">1581F6BUB23AG00119H8          </t>
  </si>
  <si>
    <t>328YS</t>
  </si>
  <si>
    <t xml:space="preserve">1581F6BUB236S00100GF          </t>
  </si>
  <si>
    <t>328ZM</t>
  </si>
  <si>
    <t xml:space="preserve">3U5BJ5E00100L2                </t>
  </si>
  <si>
    <t>3290L</t>
  </si>
  <si>
    <t xml:space="preserve">64TBL5D002001N                </t>
  </si>
  <si>
    <t>3292B</t>
  </si>
  <si>
    <t xml:space="preserve">63YBL8N002004W                </t>
  </si>
  <si>
    <t>329AA</t>
  </si>
  <si>
    <t xml:space="preserve">1581F6BU5238Q0C1P53N          </t>
  </si>
  <si>
    <t>329AG</t>
  </si>
  <si>
    <t xml:space="preserve">8219348DK096                  </t>
  </si>
  <si>
    <t>329AS</t>
  </si>
  <si>
    <t>329DB</t>
  </si>
  <si>
    <t xml:space="preserve">63YBLB2002003E                </t>
  </si>
  <si>
    <t>329EK</t>
  </si>
  <si>
    <t xml:space="preserve">1581F6BUB235400101VC          </t>
  </si>
  <si>
    <t>329GR</t>
  </si>
  <si>
    <t xml:space="preserve">1863FPEG82194251G99Y          </t>
  </si>
  <si>
    <t>329HA</t>
  </si>
  <si>
    <t xml:space="preserve">1581F574B228A00100NQ          </t>
  </si>
  <si>
    <t>329KP</t>
  </si>
  <si>
    <t xml:space="preserve">1581F574B228F0010049          </t>
  </si>
  <si>
    <t>329LX</t>
  </si>
  <si>
    <t xml:space="preserve">63YBM4S0020054                </t>
  </si>
  <si>
    <t>329QC</t>
  </si>
  <si>
    <t xml:space="preserve">7TNBLL600201JD                </t>
  </si>
  <si>
    <t>329RL</t>
  </si>
  <si>
    <t xml:space="preserve">1863FPEG82194186M38L          </t>
  </si>
  <si>
    <t>329VA</t>
  </si>
  <si>
    <t xml:space="preserve">186324P182234497Q9T9          </t>
  </si>
  <si>
    <t>329VK</t>
  </si>
  <si>
    <t xml:space="preserve">1581F6BUB23B70011M74          </t>
  </si>
  <si>
    <t>329WH</t>
  </si>
  <si>
    <t xml:space="preserve">64TBL3L002001Q                </t>
  </si>
  <si>
    <t>329XD</t>
  </si>
  <si>
    <t xml:space="preserve">1581F6BUB235V00100C7          </t>
  </si>
  <si>
    <t>329ZS</t>
  </si>
  <si>
    <t xml:space="preserve">63YBLB20020026                </t>
  </si>
  <si>
    <t xml:space="preserve">32SS </t>
  </si>
  <si>
    <t xml:space="preserve">52LBK6Q0010021                </t>
  </si>
  <si>
    <t xml:space="preserve">32TY </t>
  </si>
  <si>
    <t xml:space="preserve">1581F574B226H00103GV          </t>
  </si>
  <si>
    <t>3302A</t>
  </si>
  <si>
    <t xml:space="preserve">63YBLAW0020046                </t>
  </si>
  <si>
    <t>3305H</t>
  </si>
  <si>
    <t xml:space="preserve">63YBLAW0020057                </t>
  </si>
  <si>
    <t>330DF</t>
  </si>
  <si>
    <t xml:space="preserve">1581F574B234C00100M0          </t>
  </si>
  <si>
    <t>330ND</t>
  </si>
  <si>
    <t xml:space="preserve">1581F6BUB236U00100FF          </t>
  </si>
  <si>
    <t>330PF</t>
  </si>
  <si>
    <t xml:space="preserve">1581F574B238A00102WD          </t>
  </si>
  <si>
    <t>330QF</t>
  </si>
  <si>
    <t xml:space="preserve">1581F574B23AR001000H          </t>
  </si>
  <si>
    <t>330RZ</t>
  </si>
  <si>
    <t xml:space="preserve">3U5BJ6R001000G                </t>
  </si>
  <si>
    <t>330YA</t>
  </si>
  <si>
    <t xml:space="preserve">1581F574B23AR001006D          </t>
  </si>
  <si>
    <t>3313S</t>
  </si>
  <si>
    <t xml:space="preserve">63YBL8N002003N                </t>
  </si>
  <si>
    <t>3317A</t>
  </si>
  <si>
    <t xml:space="preserve">1581F6BUB234B0010014          </t>
  </si>
  <si>
    <t xml:space="preserve">331A </t>
  </si>
  <si>
    <t xml:space="preserve">0AXCE620B30603                </t>
  </si>
  <si>
    <t>06102A9</t>
  </si>
  <si>
    <t>331AD</t>
  </si>
  <si>
    <t xml:space="preserve">1581F574B239100100E6          </t>
  </si>
  <si>
    <t>331DK</t>
  </si>
  <si>
    <t xml:space="preserve">63NCLBB0030ELS                </t>
  </si>
  <si>
    <t>331EF</t>
  </si>
  <si>
    <t xml:space="preserve">64TBL96002002L                </t>
  </si>
  <si>
    <t>331FC</t>
  </si>
  <si>
    <t xml:space="preserve">64TBL9C0020083                </t>
  </si>
  <si>
    <t>331HD</t>
  </si>
  <si>
    <t xml:space="preserve">1581F574B235W00100TO          </t>
  </si>
  <si>
    <t>331HP</t>
  </si>
  <si>
    <t xml:space="preserve">1581F6BUB23AG0016TP0          </t>
  </si>
  <si>
    <t>331KR</t>
  </si>
  <si>
    <t>331LR</t>
  </si>
  <si>
    <t>331MC</t>
  </si>
  <si>
    <t xml:space="preserve">1633J6G001M044                </t>
  </si>
  <si>
    <t>331ND</t>
  </si>
  <si>
    <t xml:space="preserve">64TBL1X002009T                </t>
  </si>
  <si>
    <t>331RL</t>
  </si>
  <si>
    <t xml:space="preserve">1581F6BUB24A40015FHX          </t>
  </si>
  <si>
    <t>331RZ</t>
  </si>
  <si>
    <t xml:space="preserve">1581F446LJ6F203009A0          </t>
  </si>
  <si>
    <t>331VS</t>
  </si>
  <si>
    <t xml:space="preserve">63YBM4S0020063                </t>
  </si>
  <si>
    <t>331XM</t>
  </si>
  <si>
    <t xml:space="preserve">1581F6BUB236S001009D          </t>
  </si>
  <si>
    <t>331YE</t>
  </si>
  <si>
    <t xml:space="preserve">64TBL9C002000W                </t>
  </si>
  <si>
    <t>331ZA</t>
  </si>
  <si>
    <t xml:space="preserve">1581F6BUB2448001XX9N          </t>
  </si>
  <si>
    <t>3320B</t>
  </si>
  <si>
    <t xml:space="preserve">1581F6BUB236S001007G          </t>
  </si>
  <si>
    <t xml:space="preserve">1581F574B225500102RT          </t>
  </si>
  <si>
    <t>3325H</t>
  </si>
  <si>
    <t xml:space="preserve">63YBLAW002001A                </t>
  </si>
  <si>
    <t>3326J</t>
  </si>
  <si>
    <t xml:space="preserve">CF281635267310                </t>
  </si>
  <si>
    <t>332AA</t>
  </si>
  <si>
    <t xml:space="preserve">1581F5745245Q0C1E0UP          </t>
  </si>
  <si>
    <t>332AS</t>
  </si>
  <si>
    <t>332BM</t>
  </si>
  <si>
    <t xml:space="preserve">1581F6BUB245R001B825          </t>
  </si>
  <si>
    <t>332DS</t>
  </si>
  <si>
    <t xml:space="preserve">1863FPEG821934325R1D          </t>
  </si>
  <si>
    <t>332FA</t>
  </si>
  <si>
    <t xml:space="preserve">1581F574B239600100K4          </t>
  </si>
  <si>
    <t>332HK</t>
  </si>
  <si>
    <t xml:space="preserve">1581F6BUB236U0010079          </t>
  </si>
  <si>
    <t>332JF</t>
  </si>
  <si>
    <t xml:space="preserve">1581F6BUB245A0010095          </t>
  </si>
  <si>
    <t>332KS</t>
  </si>
  <si>
    <t xml:space="preserve">82194184RF25                  </t>
  </si>
  <si>
    <t>332LS</t>
  </si>
  <si>
    <t xml:space="preserve">8219418319XQ                  </t>
  </si>
  <si>
    <t>332MP</t>
  </si>
  <si>
    <t xml:space="preserve">1581F6BUB24560015HJ8          </t>
  </si>
  <si>
    <t>332NM</t>
  </si>
  <si>
    <t xml:space="preserve">63YBLB6002000V                </t>
  </si>
  <si>
    <t>332PV</t>
  </si>
  <si>
    <t xml:space="preserve">1581F574B226H00103MT          </t>
  </si>
  <si>
    <t>332PW</t>
  </si>
  <si>
    <t xml:space="preserve">08QCEAL0227UD8                </t>
  </si>
  <si>
    <t>332QV</t>
  </si>
  <si>
    <t xml:space="preserve">1581F574B225M00100AS          </t>
  </si>
  <si>
    <t>332RL</t>
  </si>
  <si>
    <t xml:space="preserve">1581F6BUB24A8001CQQC          </t>
  </si>
  <si>
    <t>332RZ</t>
  </si>
  <si>
    <t xml:space="preserve">3U5BJ6G001001T                </t>
  </si>
  <si>
    <t>332SS</t>
  </si>
  <si>
    <t xml:space="preserve">0YUDG9B0C5343Y                </t>
  </si>
  <si>
    <t>06102AG</t>
  </si>
  <si>
    <t>332UA</t>
  </si>
  <si>
    <t xml:space="preserve">64TBL9M002004A                </t>
  </si>
  <si>
    <t>332VH</t>
  </si>
  <si>
    <t xml:space="preserve">63YBLB60020028                </t>
  </si>
  <si>
    <t>332WV</t>
  </si>
  <si>
    <t xml:space="preserve">1581F7C6B243E001319G          </t>
  </si>
  <si>
    <t>332XG</t>
  </si>
  <si>
    <t xml:space="preserve">1581F6BUB237B001PMB4          </t>
  </si>
  <si>
    <t>332ZV</t>
  </si>
  <si>
    <t xml:space="preserve">1581F7C6B243E001V2QJ          </t>
  </si>
  <si>
    <t>3330K</t>
  </si>
  <si>
    <t xml:space="preserve">P76DCE18011422                </t>
  </si>
  <si>
    <t>3330T</t>
  </si>
  <si>
    <t xml:space="preserve">1581F6BUB236U0010042          </t>
  </si>
  <si>
    <t>3334V</t>
  </si>
  <si>
    <t xml:space="preserve">18656A10660                   </t>
  </si>
  <si>
    <t>3335T</t>
  </si>
  <si>
    <t xml:space="preserve">1581F6BUB234700102DK          </t>
  </si>
  <si>
    <t>3337C</t>
  </si>
  <si>
    <t xml:space="preserve">63YBM5N00200CL                </t>
  </si>
  <si>
    <t>333EP</t>
  </si>
  <si>
    <t xml:space="preserve">1581F6BUB245500138VR          </t>
  </si>
  <si>
    <t>333FW</t>
  </si>
  <si>
    <t xml:space="preserve">64TBL5D002005F                </t>
  </si>
  <si>
    <t>333HZ</t>
  </si>
  <si>
    <t xml:space="preserve">P76DCE07013956                </t>
  </si>
  <si>
    <t>333NS</t>
  </si>
  <si>
    <t xml:space="preserve">P76DCG23010864                </t>
  </si>
  <si>
    <t>333TK</t>
  </si>
  <si>
    <t xml:space="preserve">P76DCF04013938                </t>
  </si>
  <si>
    <t>333UA</t>
  </si>
  <si>
    <t xml:space="preserve">W21ACJ26011392                </t>
  </si>
  <si>
    <t>333XD</t>
  </si>
  <si>
    <t xml:space="preserve">7TNBLKK002002C                </t>
  </si>
  <si>
    <t>333YN</t>
  </si>
  <si>
    <t xml:space="preserve">1581F6BUB236U001006S          </t>
  </si>
  <si>
    <t>333ZT</t>
  </si>
  <si>
    <t xml:space="preserve">63YBLB20020079                </t>
  </si>
  <si>
    <t>3342R</t>
  </si>
  <si>
    <t xml:space="preserve">1581F6BUB2375001866Z          </t>
  </si>
  <si>
    <t>3344Z</t>
  </si>
  <si>
    <t xml:space="preserve">527BK87001000N                </t>
  </si>
  <si>
    <t>3346K</t>
  </si>
  <si>
    <t xml:space="preserve">1863FPEG8219347C110L          </t>
  </si>
  <si>
    <t xml:space="preserve">1581F6BUB235N00100CY          </t>
  </si>
  <si>
    <t>3349W</t>
  </si>
  <si>
    <t xml:space="preserve">64TBL8M002007Q                </t>
  </si>
  <si>
    <t>334AS</t>
  </si>
  <si>
    <t>334EE</t>
  </si>
  <si>
    <t xml:space="preserve">1581F574B238U00101QS          </t>
  </si>
  <si>
    <t>334ES</t>
  </si>
  <si>
    <t xml:space="preserve">8219352C718K                  </t>
  </si>
  <si>
    <t>334FT</t>
  </si>
  <si>
    <t xml:space="preserve">1581F6BUB23AG001X38R          </t>
  </si>
  <si>
    <t>334HT</t>
  </si>
  <si>
    <t xml:space="preserve">1581F6BUB243J001PZ7N          </t>
  </si>
  <si>
    <t>334KT</t>
  </si>
  <si>
    <t xml:space="preserve">1581F7C6B23AT001016C          </t>
  </si>
  <si>
    <t>334LT</t>
  </si>
  <si>
    <t xml:space="preserve">63YBM4C00200EK                </t>
  </si>
  <si>
    <t>334NK</t>
  </si>
  <si>
    <t xml:space="preserve">63YBLB2002004T                </t>
  </si>
  <si>
    <t>334QA</t>
  </si>
  <si>
    <t xml:space="preserve">8219418VT26                   </t>
  </si>
  <si>
    <t>334RB</t>
  </si>
  <si>
    <t xml:space="preserve">1863FPEG82193475D2F9          </t>
  </si>
  <si>
    <t>334RZ</t>
  </si>
  <si>
    <t xml:space="preserve">3U5BJ4D0010055                </t>
  </si>
  <si>
    <t>334UK</t>
  </si>
  <si>
    <t xml:space="preserve">5X5BLCP002084S                </t>
  </si>
  <si>
    <t>334VL</t>
  </si>
  <si>
    <t xml:space="preserve">1581F6BUB245L001VF5G          </t>
  </si>
  <si>
    <t>334XB</t>
  </si>
  <si>
    <t xml:space="preserve">63NCM5N0031M81                </t>
  </si>
  <si>
    <t>334ZP</t>
  </si>
  <si>
    <t xml:space="preserve">64UBK7B00100M5                </t>
  </si>
  <si>
    <t>3353C</t>
  </si>
  <si>
    <t xml:space="preserve">1581F6BUB243S001D6NE          </t>
  </si>
  <si>
    <t>3356G</t>
  </si>
  <si>
    <t xml:space="preserve">1581F6BUB243S00129G2          </t>
  </si>
  <si>
    <t>335DA</t>
  </si>
  <si>
    <t xml:space="preserve">1581F6BUB243T00178E4          </t>
  </si>
  <si>
    <t>335EE</t>
  </si>
  <si>
    <t xml:space="preserve">82193474XQ87                  </t>
  </si>
  <si>
    <t>335FA</t>
  </si>
  <si>
    <t xml:space="preserve">527BK5C0010033                </t>
  </si>
  <si>
    <t>335LC</t>
  </si>
  <si>
    <t xml:space="preserve">1581F6BUB236S00100K1          </t>
  </si>
  <si>
    <t>335MZ</t>
  </si>
  <si>
    <t xml:space="preserve">1581F574B235D00100HW          </t>
  </si>
  <si>
    <t>335NZ</t>
  </si>
  <si>
    <t xml:space="preserve">1581F6BUB2448001750G          </t>
  </si>
  <si>
    <t>335PV</t>
  </si>
  <si>
    <t xml:space="preserve">1581F6BUB23AG001FNNV          </t>
  </si>
  <si>
    <t>335QB</t>
  </si>
  <si>
    <t xml:space="preserve">63YBLB100200K                 </t>
  </si>
  <si>
    <t>335RY</t>
  </si>
  <si>
    <t xml:space="preserve">1581F574B238500100AH          </t>
  </si>
  <si>
    <t>335RZ</t>
  </si>
  <si>
    <t xml:space="preserve">3U5BJ6L0010031                </t>
  </si>
  <si>
    <t>335TR</t>
  </si>
  <si>
    <t xml:space="preserve">1863FPEG8219425L0R58          </t>
  </si>
  <si>
    <t>335VE</t>
  </si>
  <si>
    <t xml:space="preserve">63NBLBD003007F                </t>
  </si>
  <si>
    <t>335WB</t>
  </si>
  <si>
    <t xml:space="preserve">1581F6BUB245R001P1YH          </t>
  </si>
  <si>
    <t>335WS</t>
  </si>
  <si>
    <t xml:space="preserve">163CJ4DR0A7QGX                </t>
  </si>
  <si>
    <t>335XA</t>
  </si>
  <si>
    <t xml:space="preserve">3TNDJ48002Y56N                </t>
  </si>
  <si>
    <t>335ZB</t>
  </si>
  <si>
    <t xml:space="preserve">63YBM4R0020066                </t>
  </si>
  <si>
    <t>3361G</t>
  </si>
  <si>
    <t xml:space="preserve">63YBLB2002002R                </t>
  </si>
  <si>
    <t>3362S</t>
  </si>
  <si>
    <t xml:space="preserve">1581F6BUB236U0010034          </t>
  </si>
  <si>
    <t>3364H</t>
  </si>
  <si>
    <t xml:space="preserve">82193521S4U9                  </t>
  </si>
  <si>
    <t>3366G</t>
  </si>
  <si>
    <t xml:space="preserve">1581F67QE238G00A00HQ          </t>
  </si>
  <si>
    <t xml:space="preserve">0AXDD9J0A10018                </t>
  </si>
  <si>
    <t>336DC</t>
  </si>
  <si>
    <t xml:space="preserve">63NCM580031AFR                </t>
  </si>
  <si>
    <t>336DM</t>
  </si>
  <si>
    <t xml:space="preserve">186324P18223449SK831          </t>
  </si>
  <si>
    <t>336EE</t>
  </si>
  <si>
    <t xml:space="preserve">527BJAL001000R                </t>
  </si>
  <si>
    <t>336HC</t>
  </si>
  <si>
    <t xml:space="preserve">1581F574B235D00100PV          </t>
  </si>
  <si>
    <t>336JS</t>
  </si>
  <si>
    <t xml:space="preserve">64JBK78001007X                </t>
  </si>
  <si>
    <t>336KW</t>
  </si>
  <si>
    <t xml:space="preserve">64TBL7K00200DF                </t>
  </si>
  <si>
    <t>336LR</t>
  </si>
  <si>
    <t xml:space="preserve">64UBL9300200EM                </t>
  </si>
  <si>
    <t>336NS</t>
  </si>
  <si>
    <t xml:space="preserve">63YBLAL0020059                </t>
  </si>
  <si>
    <t>336QG</t>
  </si>
  <si>
    <t xml:space="preserve">37QBJ6PBD102NK                </t>
  </si>
  <si>
    <t>06102EN</t>
  </si>
  <si>
    <t>336RL</t>
  </si>
  <si>
    <t xml:space="preserve">1581F6BUB248U001ZD40          </t>
  </si>
  <si>
    <t>336RZ</t>
  </si>
  <si>
    <t xml:space="preserve">1581F446LJ6C203009K0          </t>
  </si>
  <si>
    <t>336TX</t>
  </si>
  <si>
    <t xml:space="preserve">1863FPEG8219352U73M0          </t>
  </si>
  <si>
    <t>336WR</t>
  </si>
  <si>
    <t xml:space="preserve">1581F6BUB243J001780B          </t>
  </si>
  <si>
    <t>336YM</t>
  </si>
  <si>
    <t xml:space="preserve">1581F6BUB245F0019U6W          </t>
  </si>
  <si>
    <t>3371S</t>
  </si>
  <si>
    <t xml:space="preserve">1581F6BUB235900101JT          </t>
  </si>
  <si>
    <t>3373M</t>
  </si>
  <si>
    <t xml:space="preserve">1581F6BUB2448001RUY4          </t>
  </si>
  <si>
    <t>337AG</t>
  </si>
  <si>
    <t xml:space="preserve">52LBK7400100CN                </t>
  </si>
  <si>
    <t>337BZ</t>
  </si>
  <si>
    <t xml:space="preserve">1581F574B239600100G2          </t>
  </si>
  <si>
    <t>337FF</t>
  </si>
  <si>
    <t xml:space="preserve">64TBL2100200WH                </t>
  </si>
  <si>
    <t>337KG</t>
  </si>
  <si>
    <t xml:space="preserve">37QBJ5WBD102KJ                </t>
  </si>
  <si>
    <t>337NR</t>
  </si>
  <si>
    <t xml:space="preserve">1581F574B23510010035          </t>
  </si>
  <si>
    <t>337QA</t>
  </si>
  <si>
    <t xml:space="preserve">8219348N04A2                  </t>
  </si>
  <si>
    <t>337RL</t>
  </si>
  <si>
    <t xml:space="preserve">2104F7EZB251J001N623          </t>
  </si>
  <si>
    <t>337RZ</t>
  </si>
  <si>
    <t xml:space="preserve">1581F446LJC20300F30           </t>
  </si>
  <si>
    <t>337TA</t>
  </si>
  <si>
    <t xml:space="preserve">8219352R9V54                  </t>
  </si>
  <si>
    <t>337XS</t>
  </si>
  <si>
    <t xml:space="preserve">1581F6BUB23AG001LDU5          </t>
  </si>
  <si>
    <t>3381B</t>
  </si>
  <si>
    <t xml:space="preserve">63YBM6N0020041                </t>
  </si>
  <si>
    <t>3385S</t>
  </si>
  <si>
    <t xml:space="preserve">1581F6BUB235H00100HV          </t>
  </si>
  <si>
    <t>3387A</t>
  </si>
  <si>
    <t xml:space="preserve">1581F6BUB2457001WVS3          </t>
  </si>
  <si>
    <t>338AB</t>
  </si>
  <si>
    <t xml:space="preserve">W13DDH09060205                </t>
  </si>
  <si>
    <t>338BR</t>
  </si>
  <si>
    <t xml:space="preserve">P76DCG3 1011407               </t>
  </si>
  <si>
    <t>338EM</t>
  </si>
  <si>
    <t xml:space="preserve">1581F6BUB2455001U7JU          </t>
  </si>
  <si>
    <t>338FA</t>
  </si>
  <si>
    <t xml:space="preserve">1581F6BUB236S001008Y          </t>
  </si>
  <si>
    <t>338HA</t>
  </si>
  <si>
    <t xml:space="preserve">1581F6BUB235V001001B          </t>
  </si>
  <si>
    <t xml:space="preserve">338J </t>
  </si>
  <si>
    <t xml:space="preserve">82193348X8D9                  </t>
  </si>
  <si>
    <t>338KF</t>
  </si>
  <si>
    <t xml:space="preserve">1581F6BUB234700102QL          </t>
  </si>
  <si>
    <t>338LD</t>
  </si>
  <si>
    <t xml:space="preserve">1581F6BUB234200104UG          </t>
  </si>
  <si>
    <t>338MS</t>
  </si>
  <si>
    <t xml:space="preserve">1581F6BUB234B0010015          </t>
  </si>
  <si>
    <t>338NF</t>
  </si>
  <si>
    <t xml:space="preserve">64TBL6100200AV                </t>
  </si>
  <si>
    <t>338RL</t>
  </si>
  <si>
    <t xml:space="preserve">1581F6BUB248T001BHVR          </t>
  </si>
  <si>
    <t>338TS</t>
  </si>
  <si>
    <t xml:space="preserve">1581F6BUB23472001049K         </t>
  </si>
  <si>
    <t>338US</t>
  </si>
  <si>
    <t xml:space="preserve">1581F574B235W00100JR          </t>
  </si>
  <si>
    <t>338WR</t>
  </si>
  <si>
    <t xml:space="preserve">63YBLAW0020029                </t>
  </si>
  <si>
    <t>338XP</t>
  </si>
  <si>
    <t xml:space="preserve">1581F6BUB245P001803X          </t>
  </si>
  <si>
    <t>3393W</t>
  </si>
  <si>
    <t xml:space="preserve">1581F574B227400102F5          </t>
  </si>
  <si>
    <t>3395H</t>
  </si>
  <si>
    <t xml:space="preserve">1581F6BUB243W0015BX4          </t>
  </si>
  <si>
    <t>339BA</t>
  </si>
  <si>
    <t xml:space="preserve">OAXCE8DOB30124                </t>
  </si>
  <si>
    <t>339CR</t>
  </si>
  <si>
    <t xml:space="preserve">64TBK8L001006C                </t>
  </si>
  <si>
    <t>339EE</t>
  </si>
  <si>
    <t xml:space="preserve">186324P18223508E459P          </t>
  </si>
  <si>
    <t>339JE</t>
  </si>
  <si>
    <t xml:space="preserve">1581F6BUB243U001RTX4          </t>
  </si>
  <si>
    <t>339LA</t>
  </si>
  <si>
    <t xml:space="preserve">82193296U639                  </t>
  </si>
  <si>
    <t>339RM</t>
  </si>
  <si>
    <t xml:space="preserve">1863FPEG8219425V678R          </t>
  </si>
  <si>
    <t>339RZ</t>
  </si>
  <si>
    <t xml:space="preserve">1581F446LJ6C203009D0          </t>
  </si>
  <si>
    <t>339SK</t>
  </si>
  <si>
    <t xml:space="preserve">1ZNDH5G00A8H4G                </t>
  </si>
  <si>
    <t>339TX</t>
  </si>
  <si>
    <t xml:space="preserve">1581F574B224D001011F          </t>
  </si>
  <si>
    <t>339XS</t>
  </si>
  <si>
    <t xml:space="preserve">1581F574B226M00101S5          </t>
  </si>
  <si>
    <t>3406M</t>
  </si>
  <si>
    <t xml:space="preserve">63YBM5T0020097                </t>
  </si>
  <si>
    <t>340GR</t>
  </si>
  <si>
    <t xml:space="preserve">63YBL8N0020028                </t>
  </si>
  <si>
    <t>340NA</t>
  </si>
  <si>
    <t xml:space="preserve">821932992LM6                  </t>
  </si>
  <si>
    <t>340RM</t>
  </si>
  <si>
    <t xml:space="preserve">1863FPEG8219425T63L1          </t>
  </si>
  <si>
    <t>340RZ</t>
  </si>
  <si>
    <t xml:space="preserve">3U5BJ6P001008A                </t>
  </si>
  <si>
    <t>340US</t>
  </si>
  <si>
    <t xml:space="preserve">82193472N49X                  </t>
  </si>
  <si>
    <t>340YA</t>
  </si>
  <si>
    <t xml:space="preserve">63YBLBG002003B                </t>
  </si>
  <si>
    <t>340ZA</t>
  </si>
  <si>
    <t xml:space="preserve">63YBL8N002000X                </t>
  </si>
  <si>
    <t>341AB</t>
  </si>
  <si>
    <t xml:space="preserve">W13DDA27060904                </t>
  </si>
  <si>
    <t>341DG</t>
  </si>
  <si>
    <t xml:space="preserve">1581F6BUB233200101KP          </t>
  </si>
  <si>
    <t>341EG</t>
  </si>
  <si>
    <t xml:space="preserve">1581F6BUB232E00100SJ          </t>
  </si>
  <si>
    <t>341FD</t>
  </si>
  <si>
    <t xml:space="preserve">63YBM3N002005W                </t>
  </si>
  <si>
    <t>341GD</t>
  </si>
  <si>
    <t xml:space="preserve">1581F574B2391001008M          </t>
  </si>
  <si>
    <t>341HM</t>
  </si>
  <si>
    <t xml:space="preserve">1581F6BUB243J00178M7          </t>
  </si>
  <si>
    <t>341RL</t>
  </si>
  <si>
    <t xml:space="preserve">1863FPEG8219425M71U           </t>
  </si>
  <si>
    <t>341RZ</t>
  </si>
  <si>
    <t xml:space="preserve">1581F446LJ6C20300HU0          </t>
  </si>
  <si>
    <t>341TX</t>
  </si>
  <si>
    <t xml:space="preserve">1581F6BUB2347001020C          </t>
  </si>
  <si>
    <t>3423R</t>
  </si>
  <si>
    <t xml:space="preserve">1581F6BUB2469001PGP0          </t>
  </si>
  <si>
    <t>342AB</t>
  </si>
  <si>
    <t xml:space="preserve">W130DA27061183                </t>
  </si>
  <si>
    <t>342AS</t>
  </si>
  <si>
    <t>342DR</t>
  </si>
  <si>
    <t xml:space="preserve">1581F6BUB244600161E4          </t>
  </si>
  <si>
    <t>342EE</t>
  </si>
  <si>
    <t xml:space="preserve">63YBLB20020099                </t>
  </si>
  <si>
    <t>342RL</t>
  </si>
  <si>
    <t xml:space="preserve">1863FPEG82193482U96X          </t>
  </si>
  <si>
    <t>343BL</t>
  </si>
  <si>
    <t xml:space="preserve">1581F6BUB249Q00147D2          </t>
  </si>
  <si>
    <t>343EE</t>
  </si>
  <si>
    <t xml:space="preserve">63YBMSQ002005K                </t>
  </si>
  <si>
    <t>343EV</t>
  </si>
  <si>
    <t xml:space="preserve">W13DCC17030024                </t>
  </si>
  <si>
    <t>343LP</t>
  </si>
  <si>
    <t xml:space="preserve">527BJAQ001006Q                </t>
  </si>
  <si>
    <t>343RZ</t>
  </si>
  <si>
    <t xml:space="preserve">3U5BJ6L001000E                </t>
  </si>
  <si>
    <t>343TV</t>
  </si>
  <si>
    <t xml:space="preserve">W13DEB17061117                </t>
  </si>
  <si>
    <t>343WD</t>
  </si>
  <si>
    <t xml:space="preserve">3U4DKDM0011PQY                </t>
  </si>
  <si>
    <t xml:space="preserve">1581F574B226600101LS          </t>
  </si>
  <si>
    <t>344AB</t>
  </si>
  <si>
    <t xml:space="preserve">W13DDH09060180                </t>
  </si>
  <si>
    <t>344AS</t>
  </si>
  <si>
    <t xml:space="preserve">63YBLAM0020074                </t>
  </si>
  <si>
    <t>344DA</t>
  </si>
  <si>
    <t xml:space="preserve">1863FPEG82234490KC09          </t>
  </si>
  <si>
    <t>344DC</t>
  </si>
  <si>
    <t xml:space="preserve">64TBL7N00200AA                </t>
  </si>
  <si>
    <t>344DR</t>
  </si>
  <si>
    <t xml:space="preserve">1581F6BUB2446001G87C          </t>
  </si>
  <si>
    <t>344EE</t>
  </si>
  <si>
    <t xml:space="preserve">63YBM4L0020087                </t>
  </si>
  <si>
    <t>344ND</t>
  </si>
  <si>
    <t xml:space="preserve">158F6BUB234D00100CG           </t>
  </si>
  <si>
    <t xml:space="preserve">186324P18223508XG776          </t>
  </si>
  <si>
    <t>3456H</t>
  </si>
  <si>
    <t xml:space="preserve">64TBK5J00100C1                </t>
  </si>
  <si>
    <t>345DM</t>
  </si>
  <si>
    <t xml:space="preserve">1863FPEG8219343VP430          </t>
  </si>
  <si>
    <t>345EC</t>
  </si>
  <si>
    <t xml:space="preserve">PH635521627                   </t>
  </si>
  <si>
    <t>06101BN</t>
  </si>
  <si>
    <t>345MC</t>
  </si>
  <si>
    <t xml:space="preserve">1581F574B236300100W3          </t>
  </si>
  <si>
    <t>345PD</t>
  </si>
  <si>
    <t xml:space="preserve">P76DCE11013194                </t>
  </si>
  <si>
    <t>345RZ</t>
  </si>
  <si>
    <t xml:space="preserve">3U5BJ6M001000J                </t>
  </si>
  <si>
    <t>345UA</t>
  </si>
  <si>
    <t xml:space="preserve">3U5BJ6L0010010                </t>
  </si>
  <si>
    <t>3469A</t>
  </si>
  <si>
    <t xml:space="preserve">1581F6BUB245A001JC0E          </t>
  </si>
  <si>
    <t>346DC</t>
  </si>
  <si>
    <t xml:space="preserve">3U5BJ6V00100CP                </t>
  </si>
  <si>
    <t>346EE</t>
  </si>
  <si>
    <t xml:space="preserve">53YBM4A002001A                </t>
  </si>
  <si>
    <t>346RZ</t>
  </si>
  <si>
    <t xml:space="preserve">3U5BJ4J001009D                </t>
  </si>
  <si>
    <t>346SK</t>
  </si>
  <si>
    <t xml:space="preserve">1ZNDH3L0010832                </t>
  </si>
  <si>
    <t>346YA</t>
  </si>
  <si>
    <t xml:space="preserve">1581F6BUB236U00100EH          </t>
  </si>
  <si>
    <t>347EE</t>
  </si>
  <si>
    <t xml:space="preserve">1581F6BUB24A4001PMBT          </t>
  </si>
  <si>
    <t>347RZ</t>
  </si>
  <si>
    <t xml:space="preserve">3U5BJ4K0010084                </t>
  </si>
  <si>
    <t>348DC</t>
  </si>
  <si>
    <t xml:space="preserve">1581F574B235K00100DF          </t>
  </si>
  <si>
    <t>348EE</t>
  </si>
  <si>
    <t xml:space="preserve">1863FPEG8219348506RL          </t>
  </si>
  <si>
    <t>348RL</t>
  </si>
  <si>
    <t xml:space="preserve">1581F6BUB249T001UL7N          </t>
  </si>
  <si>
    <t>348RZ</t>
  </si>
  <si>
    <t xml:space="preserve">3U5BJ6P001001C                </t>
  </si>
  <si>
    <t>3499K</t>
  </si>
  <si>
    <t xml:space="preserve">1581F6BUB243J001U6H6          </t>
  </si>
  <si>
    <t>349RZ</t>
  </si>
  <si>
    <t xml:space="preserve">3U5BJ6R001008K                </t>
  </si>
  <si>
    <t xml:space="preserve">34BG </t>
  </si>
  <si>
    <t xml:space="preserve">3Q4CHAF2B353YY                </t>
  </si>
  <si>
    <t xml:space="preserve">34JH </t>
  </si>
  <si>
    <t xml:space="preserve">64TBL96002008R                </t>
  </si>
  <si>
    <t>350AD</t>
  </si>
  <si>
    <t xml:space="preserve">1581F6BUB233G00100LZ          </t>
  </si>
  <si>
    <t>350BU</t>
  </si>
  <si>
    <t xml:space="preserve">64TBL8F0020088                </t>
  </si>
  <si>
    <t>350RL</t>
  </si>
  <si>
    <t xml:space="preserve">1863FPEG8223508H70P2          </t>
  </si>
  <si>
    <t>350RZ</t>
  </si>
  <si>
    <t xml:space="preserve">3U5BJ6R001002Q                </t>
  </si>
  <si>
    <t>350UA</t>
  </si>
  <si>
    <t xml:space="preserve">P76DCG14010762                </t>
  </si>
  <si>
    <t>350WP</t>
  </si>
  <si>
    <t xml:space="preserve">1581F6GKB24AG004094Z          </t>
  </si>
  <si>
    <t>06102G3</t>
  </si>
  <si>
    <t>351EE</t>
  </si>
  <si>
    <t xml:space="preserve">186324P18223508T3V07          </t>
  </si>
  <si>
    <t>351LU</t>
  </si>
  <si>
    <t xml:space="preserve">527BK5C001004M                </t>
  </si>
  <si>
    <t>352EE</t>
  </si>
  <si>
    <t xml:space="preserve">1581F6BUB245H0015XGJ          </t>
  </si>
  <si>
    <t>352RZ</t>
  </si>
  <si>
    <t xml:space="preserve">3U5BJ6L0010035                </t>
  </si>
  <si>
    <t>353AB</t>
  </si>
  <si>
    <t xml:space="preserve">W21ADE12020401                </t>
  </si>
  <si>
    <t>353AG</t>
  </si>
  <si>
    <t xml:space="preserve">64TBK8H00100VM                </t>
  </si>
  <si>
    <t>353DC</t>
  </si>
  <si>
    <t xml:space="preserve">1581F6BUB245R001C2E2          </t>
  </si>
  <si>
    <t>353GR</t>
  </si>
  <si>
    <t xml:space="preserve">186324P18223443NJ448          </t>
  </si>
  <si>
    <t>353RZ</t>
  </si>
  <si>
    <t xml:space="preserve">446LJ6B20300V7                </t>
  </si>
  <si>
    <t>3541B</t>
  </si>
  <si>
    <t xml:space="preserve">W130CE1103693                 </t>
  </si>
  <si>
    <t>354AB</t>
  </si>
  <si>
    <t xml:space="preserve">W21ADA28020281                </t>
  </si>
  <si>
    <t>354EE</t>
  </si>
  <si>
    <t xml:space="preserve">1581F6BUB24A4001RN0S          </t>
  </si>
  <si>
    <t>354RZ</t>
  </si>
  <si>
    <t xml:space="preserve">3U5BJ6M00100A0                </t>
  </si>
  <si>
    <t>354TX</t>
  </si>
  <si>
    <t xml:space="preserve">1581F6BUB246C001E868          </t>
  </si>
  <si>
    <t xml:space="preserve">1863FPEG82193522KT22          </t>
  </si>
  <si>
    <t>3557B</t>
  </si>
  <si>
    <t xml:space="preserve">64TBL2100201MR                </t>
  </si>
  <si>
    <t>3559B</t>
  </si>
  <si>
    <t xml:space="preserve">64TBL150020018                </t>
  </si>
  <si>
    <t>355EE</t>
  </si>
  <si>
    <t xml:space="preserve">1863FPEG821935254F6J          </t>
  </si>
  <si>
    <t>355QA</t>
  </si>
  <si>
    <t xml:space="preserve">1581F6BUB24C6001YM5D          </t>
  </si>
  <si>
    <t>355TX</t>
  </si>
  <si>
    <t xml:space="preserve">1581F6BUB246B00113K1          </t>
  </si>
  <si>
    <t xml:space="preserve">1581F6BUB23AM001863S          </t>
  </si>
  <si>
    <t xml:space="preserve">446LK4930300M2                </t>
  </si>
  <si>
    <t>356AG</t>
  </si>
  <si>
    <t xml:space="preserve">1863FPEG821931421EP0          </t>
  </si>
  <si>
    <t>356AS</t>
  </si>
  <si>
    <t xml:space="preserve">2104F7EZB251J00144U4          </t>
  </si>
  <si>
    <t xml:space="preserve">356E </t>
  </si>
  <si>
    <t xml:space="preserve">CH231936182746                </t>
  </si>
  <si>
    <t>356EE</t>
  </si>
  <si>
    <t xml:space="preserve">1581F6BUB248E0015XP5          </t>
  </si>
  <si>
    <t>356RL</t>
  </si>
  <si>
    <t xml:space="preserve">1581F574B238U00101R1          </t>
  </si>
  <si>
    <t>357RL</t>
  </si>
  <si>
    <t xml:space="preserve">1863FPEG82235083W7L9          </t>
  </si>
  <si>
    <t>358RZ</t>
  </si>
  <si>
    <t xml:space="preserve">1581F446LJCD30300DJ0          </t>
  </si>
  <si>
    <t>3596F</t>
  </si>
  <si>
    <t xml:space="preserve">1581F574B226S00101W2          </t>
  </si>
  <si>
    <t>359AG</t>
  </si>
  <si>
    <t xml:space="preserve">64TBK8H001001S                </t>
  </si>
  <si>
    <t>359CY</t>
  </si>
  <si>
    <t xml:space="preserve">1581F6BUB235H00100H1          </t>
  </si>
  <si>
    <t>359EG</t>
  </si>
  <si>
    <t xml:space="preserve">1581F574B235400100JW          </t>
  </si>
  <si>
    <t>359GG</t>
  </si>
  <si>
    <t xml:space="preserve">1581F574B233R00101XJ          </t>
  </si>
  <si>
    <t>359HE</t>
  </si>
  <si>
    <t xml:space="preserve">1581F6BUB243U001MKY6          </t>
  </si>
  <si>
    <t>359KB</t>
  </si>
  <si>
    <t xml:space="preserve">1581F6BUB245500151Q0          </t>
  </si>
  <si>
    <t>359PB</t>
  </si>
  <si>
    <t xml:space="preserve">1581F6BUB245P001PE48          </t>
  </si>
  <si>
    <t>359QB</t>
  </si>
  <si>
    <t xml:space="preserve">1581F6BUB235R00100ZT          </t>
  </si>
  <si>
    <t>359RZ</t>
  </si>
  <si>
    <t xml:space="preserve">3U5BJ4J00100AB                </t>
  </si>
  <si>
    <t>359TV</t>
  </si>
  <si>
    <t xml:space="preserve">1581F6BUB245P0012DFF          </t>
  </si>
  <si>
    <t>359UF</t>
  </si>
  <si>
    <t xml:space="preserve">1581F574B23980010035          </t>
  </si>
  <si>
    <t>359WA</t>
  </si>
  <si>
    <t xml:space="preserve">63NCM5R0031PC0                </t>
  </si>
  <si>
    <t>359XV</t>
  </si>
  <si>
    <t xml:space="preserve">1581F6BUB245Q001991R          </t>
  </si>
  <si>
    <t>359YS</t>
  </si>
  <si>
    <t xml:space="preserve">1581F574B239600100Q3          </t>
  </si>
  <si>
    <t>359ZG</t>
  </si>
  <si>
    <t xml:space="preserve">1581F6BUB246C001T71B          </t>
  </si>
  <si>
    <t xml:space="preserve">35DA </t>
  </si>
  <si>
    <t xml:space="preserve">EAVUAV502585914               </t>
  </si>
  <si>
    <t xml:space="preserve">35DX </t>
  </si>
  <si>
    <t xml:space="preserve">3U5BJ4G001009T                </t>
  </si>
  <si>
    <t xml:space="preserve">35FU </t>
  </si>
  <si>
    <t xml:space="preserve">35UA </t>
  </si>
  <si>
    <t xml:space="preserve">276DFB5001B7KK                </t>
  </si>
  <si>
    <t>360CX</t>
  </si>
  <si>
    <t xml:space="preserve">W13DBL18010308                </t>
  </si>
  <si>
    <t>360HD</t>
  </si>
  <si>
    <t xml:space="preserve">3N3BH7L012018Z                </t>
  </si>
  <si>
    <t>360RS</t>
  </si>
  <si>
    <t xml:space="preserve">1581F6BUB23AG001GDQW          </t>
  </si>
  <si>
    <t>360RZ</t>
  </si>
  <si>
    <t xml:space="preserve">1581F446LJ4B20L00DR0          </t>
  </si>
  <si>
    <t>360WD</t>
  </si>
  <si>
    <t xml:space="preserve">527BK4F001009U                </t>
  </si>
  <si>
    <t>3610W</t>
  </si>
  <si>
    <t xml:space="preserve">63NCM5N0031MAU                </t>
  </si>
  <si>
    <t>3616K</t>
  </si>
  <si>
    <t xml:space="preserve">1581F574B2398001001B          </t>
  </si>
  <si>
    <t>361AA</t>
  </si>
  <si>
    <t xml:space="preserve">EAVUAV502585931               </t>
  </si>
  <si>
    <t>361AD</t>
  </si>
  <si>
    <t xml:space="preserve">1581F6BUB236S00100BK          </t>
  </si>
  <si>
    <t>361PG</t>
  </si>
  <si>
    <t xml:space="preserve">1581F6BUB246H001JP91          </t>
  </si>
  <si>
    <t>361QB</t>
  </si>
  <si>
    <t xml:space="preserve">1581F6BUB245M001LKV5          </t>
  </si>
  <si>
    <t>361RA</t>
  </si>
  <si>
    <t xml:space="preserve">1581F6BUB234200104WT          </t>
  </si>
  <si>
    <t>361RK</t>
  </si>
  <si>
    <t xml:space="preserve">1863FPEG8210362M437P          </t>
  </si>
  <si>
    <t>361RZ</t>
  </si>
  <si>
    <t xml:space="preserve">3U5BJ6Q0010006                </t>
  </si>
  <si>
    <t>361SA</t>
  </si>
  <si>
    <t xml:space="preserve">1581F6BUB243S0018LWZ          </t>
  </si>
  <si>
    <t>361TV</t>
  </si>
  <si>
    <t xml:space="preserve">W13DCD21030746                </t>
  </si>
  <si>
    <t>361UD</t>
  </si>
  <si>
    <t xml:space="preserve">63YBLBL002000P                </t>
  </si>
  <si>
    <t>361VY</t>
  </si>
  <si>
    <t xml:space="preserve">1581F6BUB23AG0018K6M          </t>
  </si>
  <si>
    <t>361WD</t>
  </si>
  <si>
    <t xml:space="preserve">64TBKBC00200C6                </t>
  </si>
  <si>
    <t>361ZA</t>
  </si>
  <si>
    <t xml:space="preserve">1581F4QWB229300303WU          </t>
  </si>
  <si>
    <t>06102I1</t>
  </si>
  <si>
    <t>3620A</t>
  </si>
  <si>
    <t xml:space="preserve">8219348C91L5                  </t>
  </si>
  <si>
    <t>3621D</t>
  </si>
  <si>
    <t xml:space="preserve">63YBLAL002002X                </t>
  </si>
  <si>
    <t>3629C</t>
  </si>
  <si>
    <t xml:space="preserve">1581F6BUB243K001F71F          </t>
  </si>
  <si>
    <t>362AX</t>
  </si>
  <si>
    <t xml:space="preserve">1581F6BUB246H001U26Z          </t>
  </si>
  <si>
    <t>362BX</t>
  </si>
  <si>
    <t xml:space="preserve">1581F6BUB2441001K2X0          </t>
  </si>
  <si>
    <t>362CW</t>
  </si>
  <si>
    <t xml:space="preserve">1581F6BUB23AG001TP30          </t>
  </si>
  <si>
    <t>362HA</t>
  </si>
  <si>
    <t xml:space="preserve">1581F6BUB245M001ZJ2Y          </t>
  </si>
  <si>
    <t>362MW</t>
  </si>
  <si>
    <t xml:space="preserve">1581F6BUB2457001U9Y0          </t>
  </si>
  <si>
    <t>362RK</t>
  </si>
  <si>
    <t xml:space="preserve">1863FPEG821934884LN1          </t>
  </si>
  <si>
    <t>362RL</t>
  </si>
  <si>
    <t xml:space="preserve">1863FPEG82235126KR45          </t>
  </si>
  <si>
    <t>362RZ</t>
  </si>
  <si>
    <t xml:space="preserve">1581F446LJ6C20300SHO          </t>
  </si>
  <si>
    <t>362TV</t>
  </si>
  <si>
    <t xml:space="preserve">0M6CG96R0A0DC0                </t>
  </si>
  <si>
    <t>362UD</t>
  </si>
  <si>
    <t xml:space="preserve">1581F574B238E001004Z          </t>
  </si>
  <si>
    <t>362WD</t>
  </si>
  <si>
    <t xml:space="preserve">3U4DKDM0011PPV                </t>
  </si>
  <si>
    <t>362XM</t>
  </si>
  <si>
    <t xml:space="preserve">1581F5YHX235W0021VX6          </t>
  </si>
  <si>
    <t>362YD</t>
  </si>
  <si>
    <t xml:space="preserve">1581F6BUB246J001249W          </t>
  </si>
  <si>
    <t>3631A</t>
  </si>
  <si>
    <t xml:space="preserve">8219425XE437                  </t>
  </si>
  <si>
    <t>3632G</t>
  </si>
  <si>
    <t xml:space="preserve">8219425T368X                  </t>
  </si>
  <si>
    <t>3635F</t>
  </si>
  <si>
    <t xml:space="preserve">1581F5FJC247600DXEQ8          </t>
  </si>
  <si>
    <t>363AS</t>
  </si>
  <si>
    <t xml:space="preserve">82194258F0Y3                  </t>
  </si>
  <si>
    <t>363BZ</t>
  </si>
  <si>
    <t xml:space="preserve">6DCBLB2001J2Y9                </t>
  </si>
  <si>
    <t>363DC</t>
  </si>
  <si>
    <t xml:space="preserve">8219314X6J42                  </t>
  </si>
  <si>
    <t>363DH</t>
  </si>
  <si>
    <t xml:space="preserve">1863FPEG8219425X6C82          </t>
  </si>
  <si>
    <t>363MV</t>
  </si>
  <si>
    <t xml:space="preserve">1581F574B239100100DU          </t>
  </si>
  <si>
    <t>363NA</t>
  </si>
  <si>
    <t xml:space="preserve">EAVUAV502586587               </t>
  </si>
  <si>
    <t>363NP</t>
  </si>
  <si>
    <t xml:space="preserve">63NCM5R0031PA5                </t>
  </si>
  <si>
    <t>363NT</t>
  </si>
  <si>
    <t xml:space="preserve">63NCM5K0031KTN                </t>
  </si>
  <si>
    <t>363PB</t>
  </si>
  <si>
    <t xml:space="preserve">1581F6BUB245Q001X529          </t>
  </si>
  <si>
    <t>363RL</t>
  </si>
  <si>
    <t xml:space="preserve">1581F574224890C1V08D          </t>
  </si>
  <si>
    <t>363RZ</t>
  </si>
  <si>
    <t xml:space="preserve">3U5BJ4J00100HX                </t>
  </si>
  <si>
    <t>363TV</t>
  </si>
  <si>
    <t xml:space="preserve">0M6CGBBR0A0LVP                </t>
  </si>
  <si>
    <t>363UB</t>
  </si>
  <si>
    <t xml:space="preserve">3TJBJ47001006W                </t>
  </si>
  <si>
    <t>363VB</t>
  </si>
  <si>
    <t xml:space="preserve">64UBL6K00200E3                </t>
  </si>
  <si>
    <t>363WW</t>
  </si>
  <si>
    <t xml:space="preserve">1581F574B226H001045A          </t>
  </si>
  <si>
    <t>363XR</t>
  </si>
  <si>
    <t xml:space="preserve">1581F6BUB24460014JK0          </t>
  </si>
  <si>
    <t>363YH</t>
  </si>
  <si>
    <t xml:space="preserve">1863FPEG8219352FJ189          </t>
  </si>
  <si>
    <t>363ZX</t>
  </si>
  <si>
    <t xml:space="preserve">M80DEE04020019                </t>
  </si>
  <si>
    <t>06101XV</t>
  </si>
  <si>
    <t>3645K</t>
  </si>
  <si>
    <t xml:space="preserve">1863FPEG82193517U35X          </t>
  </si>
  <si>
    <t>3646Z</t>
  </si>
  <si>
    <t xml:space="preserve">1581F6BUB2432001JCZY          </t>
  </si>
  <si>
    <t xml:space="preserve">64TBK8F001000D                </t>
  </si>
  <si>
    <t>3648C</t>
  </si>
  <si>
    <t xml:space="preserve">1581F45TB21BJ1BE0391          </t>
  </si>
  <si>
    <t>06102CN</t>
  </si>
  <si>
    <t xml:space="preserve">64TBL8M002003P                </t>
  </si>
  <si>
    <t>3649K</t>
  </si>
  <si>
    <t xml:space="preserve">1581F6BUB246J001S0C6          </t>
  </si>
  <si>
    <t>364AD</t>
  </si>
  <si>
    <t xml:space="preserve">1581F5FKD23CU00DTS3X          </t>
  </si>
  <si>
    <t>364CB</t>
  </si>
  <si>
    <t xml:space="preserve">63YBM3U002004E                </t>
  </si>
  <si>
    <t>364ER</t>
  </si>
  <si>
    <t xml:space="preserve">63YBM6P002001A                </t>
  </si>
  <si>
    <t>364FL</t>
  </si>
  <si>
    <t xml:space="preserve">1581F6BUB2449001C5XP          </t>
  </si>
  <si>
    <t>364KS</t>
  </si>
  <si>
    <t xml:space="preserve">63YBM5Q002004N                </t>
  </si>
  <si>
    <t>364LV</t>
  </si>
  <si>
    <t xml:space="preserve">1581F6BUB243S0011681          </t>
  </si>
  <si>
    <t>364MH</t>
  </si>
  <si>
    <t xml:space="preserve">63YBM6P002007V                </t>
  </si>
  <si>
    <t>364MM</t>
  </si>
  <si>
    <t xml:space="preserve">527BK4Q001002L                </t>
  </si>
  <si>
    <t>364NA</t>
  </si>
  <si>
    <t xml:space="preserve">2104F7EZW255Q001LDFC          </t>
  </si>
  <si>
    <t>364PP</t>
  </si>
  <si>
    <t xml:space="preserve">1863FPEG8219348RH720          </t>
  </si>
  <si>
    <t>364RU</t>
  </si>
  <si>
    <t xml:space="preserve">1581F6BUB24410014863          </t>
  </si>
  <si>
    <t>364RZ</t>
  </si>
  <si>
    <t xml:space="preserve">3U5BJ4J001008K                </t>
  </si>
  <si>
    <t>364UB</t>
  </si>
  <si>
    <t xml:space="preserve">1581F6BUB242V001Z781          </t>
  </si>
  <si>
    <t>364VC</t>
  </si>
  <si>
    <t xml:space="preserve">1581F6BUB2458001P4J2          </t>
  </si>
  <si>
    <t>364WJ</t>
  </si>
  <si>
    <t xml:space="preserve">63YBLAL0020031                </t>
  </si>
  <si>
    <t>364WR</t>
  </si>
  <si>
    <t xml:space="preserve">1581F574B235W00100NV          </t>
  </si>
  <si>
    <t>3658G</t>
  </si>
  <si>
    <t xml:space="preserve">1863FPEG821935175CN6          </t>
  </si>
  <si>
    <t>365BB</t>
  </si>
  <si>
    <t xml:space="preserve">82193521W32G                  </t>
  </si>
  <si>
    <t xml:space="preserve">DAL001                        </t>
  </si>
  <si>
    <t>365DW</t>
  </si>
  <si>
    <t xml:space="preserve">3U5BJ5E00100WC                </t>
  </si>
  <si>
    <t>365FF</t>
  </si>
  <si>
    <t xml:space="preserve">64TBKAF00200G8                </t>
  </si>
  <si>
    <t>365FS</t>
  </si>
  <si>
    <t xml:space="preserve">1581F6BUB232J001028J          </t>
  </si>
  <si>
    <t>365GQ</t>
  </si>
  <si>
    <t xml:space="preserve">1581F574B239600100K7          </t>
  </si>
  <si>
    <t>365HQ</t>
  </si>
  <si>
    <t xml:space="preserve">1581F574522AF001RQA3          </t>
  </si>
  <si>
    <t>365HS</t>
  </si>
  <si>
    <t xml:space="preserve">1863FPEG82234436L0U0          </t>
  </si>
  <si>
    <t>365KD</t>
  </si>
  <si>
    <t xml:space="preserve">1581F6BUB2482001LX5H          </t>
  </si>
  <si>
    <t>365LS</t>
  </si>
  <si>
    <t xml:space="preserve">1581F67QE23CC00A0089          </t>
  </si>
  <si>
    <t>365NA</t>
  </si>
  <si>
    <t xml:space="preserve">214F7EZB251J0014YST           </t>
  </si>
  <si>
    <t>365RZ</t>
  </si>
  <si>
    <t xml:space="preserve">3U5BJ6Q001005E                </t>
  </si>
  <si>
    <t>365VS</t>
  </si>
  <si>
    <t xml:space="preserve">63YBM6S00200F7                </t>
  </si>
  <si>
    <t>365WG</t>
  </si>
  <si>
    <t xml:space="preserve">1581F6W8B247S00202UY          </t>
  </si>
  <si>
    <t>365YS</t>
  </si>
  <si>
    <t xml:space="preserve">8219425Y4C42                  </t>
  </si>
  <si>
    <t>3662A</t>
  </si>
  <si>
    <t xml:space="preserve">1581F6BUB234200103U9          </t>
  </si>
  <si>
    <t>3665S</t>
  </si>
  <si>
    <t xml:space="preserve">63YBLB2002005G                </t>
  </si>
  <si>
    <t>3669C</t>
  </si>
  <si>
    <t xml:space="preserve">63YBM4S0020051                </t>
  </si>
  <si>
    <t>366AA</t>
  </si>
  <si>
    <t xml:space="preserve">1581F574B224A00100DV          </t>
  </si>
  <si>
    <t>366BB</t>
  </si>
  <si>
    <t xml:space="preserve">1581F6BUB246B001930K          </t>
  </si>
  <si>
    <t>366FC</t>
  </si>
  <si>
    <t xml:space="preserve">63YBL8P00200AA                </t>
  </si>
  <si>
    <t>366NA</t>
  </si>
  <si>
    <t xml:space="preserve">2104F7EZW256700139D2          </t>
  </si>
  <si>
    <t>366PL</t>
  </si>
  <si>
    <t xml:space="preserve">36RBHAM00100A8                </t>
  </si>
  <si>
    <t>366YA</t>
  </si>
  <si>
    <t xml:space="preserve">63YBM5E00200BH                </t>
  </si>
  <si>
    <t>3671D</t>
  </si>
  <si>
    <t xml:space="preserve">1581F6BUB248U001Q14Q          </t>
  </si>
  <si>
    <t>3674C</t>
  </si>
  <si>
    <t xml:space="preserve">1581F67PE231600300T8          </t>
  </si>
  <si>
    <t>367AL</t>
  </si>
  <si>
    <t xml:space="preserve">63NCM5R0031PC1                </t>
  </si>
  <si>
    <t>367AS</t>
  </si>
  <si>
    <t>367DC</t>
  </si>
  <si>
    <t xml:space="preserve">64TBL7N00200F9                </t>
  </si>
  <si>
    <t>367EF</t>
  </si>
  <si>
    <t xml:space="preserve">1581F6BUB246J001M275          </t>
  </si>
  <si>
    <t>367HF</t>
  </si>
  <si>
    <t xml:space="preserve">1581F574B239B001006F          </t>
  </si>
  <si>
    <t>367KS</t>
  </si>
  <si>
    <t xml:space="preserve">1863FPEG82193451XU41          </t>
  </si>
  <si>
    <t>367RZ</t>
  </si>
  <si>
    <t xml:space="preserve">3U5BJ670010018                </t>
  </si>
  <si>
    <t>368FC</t>
  </si>
  <si>
    <t xml:space="preserve">63YMB5Q0020099                </t>
  </si>
  <si>
    <t>368GS</t>
  </si>
  <si>
    <t xml:space="preserve">63YBM6M00200ED                </t>
  </si>
  <si>
    <t>368HW</t>
  </si>
  <si>
    <t xml:space="preserve">1863FPEG8219348G10R6          </t>
  </si>
  <si>
    <t>368KB</t>
  </si>
  <si>
    <t xml:space="preserve">1863FPEG821935283HX8          </t>
  </si>
  <si>
    <t>368LM</t>
  </si>
  <si>
    <t xml:space="preserve">1581F6BUB23AQ0014W64          </t>
  </si>
  <si>
    <t>368PR</t>
  </si>
  <si>
    <t xml:space="preserve">64TBL5D002001J                </t>
  </si>
  <si>
    <t>368QJ</t>
  </si>
  <si>
    <t xml:space="preserve">63MYBM4M00200BA               </t>
  </si>
  <si>
    <t>368SK</t>
  </si>
  <si>
    <t xml:space="preserve">1ZNDH5G00A1E9P                </t>
  </si>
  <si>
    <t>3690S</t>
  </si>
  <si>
    <t xml:space="preserve">8219421QQ096                  </t>
  </si>
  <si>
    <t>3698S</t>
  </si>
  <si>
    <t xml:space="preserve">821942180HU7                  </t>
  </si>
  <si>
    <t>369DC</t>
  </si>
  <si>
    <t xml:space="preserve">1581F574B238U00101KT          </t>
  </si>
  <si>
    <t>369EM</t>
  </si>
  <si>
    <t xml:space="preserve">1581F6BUB243U001V9M2          </t>
  </si>
  <si>
    <t>369GR</t>
  </si>
  <si>
    <t xml:space="preserve">63YBM4M002003X                </t>
  </si>
  <si>
    <t>369HL</t>
  </si>
  <si>
    <t xml:space="preserve">82193527FF13                  </t>
  </si>
  <si>
    <t>369LB</t>
  </si>
  <si>
    <t xml:space="preserve">6DGBM3M0010T9H                </t>
  </si>
  <si>
    <t>369MG</t>
  </si>
  <si>
    <t xml:space="preserve">1581F6BUB243S001JJ9R          </t>
  </si>
  <si>
    <t>369NA</t>
  </si>
  <si>
    <t xml:space="preserve">2104F7EZW2567001G14X          </t>
  </si>
  <si>
    <t>369TM</t>
  </si>
  <si>
    <t xml:space="preserve">1581F6BUB248T001EV30          </t>
  </si>
  <si>
    <t>369TT</t>
  </si>
  <si>
    <t xml:space="preserve">65TBK8U001009F                </t>
  </si>
  <si>
    <t>369VK</t>
  </si>
  <si>
    <t xml:space="preserve">1581F895C24AG0073W35          </t>
  </si>
  <si>
    <t>06102JN</t>
  </si>
  <si>
    <t>369XY</t>
  </si>
  <si>
    <t xml:space="preserve">3U5BJ6M001001A                </t>
  </si>
  <si>
    <t>369ZU</t>
  </si>
  <si>
    <t xml:space="preserve">1581F6BUB246J00167H7          </t>
  </si>
  <si>
    <t>3700C</t>
  </si>
  <si>
    <t xml:space="preserve">1581F574B238900100Q4          </t>
  </si>
  <si>
    <t>3701M</t>
  </si>
  <si>
    <t xml:space="preserve">1581F6BUB245F001E1PE          </t>
  </si>
  <si>
    <t xml:space="preserve">64TBL4A00200FE                </t>
  </si>
  <si>
    <t>3702A</t>
  </si>
  <si>
    <t xml:space="preserve">1581F574B235K00100RU          </t>
  </si>
  <si>
    <t>3702D</t>
  </si>
  <si>
    <t xml:space="preserve">1581F574B238900100NE          </t>
  </si>
  <si>
    <t xml:space="preserve">1581F574B226M00100X2          </t>
  </si>
  <si>
    <t>3708H</t>
  </si>
  <si>
    <t xml:space="preserve">1581F6BUB246C0012T8E          </t>
  </si>
  <si>
    <t>370AX</t>
  </si>
  <si>
    <t xml:space="preserve">8219418NM572                  </t>
  </si>
  <si>
    <t>370BX</t>
  </si>
  <si>
    <t xml:space="preserve">821942500UL6                  </t>
  </si>
  <si>
    <t>370CX</t>
  </si>
  <si>
    <t xml:space="preserve">8219425J37N9                  </t>
  </si>
  <si>
    <t>370DX</t>
  </si>
  <si>
    <t xml:space="preserve">82194238F3F3                  </t>
  </si>
  <si>
    <t>370FF</t>
  </si>
  <si>
    <t xml:space="preserve">82193521LY71                  </t>
  </si>
  <si>
    <t>370GT</t>
  </si>
  <si>
    <t xml:space="preserve">1863FPEG8219418D335Q          </t>
  </si>
  <si>
    <t>370HR</t>
  </si>
  <si>
    <t xml:space="preserve">186324P18223508J3G52          </t>
  </si>
  <si>
    <t>370NA</t>
  </si>
  <si>
    <t xml:space="preserve">1581F6BUB243W001142B          </t>
  </si>
  <si>
    <t>370PB</t>
  </si>
  <si>
    <t xml:space="preserve">1581F6BUB243U0019LXW          </t>
  </si>
  <si>
    <t>370QK</t>
  </si>
  <si>
    <t xml:space="preserve">1581F6BUB246Q001RVSL          </t>
  </si>
  <si>
    <t>370RG</t>
  </si>
  <si>
    <t xml:space="preserve">63YBM4100200EL                </t>
  </si>
  <si>
    <t>370RR</t>
  </si>
  <si>
    <t xml:space="preserve">1581F6BUB232B00102SJ          </t>
  </si>
  <si>
    <t>370SE</t>
  </si>
  <si>
    <t xml:space="preserve">1581F446LJ5B203001G0          </t>
  </si>
  <si>
    <t>370US</t>
  </si>
  <si>
    <t xml:space="preserve">64TBL63002007A                </t>
  </si>
  <si>
    <t>370VT</t>
  </si>
  <si>
    <t xml:space="preserve">64TBL6300200EJ                </t>
  </si>
  <si>
    <t>370XA</t>
  </si>
  <si>
    <t xml:space="preserve">63YBM3U002004K                </t>
  </si>
  <si>
    <t>370YA</t>
  </si>
  <si>
    <t xml:space="preserve">63NCM580031AEJ                </t>
  </si>
  <si>
    <t>370ZM</t>
  </si>
  <si>
    <t xml:space="preserve">63YBM4L0020096                </t>
  </si>
  <si>
    <t>3711B</t>
  </si>
  <si>
    <t xml:space="preserve">1581F6BUB248U001K1F8          </t>
  </si>
  <si>
    <t>371AA</t>
  </si>
  <si>
    <t xml:space="preserve">8219425YY149                  </t>
  </si>
  <si>
    <t>371AD</t>
  </si>
  <si>
    <t xml:space="preserve">1581F6BUB236S00100AB          </t>
  </si>
  <si>
    <t>371AS</t>
  </si>
  <si>
    <t>371EA</t>
  </si>
  <si>
    <t xml:space="preserve">64TBKB800200A7                </t>
  </si>
  <si>
    <t>371GL</t>
  </si>
  <si>
    <t xml:space="preserve">1581F6BUB243S001KPK6          </t>
  </si>
  <si>
    <t>371GR</t>
  </si>
  <si>
    <t xml:space="preserve">1581F6BUB24820017N28          </t>
  </si>
  <si>
    <t>371HD</t>
  </si>
  <si>
    <t xml:space="preserve">63YBL8002002H                 </t>
  </si>
  <si>
    <t>371JK</t>
  </si>
  <si>
    <t xml:space="preserve">63YBM4Q002007X                </t>
  </si>
  <si>
    <t>371KM</t>
  </si>
  <si>
    <t xml:space="preserve">1581F574B234U00100QQ          </t>
  </si>
  <si>
    <t>371NA</t>
  </si>
  <si>
    <t xml:space="preserve">1581F574B235B001034B          </t>
  </si>
  <si>
    <t>371QF</t>
  </si>
  <si>
    <t xml:space="preserve">4TJBL4M10209FA                </t>
  </si>
  <si>
    <t>371RL</t>
  </si>
  <si>
    <t xml:space="preserve">172250139QH3                  </t>
  </si>
  <si>
    <t>371RW</t>
  </si>
  <si>
    <t xml:space="preserve">1581F6BUB236S001000J          </t>
  </si>
  <si>
    <t>371UH</t>
  </si>
  <si>
    <t xml:space="preserve">63YBLAL0020061                </t>
  </si>
  <si>
    <t>371VH</t>
  </si>
  <si>
    <t xml:space="preserve">1581F6BUB236U001006F          </t>
  </si>
  <si>
    <t>371WG</t>
  </si>
  <si>
    <t xml:space="preserve">1581F574B237300101UK          </t>
  </si>
  <si>
    <t>371XT</t>
  </si>
  <si>
    <t xml:space="preserve">8219425Q4E74                  </t>
  </si>
  <si>
    <t>371YP</t>
  </si>
  <si>
    <t xml:space="preserve">1581F574B238900100FD          </t>
  </si>
  <si>
    <t>371ZG</t>
  </si>
  <si>
    <t xml:space="preserve">1581F574B23                   </t>
  </si>
  <si>
    <t>372AR</t>
  </si>
  <si>
    <t xml:space="preserve">1581F6BUB2460001P348          </t>
  </si>
  <si>
    <t>372AS</t>
  </si>
  <si>
    <t>372DW</t>
  </si>
  <si>
    <t xml:space="preserve">07DDD4T0B11571                </t>
  </si>
  <si>
    <t>372EA</t>
  </si>
  <si>
    <t xml:space="preserve">64TBKB80020080                </t>
  </si>
  <si>
    <t>372EM</t>
  </si>
  <si>
    <t xml:space="preserve">186324P18223443G48S5          </t>
  </si>
  <si>
    <t>372FA</t>
  </si>
  <si>
    <t xml:space="preserve">1581F6BUB248U0011S06          </t>
  </si>
  <si>
    <t>372PR</t>
  </si>
  <si>
    <t xml:space="preserve">2104F7EZB251J001XP4Y          </t>
  </si>
  <si>
    <t>372RZ</t>
  </si>
  <si>
    <t xml:space="preserve">1581F446LJ6C20300NP0          </t>
  </si>
  <si>
    <t>3733B</t>
  </si>
  <si>
    <t xml:space="preserve">63YBLAQ002003K                </t>
  </si>
  <si>
    <t>373AS</t>
  </si>
  <si>
    <t>373NA</t>
  </si>
  <si>
    <t xml:space="preserve">1581F6BUB248100145HM          </t>
  </si>
  <si>
    <t>373PH</t>
  </si>
  <si>
    <t xml:space="preserve">1581F6BUB245F0012F56          </t>
  </si>
  <si>
    <t>373QD</t>
  </si>
  <si>
    <t xml:space="preserve">1581F6BUB245F001H0PM          </t>
  </si>
  <si>
    <t>373RZ</t>
  </si>
  <si>
    <t xml:space="preserve">1581F446LJ5B20300480          </t>
  </si>
  <si>
    <t>3749S</t>
  </si>
  <si>
    <t xml:space="preserve">1863FPEG821934896Q8S          </t>
  </si>
  <si>
    <t>374AS</t>
  </si>
  <si>
    <t>374DD</t>
  </si>
  <si>
    <t xml:space="preserve">1581F6BUB246P001KCVV          </t>
  </si>
  <si>
    <t>374EF</t>
  </si>
  <si>
    <t xml:space="preserve">1581F5FHC247B00D6YYC          </t>
  </si>
  <si>
    <t>374NA</t>
  </si>
  <si>
    <t xml:space="preserve">JMZKJ150UAV602595026          </t>
  </si>
  <si>
    <t>374QH</t>
  </si>
  <si>
    <t xml:space="preserve">7TNBMDM004056U                </t>
  </si>
  <si>
    <t>374RD</t>
  </si>
  <si>
    <t xml:space="preserve">1581F574B224K00101K6          </t>
  </si>
  <si>
    <t>374RZ</t>
  </si>
  <si>
    <t xml:space="preserve">1581F446LJ6520300KU0          </t>
  </si>
  <si>
    <t>374TD</t>
  </si>
  <si>
    <t xml:space="preserve">1581F574B226M00101LU          </t>
  </si>
  <si>
    <t>374UD</t>
  </si>
  <si>
    <t xml:space="preserve">1581F6BUB23AG0019858          </t>
  </si>
  <si>
    <t>374WD</t>
  </si>
  <si>
    <t xml:space="preserve">1581F6BUB234700102VA          </t>
  </si>
  <si>
    <t>374XD</t>
  </si>
  <si>
    <t xml:space="preserve">1581F6BUB246F001UR7Y          </t>
  </si>
  <si>
    <t>374ZM</t>
  </si>
  <si>
    <t xml:space="preserve">64TBL9C0020045                </t>
  </si>
  <si>
    <t>3755F</t>
  </si>
  <si>
    <t xml:space="preserve">1863FPEG82193526C3R9          </t>
  </si>
  <si>
    <t>375CF</t>
  </si>
  <si>
    <t xml:space="preserve">63YBM6P00200A1                </t>
  </si>
  <si>
    <t>375FA</t>
  </si>
  <si>
    <t xml:space="preserve">186324P1822344951XW4          </t>
  </si>
  <si>
    <t>375GC</t>
  </si>
  <si>
    <t xml:space="preserve">64TBL61002008R                </t>
  </si>
  <si>
    <t>375HB</t>
  </si>
  <si>
    <t xml:space="preserve">1581F574B237300101Z9          </t>
  </si>
  <si>
    <t>375KB</t>
  </si>
  <si>
    <t xml:space="preserve">1581F6BUB243T001PTH1          </t>
  </si>
  <si>
    <t>375NA</t>
  </si>
  <si>
    <t xml:space="preserve">JMZKJ150UAV602595261          </t>
  </si>
  <si>
    <t>375QA</t>
  </si>
  <si>
    <t xml:space="preserve">1581F6BUB248U001M855          </t>
  </si>
  <si>
    <t>375RZ</t>
  </si>
  <si>
    <t xml:space="preserve">3U4DKDW0011QLO                </t>
  </si>
  <si>
    <t>375UH</t>
  </si>
  <si>
    <t xml:space="preserve">186324P18223443RW317          </t>
  </si>
  <si>
    <t>375WD</t>
  </si>
  <si>
    <t xml:space="preserve">1581F574B236300100WW          </t>
  </si>
  <si>
    <t>375WR</t>
  </si>
  <si>
    <t xml:space="preserve">1863FPEG8219339K279V          </t>
  </si>
  <si>
    <t>375YB</t>
  </si>
  <si>
    <t xml:space="preserve">1581F6BUB246H001WD90          </t>
  </si>
  <si>
    <t>3767A</t>
  </si>
  <si>
    <t xml:space="preserve">3U4DKG90011S21                </t>
  </si>
  <si>
    <t>3767C</t>
  </si>
  <si>
    <t xml:space="preserve">64TBK8R00100D0                </t>
  </si>
  <si>
    <t>3767E</t>
  </si>
  <si>
    <t xml:space="preserve">63YBM4R0020081                </t>
  </si>
  <si>
    <t>3767F</t>
  </si>
  <si>
    <t xml:space="preserve">63YBM89002004W                </t>
  </si>
  <si>
    <t>376CF</t>
  </si>
  <si>
    <t xml:space="preserve">1581F6BUB248U0013MPB          </t>
  </si>
  <si>
    <t>376DF</t>
  </si>
  <si>
    <t xml:space="preserve">1581F6BUB248U001786P          </t>
  </si>
  <si>
    <t>376DR</t>
  </si>
  <si>
    <t xml:space="preserve">446LK2F30301LN                </t>
  </si>
  <si>
    <t>376FZ</t>
  </si>
  <si>
    <t xml:space="preserve">63YBM4H002008N                </t>
  </si>
  <si>
    <t>376GM</t>
  </si>
  <si>
    <t xml:space="preserve">1581F6BUB236S00100D0          </t>
  </si>
  <si>
    <t>376JH</t>
  </si>
  <si>
    <t xml:space="preserve">82193482F2N3                  </t>
  </si>
  <si>
    <t>376KF</t>
  </si>
  <si>
    <t xml:space="preserve">1581F574B234U001000Q5         </t>
  </si>
  <si>
    <t>376KP</t>
  </si>
  <si>
    <t xml:space="preserve">7TNBMJL0030GW5                </t>
  </si>
  <si>
    <t>376MF</t>
  </si>
  <si>
    <t xml:space="preserve">1863FPEG821942530WK4          </t>
  </si>
  <si>
    <t>376QD</t>
  </si>
  <si>
    <t xml:space="preserve">63YBM4H002004D                </t>
  </si>
  <si>
    <t>376RL</t>
  </si>
  <si>
    <t xml:space="preserve">1863FPEG82235126K26G          </t>
  </si>
  <si>
    <t>376RZ</t>
  </si>
  <si>
    <t xml:space="preserve">3U4DKDV0011QFR                </t>
  </si>
  <si>
    <t>3778S</t>
  </si>
  <si>
    <t xml:space="preserve">1581F6BUB24480014755          </t>
  </si>
  <si>
    <t>377BG</t>
  </si>
  <si>
    <t xml:space="preserve">1581F6BUB23AG00103KK          </t>
  </si>
  <si>
    <t>377BT</t>
  </si>
  <si>
    <t xml:space="preserve">1581F6BUB235V0010056          </t>
  </si>
  <si>
    <t>377DR</t>
  </si>
  <si>
    <t xml:space="preserve">1581F574B225500100HU          </t>
  </si>
  <si>
    <t>377KP</t>
  </si>
  <si>
    <t xml:space="preserve">7TNBMJL0030GUN                </t>
  </si>
  <si>
    <t>377NA</t>
  </si>
  <si>
    <t xml:space="preserve">63YBM8C002004U                </t>
  </si>
  <si>
    <t>377PT</t>
  </si>
  <si>
    <t xml:space="preserve">1581F6BUB236S00100FX          </t>
  </si>
  <si>
    <t>378AS</t>
  </si>
  <si>
    <t>378DR</t>
  </si>
  <si>
    <t xml:space="preserve">1581F574B226M001015B          </t>
  </si>
  <si>
    <t>378NA</t>
  </si>
  <si>
    <t xml:space="preserve">1581F8ZLC257G002J8Q5          </t>
  </si>
  <si>
    <t>378RZ</t>
  </si>
  <si>
    <t xml:space="preserve">3U4DKDW0011QKZ                </t>
  </si>
  <si>
    <t>3790B</t>
  </si>
  <si>
    <t xml:space="preserve">63YBM6J00200HV                </t>
  </si>
  <si>
    <t>379AG</t>
  </si>
  <si>
    <t xml:space="preserve">64TBK8H00100SW                </t>
  </si>
  <si>
    <t>379NF</t>
  </si>
  <si>
    <t xml:space="preserve">63YBMAG00200A5                </t>
  </si>
  <si>
    <t>379RZ</t>
  </si>
  <si>
    <t xml:space="preserve">1581F446LK3E303012KO          </t>
  </si>
  <si>
    <t>379WM</t>
  </si>
  <si>
    <t xml:space="preserve">2104F7EZB251J001K298          </t>
  </si>
  <si>
    <t>379WS</t>
  </si>
  <si>
    <t xml:space="preserve">3U5BJ6P001004G                </t>
  </si>
  <si>
    <t xml:space="preserve">37BG </t>
  </si>
  <si>
    <t xml:space="preserve">3Q4CHA63B33M22                </t>
  </si>
  <si>
    <t xml:space="preserve">37FU </t>
  </si>
  <si>
    <t>3801S</t>
  </si>
  <si>
    <t xml:space="preserve">1863FPEG821942568TF5          </t>
  </si>
  <si>
    <t>380NA</t>
  </si>
  <si>
    <t xml:space="preserve">1581F6BUB2492001ZP29          </t>
  </si>
  <si>
    <t>380RZ</t>
  </si>
  <si>
    <t xml:space="preserve">3U4DKDU0011QEH                </t>
  </si>
  <si>
    <t>3819A</t>
  </si>
  <si>
    <t xml:space="preserve">8219425AP420                  </t>
  </si>
  <si>
    <t>381ME</t>
  </si>
  <si>
    <t xml:space="preserve">1581F6BUB248C001XPP4          </t>
  </si>
  <si>
    <t>381MK</t>
  </si>
  <si>
    <t xml:space="preserve">64TBK780010088                </t>
  </si>
  <si>
    <t>381NA</t>
  </si>
  <si>
    <t xml:space="preserve">EAVUAV502586258               </t>
  </si>
  <si>
    <t>381RL</t>
  </si>
  <si>
    <t xml:space="preserve">1581F574B239K001002T          </t>
  </si>
  <si>
    <t>381RZ</t>
  </si>
  <si>
    <t xml:space="preserve">1581F446LK3E30300HM0          </t>
  </si>
  <si>
    <t>3827S</t>
  </si>
  <si>
    <t xml:space="preserve">1581FKC242U00DL912            </t>
  </si>
  <si>
    <t>382AR</t>
  </si>
  <si>
    <t xml:space="preserve">08QCE6V0120YL2                </t>
  </si>
  <si>
    <t>382ME</t>
  </si>
  <si>
    <t xml:space="preserve">1581F5FKC248D00D1CJX          </t>
  </si>
  <si>
    <t>06102K4</t>
  </si>
  <si>
    <t>382MK</t>
  </si>
  <si>
    <t xml:space="preserve">63YBL8N0020037                </t>
  </si>
  <si>
    <t>382QA</t>
  </si>
  <si>
    <t xml:space="preserve">8219425A52A9                  </t>
  </si>
  <si>
    <t>382RZ</t>
  </si>
  <si>
    <t xml:space="preserve">3U4DKDV0011QFP                </t>
  </si>
  <si>
    <t>382UA</t>
  </si>
  <si>
    <t xml:space="preserve">8219425N4E89                  </t>
  </si>
  <si>
    <t>382ZA</t>
  </si>
  <si>
    <t xml:space="preserve">7TNBMEA002062A                </t>
  </si>
  <si>
    <t>3831R</t>
  </si>
  <si>
    <t xml:space="preserve">1581F574B225M00102CT          </t>
  </si>
  <si>
    <t>06102JU</t>
  </si>
  <si>
    <t>3833H</t>
  </si>
  <si>
    <t xml:space="preserve">1581F6BUB235C001CW            </t>
  </si>
  <si>
    <t>3836T</t>
  </si>
  <si>
    <t xml:space="preserve">1581F6BUB232N001009L          </t>
  </si>
  <si>
    <t>383AB</t>
  </si>
  <si>
    <t xml:space="preserve">63YBM5Q002000G                </t>
  </si>
  <si>
    <t>383DM</t>
  </si>
  <si>
    <t xml:space="preserve">64TBL7H002007B                </t>
  </si>
  <si>
    <t>383GK</t>
  </si>
  <si>
    <t xml:space="preserve">1581F574B239100100CV          </t>
  </si>
  <si>
    <t>383NA</t>
  </si>
  <si>
    <t xml:space="preserve">1581F6BUB246B001HR86          </t>
  </si>
  <si>
    <t>383PF</t>
  </si>
  <si>
    <t xml:space="preserve">1581F6BUB24920011WET          </t>
  </si>
  <si>
    <t>383QA</t>
  </si>
  <si>
    <t xml:space="preserve">1581F6BUB248800197P9          </t>
  </si>
  <si>
    <t>383RD</t>
  </si>
  <si>
    <t xml:space="preserve">63YBM6J0020074                </t>
  </si>
  <si>
    <t>383RZ</t>
  </si>
  <si>
    <t xml:space="preserve">1581F446LK4930300CJ0          </t>
  </si>
  <si>
    <t>383SE</t>
  </si>
  <si>
    <t xml:space="preserve">64TBL2100200TC                </t>
  </si>
  <si>
    <t>3841A</t>
  </si>
  <si>
    <t xml:space="preserve">1581F6BUB235T00100EN          </t>
  </si>
  <si>
    <t>384AE</t>
  </si>
  <si>
    <t xml:space="preserve">63NBLBD0030094                </t>
  </si>
  <si>
    <t>384AS</t>
  </si>
  <si>
    <t>384EC</t>
  </si>
  <si>
    <t xml:space="preserve">1581F6BUB243W001LR50          </t>
  </si>
  <si>
    <t>384GJ</t>
  </si>
  <si>
    <t xml:space="preserve">1581F574B235W00100MB          </t>
  </si>
  <si>
    <t>384LB</t>
  </si>
  <si>
    <t xml:space="preserve">64TBK8R001008B                </t>
  </si>
  <si>
    <t>384MJ</t>
  </si>
  <si>
    <t xml:space="preserve">1581F6BUB246L001B8JJ          </t>
  </si>
  <si>
    <t>384NA</t>
  </si>
  <si>
    <t xml:space="preserve">2104F7EZW25670017M26          </t>
  </si>
  <si>
    <t>384QA</t>
  </si>
  <si>
    <t xml:space="preserve">63YBLCB0020055                </t>
  </si>
  <si>
    <t>384RN</t>
  </si>
  <si>
    <t xml:space="preserve">1581F6BUB23AG0015B57          </t>
  </si>
  <si>
    <t>384XA</t>
  </si>
  <si>
    <t xml:space="preserve">1581F6BUB23C60012ESD          </t>
  </si>
  <si>
    <t>384YP</t>
  </si>
  <si>
    <t xml:space="preserve">1581F6BUB248U001V1P8          </t>
  </si>
  <si>
    <t>384ZT</t>
  </si>
  <si>
    <t xml:space="preserve">1581F6BUB246Q001EYRU          </t>
  </si>
  <si>
    <t>3855S</t>
  </si>
  <si>
    <t xml:space="preserve">1581F6BUB235V00100HZ          </t>
  </si>
  <si>
    <t>3857C</t>
  </si>
  <si>
    <t xml:space="preserve">1581F6BUB243U001K03N          </t>
  </si>
  <si>
    <t>385AG</t>
  </si>
  <si>
    <t xml:space="preserve">64TBK8F001003M                </t>
  </si>
  <si>
    <t>385DF</t>
  </si>
  <si>
    <t xml:space="preserve">1581F6BUB23AG0016PS6          </t>
  </si>
  <si>
    <t>385FP</t>
  </si>
  <si>
    <t xml:space="preserve">1581F6BUB2446001C8ML          </t>
  </si>
  <si>
    <t>385GB</t>
  </si>
  <si>
    <t xml:space="preserve">1581F6BUB246L0011J19          </t>
  </si>
  <si>
    <t>385JD</t>
  </si>
  <si>
    <t xml:space="preserve">7TNBMFS0030CS0                </t>
  </si>
  <si>
    <t>385KF</t>
  </si>
  <si>
    <t xml:space="preserve">PH645496471                   </t>
  </si>
  <si>
    <t>385MB</t>
  </si>
  <si>
    <t xml:space="preserve">64UBK6D0010026                </t>
  </si>
  <si>
    <t>385PV</t>
  </si>
  <si>
    <t xml:space="preserve">1581F6BUB23AG001D96J0         </t>
  </si>
  <si>
    <t>385QE</t>
  </si>
  <si>
    <t xml:space="preserve">1581F6BUB235N00100MS          </t>
  </si>
  <si>
    <t>385RF</t>
  </si>
  <si>
    <t xml:space="preserve">1863FPEG821942523Y5R          </t>
  </si>
  <si>
    <t>385RN</t>
  </si>
  <si>
    <t xml:space="preserve">821942558ED0                  </t>
  </si>
  <si>
    <t>385RZ</t>
  </si>
  <si>
    <t xml:space="preserve">1581F6BUB23AG001BTNP          </t>
  </si>
  <si>
    <t>385TR</t>
  </si>
  <si>
    <t xml:space="preserve">64TBL63002004V                </t>
  </si>
  <si>
    <t>385UF</t>
  </si>
  <si>
    <t xml:space="preserve">64TBL7H0020026                </t>
  </si>
  <si>
    <t>3862C</t>
  </si>
  <si>
    <t xml:space="preserve">64TBL630020076                </t>
  </si>
  <si>
    <t>3863C</t>
  </si>
  <si>
    <t xml:space="preserve">63Y1M3L0AR0015                </t>
  </si>
  <si>
    <t>3864S</t>
  </si>
  <si>
    <t xml:space="preserve">1581F6BUB233G00100JF          </t>
  </si>
  <si>
    <t>3868A</t>
  </si>
  <si>
    <t xml:space="preserve">64TBKBC00200CJ                </t>
  </si>
  <si>
    <t>386CB</t>
  </si>
  <si>
    <t xml:space="preserve">64TBLBH0020022                </t>
  </si>
  <si>
    <t>386FS</t>
  </si>
  <si>
    <t xml:space="preserve">1581F6BUB23B700135M5          </t>
  </si>
  <si>
    <t>386GR</t>
  </si>
  <si>
    <t xml:space="preserve">186324P18223502N3H09          </t>
  </si>
  <si>
    <t>386KA</t>
  </si>
  <si>
    <t xml:space="preserve">1581F6BUB243T0017151          </t>
  </si>
  <si>
    <t>386NA</t>
  </si>
  <si>
    <t xml:space="preserve">1581F6BUB235V00100B0          </t>
  </si>
  <si>
    <t>386RK</t>
  </si>
  <si>
    <t xml:space="preserve">63YBM4S002005A                </t>
  </si>
  <si>
    <t>386RZ</t>
  </si>
  <si>
    <t xml:space="preserve">1581F6BUB235N00100JZ          </t>
  </si>
  <si>
    <t>386SD</t>
  </si>
  <si>
    <t xml:space="preserve">1863FPEG8219329Q456F          </t>
  </si>
  <si>
    <t>386UA</t>
  </si>
  <si>
    <t xml:space="preserve">09YDE4N0040702                </t>
  </si>
  <si>
    <t>386VS</t>
  </si>
  <si>
    <t xml:space="preserve">1581F6BUB246Q001137F          </t>
  </si>
  <si>
    <t>386XE</t>
  </si>
  <si>
    <t xml:space="preserve">1581F6BUB235J00100TP          </t>
  </si>
  <si>
    <t>386YH</t>
  </si>
  <si>
    <t xml:space="preserve">1581F6BUB248U007XR37          </t>
  </si>
  <si>
    <t xml:space="preserve">386Z </t>
  </si>
  <si>
    <t xml:space="preserve">186324P18223502A8P71          </t>
  </si>
  <si>
    <t>386ZV</t>
  </si>
  <si>
    <t xml:space="preserve">1581F6BUB236S001004Q          </t>
  </si>
  <si>
    <t>3871S</t>
  </si>
  <si>
    <t xml:space="preserve">64TBL63002008C                </t>
  </si>
  <si>
    <t>3873C</t>
  </si>
  <si>
    <t xml:space="preserve">63YBLB10020015                </t>
  </si>
  <si>
    <t>3875C</t>
  </si>
  <si>
    <t xml:space="preserve">1581F574B238U00101JG          </t>
  </si>
  <si>
    <t>3877D</t>
  </si>
  <si>
    <t xml:space="preserve">64TBL9M00200858               </t>
  </si>
  <si>
    <t>3878J</t>
  </si>
  <si>
    <t xml:space="preserve">1581F6BUB245R001CK7R          </t>
  </si>
  <si>
    <t>3879A</t>
  </si>
  <si>
    <t xml:space="preserve">82194254U0F3                  </t>
  </si>
  <si>
    <t>387AR</t>
  </si>
  <si>
    <t xml:space="preserve">1581F6BUB245M0011U9Q          </t>
  </si>
  <si>
    <t>387CC</t>
  </si>
  <si>
    <t xml:space="preserve">1581F6BUB246Q001TPXJ          </t>
  </si>
  <si>
    <t>387DB</t>
  </si>
  <si>
    <t xml:space="preserve">1863FPEG8219418YG557          </t>
  </si>
  <si>
    <t>387ED</t>
  </si>
  <si>
    <t xml:space="preserve">1581F6BUB2492001RP99          </t>
  </si>
  <si>
    <t>387FD</t>
  </si>
  <si>
    <t xml:space="preserve">1581F6BUB2489001EFTB          </t>
  </si>
  <si>
    <t>387GR</t>
  </si>
  <si>
    <t xml:space="preserve">1581F6BUB236S001000R          </t>
  </si>
  <si>
    <t>387HP</t>
  </si>
  <si>
    <t xml:space="preserve">821942374W3Q                  </t>
  </si>
  <si>
    <t>387JM</t>
  </si>
  <si>
    <t xml:space="preserve">63YBM4H002005F                </t>
  </si>
  <si>
    <t>387KD</t>
  </si>
  <si>
    <t xml:space="preserve">1863FPEG8219329G9U54          </t>
  </si>
  <si>
    <t>387KT</t>
  </si>
  <si>
    <t xml:space="preserve">63YBLAL0020088                </t>
  </si>
  <si>
    <t>387MB</t>
  </si>
  <si>
    <t xml:space="preserve">1581F6BUB243U001H01P          </t>
  </si>
  <si>
    <t>387NA</t>
  </si>
  <si>
    <t xml:space="preserve">2104F7EZB251J001J3B6          </t>
  </si>
  <si>
    <t>387NY</t>
  </si>
  <si>
    <t xml:space="preserve">63YBLBL002003T                </t>
  </si>
  <si>
    <t>387PR</t>
  </si>
  <si>
    <t xml:space="preserve">1581F6Z9A2432ML3504F          </t>
  </si>
  <si>
    <t>387SD</t>
  </si>
  <si>
    <t xml:space="preserve">1863FPEG821932974JE3          </t>
  </si>
  <si>
    <t>387UC</t>
  </si>
  <si>
    <t xml:space="preserve">1581F6BUB246H001N63B          </t>
  </si>
  <si>
    <t>387VM</t>
  </si>
  <si>
    <t xml:space="preserve">1863FPEG8219348W58J5          </t>
  </si>
  <si>
    <t>387YF</t>
  </si>
  <si>
    <t xml:space="preserve">1581F6BUB243U0014E4N          </t>
  </si>
  <si>
    <t>3880A</t>
  </si>
  <si>
    <t xml:space="preserve">821942535G3H                  </t>
  </si>
  <si>
    <t>3886S</t>
  </si>
  <si>
    <t xml:space="preserve">8219425X5R91                  </t>
  </si>
  <si>
    <t>3887A</t>
  </si>
  <si>
    <t xml:space="preserve">821942311UV0                  </t>
  </si>
  <si>
    <t>3888E</t>
  </si>
  <si>
    <t xml:space="preserve">82194257A2J8                  </t>
  </si>
  <si>
    <t>3889A</t>
  </si>
  <si>
    <t xml:space="preserve">8219425HH405                  </t>
  </si>
  <si>
    <t>388AQ</t>
  </si>
  <si>
    <t xml:space="preserve">8219425KW482                  </t>
  </si>
  <si>
    <t>388AS</t>
  </si>
  <si>
    <t>388FA</t>
  </si>
  <si>
    <t xml:space="preserve">82194231PP39                  </t>
  </si>
  <si>
    <t>388GR</t>
  </si>
  <si>
    <t xml:space="preserve">78KBN1L00A0177                </t>
  </si>
  <si>
    <t>388GX</t>
  </si>
  <si>
    <t xml:space="preserve">8219423F9H83                  </t>
  </si>
  <si>
    <t>388KA</t>
  </si>
  <si>
    <t xml:space="preserve">82194233H19E                  </t>
  </si>
  <si>
    <t>388MA</t>
  </si>
  <si>
    <t xml:space="preserve">8219421U645N                  </t>
  </si>
  <si>
    <t>388NA</t>
  </si>
  <si>
    <t xml:space="preserve">63YBLB4002001L                </t>
  </si>
  <si>
    <t>388NC</t>
  </si>
  <si>
    <t xml:space="preserve">82194187RU17                  </t>
  </si>
  <si>
    <t>388PR</t>
  </si>
  <si>
    <t xml:space="preserve">82194230J80H                  </t>
  </si>
  <si>
    <t>388QZ</t>
  </si>
  <si>
    <t xml:space="preserve">821942370K1X                  </t>
  </si>
  <si>
    <t>388SC</t>
  </si>
  <si>
    <t xml:space="preserve">1581F45TB21CE2AE05H9          </t>
  </si>
  <si>
    <t>388SS</t>
  </si>
  <si>
    <t xml:space="preserve">8219425X94S6                  </t>
  </si>
  <si>
    <t>388UA</t>
  </si>
  <si>
    <t xml:space="preserve">8219421M956E                  </t>
  </si>
  <si>
    <t>388VA</t>
  </si>
  <si>
    <t xml:space="preserve">8219425S54M7                  </t>
  </si>
  <si>
    <t>388XA</t>
  </si>
  <si>
    <t xml:space="preserve">821942303H8R                  </t>
  </si>
  <si>
    <t>388ZY</t>
  </si>
  <si>
    <t xml:space="preserve">82194258T38U                  </t>
  </si>
  <si>
    <t>3890D</t>
  </si>
  <si>
    <t xml:space="preserve">1581F6BUB243U001EJZ2          </t>
  </si>
  <si>
    <t>3892T</t>
  </si>
  <si>
    <t xml:space="preserve">63YBLB100200FK                </t>
  </si>
  <si>
    <t xml:space="preserve">64TBL63002004E                </t>
  </si>
  <si>
    <t>3894D</t>
  </si>
  <si>
    <t xml:space="preserve">1581F6BUB234200103ZH          </t>
  </si>
  <si>
    <t>3895P</t>
  </si>
  <si>
    <t xml:space="preserve">63YBLAL002009F                </t>
  </si>
  <si>
    <t>3899S</t>
  </si>
  <si>
    <t xml:space="preserve">63YBM5T00200MN                </t>
  </si>
  <si>
    <t>389AS</t>
  </si>
  <si>
    <t xml:space="preserve">63YBM6N002004A                </t>
  </si>
  <si>
    <t>389CM</t>
  </si>
  <si>
    <t xml:space="preserve">1863FPEG82182501HR32          </t>
  </si>
  <si>
    <t>389ES</t>
  </si>
  <si>
    <t xml:space="preserve">8219425J76N8                  </t>
  </si>
  <si>
    <t>389FA</t>
  </si>
  <si>
    <t xml:space="preserve">8219421M3J17                  </t>
  </si>
  <si>
    <t>389GW</t>
  </si>
  <si>
    <t xml:space="preserve">63YBM6N0020084                </t>
  </si>
  <si>
    <t>389HZ</t>
  </si>
  <si>
    <t xml:space="preserve">82194219E35M                  </t>
  </si>
  <si>
    <t>389QA</t>
  </si>
  <si>
    <t xml:space="preserve">821942172EF9                  </t>
  </si>
  <si>
    <t>389RB</t>
  </si>
  <si>
    <t xml:space="preserve">1581F                         </t>
  </si>
  <si>
    <t>389SC</t>
  </si>
  <si>
    <t xml:space="preserve">1581F45TB21CG1BE06YV          </t>
  </si>
  <si>
    <t>389SZ</t>
  </si>
  <si>
    <t xml:space="preserve">64YBL8N0020099                </t>
  </si>
  <si>
    <t>389UA</t>
  </si>
  <si>
    <t xml:space="preserve">8219423CA089                  </t>
  </si>
  <si>
    <t>389VC</t>
  </si>
  <si>
    <t xml:space="preserve">63YBM5Q0020061                </t>
  </si>
  <si>
    <t>389WC</t>
  </si>
  <si>
    <t xml:space="preserve">1581F574B237300101YX          </t>
  </si>
  <si>
    <t>389YB</t>
  </si>
  <si>
    <t xml:space="preserve">1581F6BUB245P001H9BJ          </t>
  </si>
  <si>
    <t>389ZW</t>
  </si>
  <si>
    <t xml:space="preserve">1581F6BUB2492001CTS5          </t>
  </si>
  <si>
    <t xml:space="preserve">38BH </t>
  </si>
  <si>
    <t xml:space="preserve">63YBM81002004D                </t>
  </si>
  <si>
    <t xml:space="preserve">38BK </t>
  </si>
  <si>
    <t xml:space="preserve">JMZKJ150UAV602595028          </t>
  </si>
  <si>
    <t xml:space="preserve">38FU </t>
  </si>
  <si>
    <t xml:space="preserve">38HC </t>
  </si>
  <si>
    <t xml:space="preserve">1863FPEG-82193484C1K1         </t>
  </si>
  <si>
    <t xml:space="preserve">38SH </t>
  </si>
  <si>
    <t xml:space="preserve">39MBHAP00100BQ                </t>
  </si>
  <si>
    <t>390AD</t>
  </si>
  <si>
    <t xml:space="preserve">63YBM5T00200MQ                </t>
  </si>
  <si>
    <t>390BK</t>
  </si>
  <si>
    <t xml:space="preserve">821942578DH7                  </t>
  </si>
  <si>
    <t>390FP</t>
  </si>
  <si>
    <t xml:space="preserve">63YBLB1002003B                </t>
  </si>
  <si>
    <t>390RZ</t>
  </si>
  <si>
    <t xml:space="preserve">1581F446LJCV30300DZ0          </t>
  </si>
  <si>
    <t>390SK</t>
  </si>
  <si>
    <t xml:space="preserve">17SDGCRR13NEZH                </t>
  </si>
  <si>
    <t>3912F</t>
  </si>
  <si>
    <t xml:space="preserve">1581F6BUB2481001877C          </t>
  </si>
  <si>
    <t xml:space="preserve">EAVUAV502485364               </t>
  </si>
  <si>
    <t>3915G</t>
  </si>
  <si>
    <t xml:space="preserve">1581F6BUB246900189UZ          </t>
  </si>
  <si>
    <t>3918S</t>
  </si>
  <si>
    <t xml:space="preserve">1581F6BUB234D0010176          </t>
  </si>
  <si>
    <t>3919S</t>
  </si>
  <si>
    <t xml:space="preserve">63YBLBL0020034                </t>
  </si>
  <si>
    <t>391CR</t>
  </si>
  <si>
    <t xml:space="preserve">527BK87001001V                </t>
  </si>
  <si>
    <t>391MC</t>
  </si>
  <si>
    <t xml:space="preserve">1581F6BUB234F00101U9          </t>
  </si>
  <si>
    <t xml:space="preserve">391N </t>
  </si>
  <si>
    <t xml:space="preserve">8219343D177F                  </t>
  </si>
  <si>
    <t>391RZ</t>
  </si>
  <si>
    <t xml:space="preserve">1581F446LK8630300910          </t>
  </si>
  <si>
    <t>391XA</t>
  </si>
  <si>
    <t xml:space="preserve">1581F6BUB243J001PD4B          </t>
  </si>
  <si>
    <t>391YD</t>
  </si>
  <si>
    <t xml:space="preserve">1581F6BUB247T0010575          </t>
  </si>
  <si>
    <t>391ZH</t>
  </si>
  <si>
    <t xml:space="preserve">1581F6BUB246E001VSXQ          </t>
  </si>
  <si>
    <t>392AG</t>
  </si>
  <si>
    <t xml:space="preserve">8218250606DQ                  </t>
  </si>
  <si>
    <t>392AJ</t>
  </si>
  <si>
    <t xml:space="preserve">7TNBLKK002001U                </t>
  </si>
  <si>
    <t>392AS</t>
  </si>
  <si>
    <t xml:space="preserve">EAVUAV502585880               </t>
  </si>
  <si>
    <t>392CR</t>
  </si>
  <si>
    <t xml:space="preserve">527BK87001006X                </t>
  </si>
  <si>
    <t>392FC</t>
  </si>
  <si>
    <t xml:space="preserve">63YBM5T00200PM                </t>
  </si>
  <si>
    <t>392HC</t>
  </si>
  <si>
    <t xml:space="preserve">63YBM6N0020087                </t>
  </si>
  <si>
    <t>392KC</t>
  </si>
  <si>
    <t xml:space="preserve">821942502DX2                  </t>
  </si>
  <si>
    <t>392MC</t>
  </si>
  <si>
    <t xml:space="preserve">1581F6Z9A243SML3PKHP          </t>
  </si>
  <si>
    <t xml:space="preserve">392N </t>
  </si>
  <si>
    <t xml:space="preserve">8219323Y14C4                  </t>
  </si>
  <si>
    <t>392RZ</t>
  </si>
  <si>
    <t xml:space="preserve">1581F44LK49303007C0           </t>
  </si>
  <si>
    <t>393AS</t>
  </si>
  <si>
    <t xml:space="preserve">EAVUAV502585881               </t>
  </si>
  <si>
    <t>393CR</t>
  </si>
  <si>
    <t xml:space="preserve">63YBM4C0020004                </t>
  </si>
  <si>
    <t>393EK</t>
  </si>
  <si>
    <t xml:space="preserve">1581F6BUB235V0010087          </t>
  </si>
  <si>
    <t>393FP</t>
  </si>
  <si>
    <t xml:space="preserve">1581F6Z9A24A1ML3P543          </t>
  </si>
  <si>
    <t>393MS</t>
  </si>
  <si>
    <t xml:space="preserve">5X5BLEG00020AXS               </t>
  </si>
  <si>
    <t xml:space="preserve">393N </t>
  </si>
  <si>
    <t xml:space="preserve">82193297L8J6                  </t>
  </si>
  <si>
    <t>393RZ</t>
  </si>
  <si>
    <t xml:space="preserve">527BK87001005K                </t>
  </si>
  <si>
    <t>393SD</t>
  </si>
  <si>
    <t xml:space="preserve">1581F6BUB249R001UMYV          </t>
  </si>
  <si>
    <t>394CR</t>
  </si>
  <si>
    <t xml:space="preserve">63YBLAL002004S                </t>
  </si>
  <si>
    <t>394DJ</t>
  </si>
  <si>
    <t xml:space="preserve">1581F574B239K001002P          </t>
  </si>
  <si>
    <t xml:space="preserve">394N </t>
  </si>
  <si>
    <t xml:space="preserve">8219323A0Y25                  </t>
  </si>
  <si>
    <t>394SA</t>
  </si>
  <si>
    <t xml:space="preserve">1863FPEG8219347772QC          </t>
  </si>
  <si>
    <t>394WG</t>
  </si>
  <si>
    <t xml:space="preserve">EAVUAV502485308               </t>
  </si>
  <si>
    <t>394WM</t>
  </si>
  <si>
    <t xml:space="preserve">11UDK5GR721648                </t>
  </si>
  <si>
    <t>394YM</t>
  </si>
  <si>
    <t xml:space="preserve">63YBLAQ002005V                </t>
  </si>
  <si>
    <t>3955W</t>
  </si>
  <si>
    <t xml:space="preserve">186324P18223449U666N          </t>
  </si>
  <si>
    <t>395CR</t>
  </si>
  <si>
    <t xml:space="preserve">186324P18223508DF536          </t>
  </si>
  <si>
    <t>395GR</t>
  </si>
  <si>
    <t xml:space="preserve">63YBM9K002005J                </t>
  </si>
  <si>
    <t>395KA</t>
  </si>
  <si>
    <t xml:space="preserve">1863FPEG8219423M5V45          </t>
  </si>
  <si>
    <t>395LB</t>
  </si>
  <si>
    <t xml:space="preserve">1581F6BUB233D00100W2          </t>
  </si>
  <si>
    <t xml:space="preserve">395N </t>
  </si>
  <si>
    <t xml:space="preserve">821932932XM2                  </t>
  </si>
  <si>
    <t>395NA</t>
  </si>
  <si>
    <t xml:space="preserve">1581F6BUB24C6001004G          </t>
  </si>
  <si>
    <t>396CR</t>
  </si>
  <si>
    <t xml:space="preserve">186324P18223508UJ302          </t>
  </si>
  <si>
    <t>396GR</t>
  </si>
  <si>
    <t xml:space="preserve">1581F6BUB243J001P444          </t>
  </si>
  <si>
    <t>396NA</t>
  </si>
  <si>
    <t xml:space="preserve">1581F6BUB2476001U90F          </t>
  </si>
  <si>
    <t>397FD</t>
  </si>
  <si>
    <t xml:space="preserve">P76DCH30A20613                </t>
  </si>
  <si>
    <t>397KA</t>
  </si>
  <si>
    <t xml:space="preserve">1581F6BUB246E0019L25          </t>
  </si>
  <si>
    <t>397NA</t>
  </si>
  <si>
    <t xml:space="preserve">2104F7EZW255P0013L24          </t>
  </si>
  <si>
    <t>397PY</t>
  </si>
  <si>
    <t xml:space="preserve">OK1DF2N2ADP4P6                </t>
  </si>
  <si>
    <t>397RZ</t>
  </si>
  <si>
    <t xml:space="preserve">527BK87001008Q                </t>
  </si>
  <si>
    <t>398KA</t>
  </si>
  <si>
    <t xml:space="preserve">1581F6BUB246F0017VSR          </t>
  </si>
  <si>
    <t>398LU</t>
  </si>
  <si>
    <t xml:space="preserve">8219343134QV                  </t>
  </si>
  <si>
    <t>398NA</t>
  </si>
  <si>
    <t xml:space="preserve">64TBL7N002009S                </t>
  </si>
  <si>
    <t>398NW</t>
  </si>
  <si>
    <t xml:space="preserve">1581F6BUB236S001002G          </t>
  </si>
  <si>
    <t>398RZ</t>
  </si>
  <si>
    <t xml:space="preserve">1581F446LK86303008K0          </t>
  </si>
  <si>
    <t>398SL</t>
  </si>
  <si>
    <t xml:space="preserve">64TBLJ002001N                 </t>
  </si>
  <si>
    <t>399BL</t>
  </si>
  <si>
    <t xml:space="preserve">3U4DJK50011EH4                </t>
  </si>
  <si>
    <t>399DC</t>
  </si>
  <si>
    <t xml:space="preserve">1581F6BUB235T0010033          </t>
  </si>
  <si>
    <t>399GR</t>
  </si>
  <si>
    <t xml:space="preserve">63YBM9B00200BE                </t>
  </si>
  <si>
    <t>399KA</t>
  </si>
  <si>
    <t xml:space="preserve">1581F6BUB234200104K6          </t>
  </si>
  <si>
    <t>399NA</t>
  </si>
  <si>
    <t xml:space="preserve">64UBL6K002005K                </t>
  </si>
  <si>
    <t>399NW</t>
  </si>
  <si>
    <t xml:space="preserve">1581F6BUB246C001QL5T          </t>
  </si>
  <si>
    <t>399VF</t>
  </si>
  <si>
    <t xml:space="preserve">63YBM5T00200N4                </t>
  </si>
  <si>
    <t xml:space="preserve">39DM </t>
  </si>
  <si>
    <t xml:space="preserve">63YBM9L002004K                </t>
  </si>
  <si>
    <t xml:space="preserve">39FU </t>
  </si>
  <si>
    <t xml:space="preserve">39ME </t>
  </si>
  <si>
    <t xml:space="preserve">09YDDCQL040138                </t>
  </si>
  <si>
    <t xml:space="preserve">189CE9KBA20165                </t>
  </si>
  <si>
    <t>400VM</t>
  </si>
  <si>
    <t xml:space="preserve">527BK4Q001007M                </t>
  </si>
  <si>
    <t>400YT</t>
  </si>
  <si>
    <t xml:space="preserve">1581F574B235K001002W          </t>
  </si>
  <si>
    <t xml:space="preserve">3U5BJ4K001002U                </t>
  </si>
  <si>
    <t xml:space="preserve">64TBL7K002005J                </t>
  </si>
  <si>
    <t>401AS</t>
  </si>
  <si>
    <t>401AW</t>
  </si>
  <si>
    <t xml:space="preserve">1863FPEG8223443Y077Q          </t>
  </si>
  <si>
    <t>401BS</t>
  </si>
  <si>
    <t xml:space="preserve">1581F574B226S00102GX          </t>
  </si>
  <si>
    <t>401EA</t>
  </si>
  <si>
    <t xml:space="preserve">64TBL4E00200RC                </t>
  </si>
  <si>
    <t>401ED</t>
  </si>
  <si>
    <t xml:space="preserve">1581F6BUB246J0017F7Y          </t>
  </si>
  <si>
    <t>401GG</t>
  </si>
  <si>
    <t xml:space="preserve">64TBL6300200GG                </t>
  </si>
  <si>
    <t>401JJ</t>
  </si>
  <si>
    <t xml:space="preserve">64TBK7H00100JV                </t>
  </si>
  <si>
    <t>401RZ</t>
  </si>
  <si>
    <t xml:space="preserve">1581F574B225E00100H3          </t>
  </si>
  <si>
    <t>402AD</t>
  </si>
  <si>
    <t xml:space="preserve">2104F7EZW2567001GR40          </t>
  </si>
  <si>
    <t>402AK</t>
  </si>
  <si>
    <t xml:space="preserve">1863FPEG82193473T79M          </t>
  </si>
  <si>
    <t>402DL</t>
  </si>
  <si>
    <t xml:space="preserve">64TBL6300200BD                </t>
  </si>
  <si>
    <t>402FQ</t>
  </si>
  <si>
    <t xml:space="preserve">186324P1822344926V7E          </t>
  </si>
  <si>
    <t>402GG</t>
  </si>
  <si>
    <t xml:space="preserve">64TBL63002000G                </t>
  </si>
  <si>
    <t>402MG</t>
  </si>
  <si>
    <t xml:space="preserve">63YBM9K0020024                </t>
  </si>
  <si>
    <t>402NA</t>
  </si>
  <si>
    <t xml:space="preserve">JMZKJ150UAV602595172          </t>
  </si>
  <si>
    <t>402PC</t>
  </si>
  <si>
    <t xml:space="preserve">163DFCT001E88N                </t>
  </si>
  <si>
    <t>402RG</t>
  </si>
  <si>
    <t xml:space="preserve">186324P18223443F15R9          </t>
  </si>
  <si>
    <t>402TC</t>
  </si>
  <si>
    <t xml:space="preserve">1581F6BUB2446001TP8K          </t>
  </si>
  <si>
    <t>402VR</t>
  </si>
  <si>
    <t xml:space="preserve">64TBKBL002003E                </t>
  </si>
  <si>
    <t>402YD</t>
  </si>
  <si>
    <t xml:space="preserve">1581F6BUB248C001D3LW          </t>
  </si>
  <si>
    <t xml:space="preserve">64TBL4E00200PD                </t>
  </si>
  <si>
    <t>403DC</t>
  </si>
  <si>
    <t xml:space="preserve">4JBBJ3N001009A                </t>
  </si>
  <si>
    <t>403DJ</t>
  </si>
  <si>
    <t xml:space="preserve">527BJ9700100EF                </t>
  </si>
  <si>
    <t>403DK</t>
  </si>
  <si>
    <t xml:space="preserve">5X5BKLP00204E0                </t>
  </si>
  <si>
    <t>403GC</t>
  </si>
  <si>
    <t xml:space="preserve">78KBN1L00A01F1                </t>
  </si>
  <si>
    <t>403GR</t>
  </si>
  <si>
    <t xml:space="preserve">63YBM5N002009U                </t>
  </si>
  <si>
    <t xml:space="preserve">404B </t>
  </si>
  <si>
    <t xml:space="preserve">527BJ9700100H1                </t>
  </si>
  <si>
    <t>404BP</t>
  </si>
  <si>
    <t xml:space="preserve">7TNBMDE00404LH                </t>
  </si>
  <si>
    <t>404CF</t>
  </si>
  <si>
    <t xml:space="preserve">1581F6BUB245A0018TP1          </t>
  </si>
  <si>
    <t>404JC</t>
  </si>
  <si>
    <t xml:space="preserve">1581F6N8C237A0031L8H          </t>
  </si>
  <si>
    <t>404KK</t>
  </si>
  <si>
    <t xml:space="preserve">1581F6BUB248900129XE          </t>
  </si>
  <si>
    <t>404KW</t>
  </si>
  <si>
    <t xml:space="preserve">1581F574B226M00100Y2          </t>
  </si>
  <si>
    <t>404RK</t>
  </si>
  <si>
    <t xml:space="preserve">0AXCE4SOB31146                </t>
  </si>
  <si>
    <t>404RZ</t>
  </si>
  <si>
    <t xml:space="preserve">1581F446LJ8L20300EX0          </t>
  </si>
  <si>
    <t>404TV</t>
  </si>
  <si>
    <t xml:space="preserve">OK1CFAA3AH6C3J                </t>
  </si>
  <si>
    <t>404VR</t>
  </si>
  <si>
    <t xml:space="preserve">64TBKBL002001H                </t>
  </si>
  <si>
    <t>405AD</t>
  </si>
  <si>
    <t xml:space="preserve">1581F8ZLC255E002JF97          </t>
  </si>
  <si>
    <t>405DM</t>
  </si>
  <si>
    <t xml:space="preserve">1581F6BUB23B70010YY4          </t>
  </si>
  <si>
    <t>405GL</t>
  </si>
  <si>
    <t xml:space="preserve">1581F574B237600100SW          </t>
  </si>
  <si>
    <t>405RD</t>
  </si>
  <si>
    <t xml:space="preserve">1863FPEG8219425L837K          </t>
  </si>
  <si>
    <t>405RZ</t>
  </si>
  <si>
    <t xml:space="preserve">1581F446LK5U30300GJ0          </t>
  </si>
  <si>
    <t>405VR</t>
  </si>
  <si>
    <t xml:space="preserve">7TNBMDH00404VZ                </t>
  </si>
  <si>
    <t>4063S</t>
  </si>
  <si>
    <t xml:space="preserve">63YBM4M0020052                </t>
  </si>
  <si>
    <t xml:space="preserve">1863FPEG8219348N085Y          </t>
  </si>
  <si>
    <t>406BD</t>
  </si>
  <si>
    <t xml:space="preserve">82193482VM69                  </t>
  </si>
  <si>
    <t>406DC</t>
  </si>
  <si>
    <t xml:space="preserve">1581F574B237W00100KX          </t>
  </si>
  <si>
    <t>406FK</t>
  </si>
  <si>
    <t xml:space="preserve">7TNBLKQ00200EL                </t>
  </si>
  <si>
    <t>406HH</t>
  </si>
  <si>
    <t xml:space="preserve">63YBLAQ0020045                </t>
  </si>
  <si>
    <t>406LD</t>
  </si>
  <si>
    <t xml:space="preserve">1581F574B224N00100GT          </t>
  </si>
  <si>
    <t>406MS</t>
  </si>
  <si>
    <t xml:space="preserve">P76DCL15B26373                </t>
  </si>
  <si>
    <t>406VR</t>
  </si>
  <si>
    <t xml:space="preserve">64TBL7N0020024                </t>
  </si>
  <si>
    <t>406ZP</t>
  </si>
  <si>
    <t xml:space="preserve">1581F574B237700100NF          </t>
  </si>
  <si>
    <t>406ZZ</t>
  </si>
  <si>
    <t xml:space="preserve">1581F6BUB236U0010061          </t>
  </si>
  <si>
    <t>4075N</t>
  </si>
  <si>
    <t xml:space="preserve">63YBMAG002002X                </t>
  </si>
  <si>
    <t>407HE</t>
  </si>
  <si>
    <t xml:space="preserve">1863FPEG821934830P4A          </t>
  </si>
  <si>
    <t>407JK</t>
  </si>
  <si>
    <t xml:space="preserve">527BK87001007P                </t>
  </si>
  <si>
    <t>407TG</t>
  </si>
  <si>
    <t xml:space="preserve">1581F6BUB233R001013X          </t>
  </si>
  <si>
    <t>407XA</t>
  </si>
  <si>
    <t xml:space="preserve">1581F6BUB23AG0014S99          </t>
  </si>
  <si>
    <t>408DS</t>
  </si>
  <si>
    <t xml:space="preserve">1581F5FKD233X00D213Y          </t>
  </si>
  <si>
    <t>408GR</t>
  </si>
  <si>
    <t xml:space="preserve">63YBM4M0020085                </t>
  </si>
  <si>
    <t>408QD</t>
  </si>
  <si>
    <t xml:space="preserve">186324P182234430Q2G8          </t>
  </si>
  <si>
    <t>408VR</t>
  </si>
  <si>
    <t xml:space="preserve">64TBL6C002009M                </t>
  </si>
  <si>
    <t>408ZD</t>
  </si>
  <si>
    <t xml:space="preserve">3U5BJ6V001000T                </t>
  </si>
  <si>
    <t>4095C</t>
  </si>
  <si>
    <t xml:space="preserve">88PDLCJ003P1Y4                </t>
  </si>
  <si>
    <t>409DB</t>
  </si>
  <si>
    <t xml:space="preserve">1863FPEG82194250JL53          </t>
  </si>
  <si>
    <t>409RS</t>
  </si>
  <si>
    <t xml:space="preserve">1581F6BUB248T0010S8V          </t>
  </si>
  <si>
    <t>409SM</t>
  </si>
  <si>
    <t xml:space="preserve">1581F574B239100100AM          </t>
  </si>
  <si>
    <t>409TB</t>
  </si>
  <si>
    <t xml:space="preserve">1581F6BUB23AG001T652          </t>
  </si>
  <si>
    <t>409ZA</t>
  </si>
  <si>
    <t xml:space="preserve">1581F6BUB245F00179M2          </t>
  </si>
  <si>
    <t>409ZD</t>
  </si>
  <si>
    <t xml:space="preserve">63YBM4L002009F                </t>
  </si>
  <si>
    <t xml:space="preserve">40FH </t>
  </si>
  <si>
    <t xml:space="preserve">1581F574B2385001002G          </t>
  </si>
  <si>
    <t xml:space="preserve">40HE </t>
  </si>
  <si>
    <t xml:space="preserve">1581F574B237700100M9          </t>
  </si>
  <si>
    <t xml:space="preserve">40HL </t>
  </si>
  <si>
    <t xml:space="preserve">64TBL2100201NK                </t>
  </si>
  <si>
    <t xml:space="preserve">40TA </t>
  </si>
  <si>
    <t xml:space="preserve">64TBL2100201ND                </t>
  </si>
  <si>
    <t xml:space="preserve">40VF </t>
  </si>
  <si>
    <t xml:space="preserve">64TBL7N00200BD                </t>
  </si>
  <si>
    <t>4100B</t>
  </si>
  <si>
    <t xml:space="preserve">1581F6BUB245M001GJRR          </t>
  </si>
  <si>
    <t>4100W</t>
  </si>
  <si>
    <t xml:space="preserve">186324P182235023RR10          </t>
  </si>
  <si>
    <t>4104M</t>
  </si>
  <si>
    <t xml:space="preserve">186324P1822344375S9T          </t>
  </si>
  <si>
    <t>4104W</t>
  </si>
  <si>
    <t xml:space="preserve">186324P18223449R59J7          </t>
  </si>
  <si>
    <t>4105N</t>
  </si>
  <si>
    <t xml:space="preserve">64TBK8L0010087                </t>
  </si>
  <si>
    <t>4108C</t>
  </si>
  <si>
    <t xml:space="preserve">63YBM4C00200EM                </t>
  </si>
  <si>
    <t>410AA</t>
  </si>
  <si>
    <t xml:space="preserve">1581F574B2354001005D          </t>
  </si>
  <si>
    <t>410BH</t>
  </si>
  <si>
    <t xml:space="preserve">63YBM9B00200K7                </t>
  </si>
  <si>
    <t>410CH</t>
  </si>
  <si>
    <t xml:space="preserve">63YBM6200200FF                </t>
  </si>
  <si>
    <t>410DS</t>
  </si>
  <si>
    <t xml:space="preserve">EAVUAV502485311               </t>
  </si>
  <si>
    <t>410ES</t>
  </si>
  <si>
    <t xml:space="preserve">2104F7EZW2567001T97D          </t>
  </si>
  <si>
    <t>410GP</t>
  </si>
  <si>
    <t xml:space="preserve">EAVUAV502485333               </t>
  </si>
  <si>
    <t>410JW</t>
  </si>
  <si>
    <t xml:space="preserve">1581F446LJ6N20300ZA0          </t>
  </si>
  <si>
    <t>410KE</t>
  </si>
  <si>
    <t xml:space="preserve">1581F6BUB235J00100UC          </t>
  </si>
  <si>
    <t>410XM</t>
  </si>
  <si>
    <t xml:space="preserve">EAVUAV502485327               </t>
  </si>
  <si>
    <t>410YN</t>
  </si>
  <si>
    <t xml:space="preserve">EAVUAV502485325               </t>
  </si>
  <si>
    <t>410ZH</t>
  </si>
  <si>
    <t xml:space="preserve">EAVUAV502485306               </t>
  </si>
  <si>
    <t xml:space="preserve">3U4DJKT0011EP7                </t>
  </si>
  <si>
    <t>4112A</t>
  </si>
  <si>
    <t xml:space="preserve">1581F6BUB246C0018JH3          </t>
  </si>
  <si>
    <t xml:space="preserve">63YBLB6002003A                </t>
  </si>
  <si>
    <t>4116H</t>
  </si>
  <si>
    <t xml:space="preserve">1581F6BUB24A6001464D          </t>
  </si>
  <si>
    <t>411CT</t>
  </si>
  <si>
    <t xml:space="preserve">1863FPEG-8219425103NV         </t>
  </si>
  <si>
    <t>411EK</t>
  </si>
  <si>
    <t xml:space="preserve">P76DCF22017119                </t>
  </si>
  <si>
    <t>411FC</t>
  </si>
  <si>
    <t xml:space="preserve">63YBM62002005A                </t>
  </si>
  <si>
    <t>411JA</t>
  </si>
  <si>
    <t xml:space="preserve">63YBM3U002004A                </t>
  </si>
  <si>
    <t>411KE</t>
  </si>
  <si>
    <t xml:space="preserve">1581F6BUB23AW0019ZR2          </t>
  </si>
  <si>
    <t>411RZ</t>
  </si>
  <si>
    <t xml:space="preserve">527BK87001005L                </t>
  </si>
  <si>
    <t>411SZ</t>
  </si>
  <si>
    <t xml:space="preserve">1581F6BUB243T001WURJ          </t>
  </si>
  <si>
    <t>411UB</t>
  </si>
  <si>
    <t xml:space="preserve">63YBM6J002007E                </t>
  </si>
  <si>
    <t>411VJ</t>
  </si>
  <si>
    <t xml:space="preserve">63YBM6P00200FN                </t>
  </si>
  <si>
    <t>411XJ</t>
  </si>
  <si>
    <t xml:space="preserve">63YBLB100200FG                </t>
  </si>
  <si>
    <t>411YB</t>
  </si>
  <si>
    <t xml:space="preserve">63YBM6P00200EP                </t>
  </si>
  <si>
    <t>4123R</t>
  </si>
  <si>
    <t xml:space="preserve">2BDOQ-G115                    </t>
  </si>
  <si>
    <t>4128X</t>
  </si>
  <si>
    <t xml:space="preserve">63YBLAM0020046                </t>
  </si>
  <si>
    <t>412ED</t>
  </si>
  <si>
    <t xml:space="preserve">M80DED10020015                </t>
  </si>
  <si>
    <t>412HA</t>
  </si>
  <si>
    <t xml:space="preserve">64UBL8A002001R                </t>
  </si>
  <si>
    <t>412JW</t>
  </si>
  <si>
    <t xml:space="preserve">63YBL8N0020077                </t>
  </si>
  <si>
    <t>412KS</t>
  </si>
  <si>
    <t xml:space="preserve">W13DCL21061965                </t>
  </si>
  <si>
    <t>412LB</t>
  </si>
  <si>
    <t xml:space="preserve">64TBL8H002006S                </t>
  </si>
  <si>
    <t>412QC</t>
  </si>
  <si>
    <t xml:space="preserve">W13DCA19021467                </t>
  </si>
  <si>
    <t>412RJ</t>
  </si>
  <si>
    <t xml:space="preserve">64TBK8H001001G                </t>
  </si>
  <si>
    <t>412RZ</t>
  </si>
  <si>
    <t xml:space="preserve">527BK87001002D                </t>
  </si>
  <si>
    <t>412SD</t>
  </si>
  <si>
    <t xml:space="preserve">1863FPEG8219418912SL          </t>
  </si>
  <si>
    <t>412TA</t>
  </si>
  <si>
    <t xml:space="preserve">15816BUB243J0012003           </t>
  </si>
  <si>
    <t>412XK</t>
  </si>
  <si>
    <t xml:space="preserve">1581F6BUB246LCO01P67R         </t>
  </si>
  <si>
    <t>412YM</t>
  </si>
  <si>
    <t xml:space="preserve">1581F574B238300100B3          </t>
  </si>
  <si>
    <t>412ZW</t>
  </si>
  <si>
    <t xml:space="preserve">1581F6BUB24A4001DM06          </t>
  </si>
  <si>
    <t>4133A</t>
  </si>
  <si>
    <t xml:space="preserve">EAVUAV502485318               </t>
  </si>
  <si>
    <t>4134H</t>
  </si>
  <si>
    <t xml:space="preserve">1581F6BUB23AG001DL06          </t>
  </si>
  <si>
    <t>413AX</t>
  </si>
  <si>
    <t xml:space="preserve">63YBLAM002004A                </t>
  </si>
  <si>
    <t>413BK</t>
  </si>
  <si>
    <t xml:space="preserve">CC032030236680                </t>
  </si>
  <si>
    <t>413DA</t>
  </si>
  <si>
    <t xml:space="preserve">64TBK8L00100BF                </t>
  </si>
  <si>
    <t>413FB</t>
  </si>
  <si>
    <t xml:space="preserve">EAVUAV502485354               </t>
  </si>
  <si>
    <t>413GC</t>
  </si>
  <si>
    <t xml:space="preserve">1581F6BUB2469001J8VZ          </t>
  </si>
  <si>
    <t>413QC</t>
  </si>
  <si>
    <t xml:space="preserve">1581F6BUB246J001R5Q2          </t>
  </si>
  <si>
    <t>413RH</t>
  </si>
  <si>
    <t xml:space="preserve">1581F6BUB245H001RV38          </t>
  </si>
  <si>
    <t>413RZ</t>
  </si>
  <si>
    <t xml:space="preserve">527BK87001000A                </t>
  </si>
  <si>
    <t>413SN</t>
  </si>
  <si>
    <t xml:space="preserve">1581F574B233J0010056          </t>
  </si>
  <si>
    <t>413XW</t>
  </si>
  <si>
    <t xml:space="preserve">63YBM890020025                </t>
  </si>
  <si>
    <t>413YA</t>
  </si>
  <si>
    <t xml:space="preserve">EAVUAV502485310               </t>
  </si>
  <si>
    <t>413ZA</t>
  </si>
  <si>
    <t xml:space="preserve">EAVUAV502485319               </t>
  </si>
  <si>
    <t>4142A</t>
  </si>
  <si>
    <t>4144A</t>
  </si>
  <si>
    <t>4146S</t>
  </si>
  <si>
    <t>4147A</t>
  </si>
  <si>
    <t>4148A</t>
  </si>
  <si>
    <t>414DA</t>
  </si>
  <si>
    <t>414HA</t>
  </si>
  <si>
    <t>414KA</t>
  </si>
  <si>
    <t>414PN</t>
  </si>
  <si>
    <t xml:space="preserve">1581F6BUB235V00100AY          </t>
  </si>
  <si>
    <t>414QA</t>
  </si>
  <si>
    <t>414RA</t>
  </si>
  <si>
    <t>414TV</t>
  </si>
  <si>
    <t xml:space="preserve">1633G7C001U004                </t>
  </si>
  <si>
    <t>414WH</t>
  </si>
  <si>
    <t xml:space="preserve">1581F6BUB249S001NZG4          </t>
  </si>
  <si>
    <t>414XA</t>
  </si>
  <si>
    <t>414YA</t>
  </si>
  <si>
    <t>414ZA</t>
  </si>
  <si>
    <t>4155A</t>
  </si>
  <si>
    <t>415CS</t>
  </si>
  <si>
    <t>415DA</t>
  </si>
  <si>
    <t>415DM</t>
  </si>
  <si>
    <t xml:space="preserve">1581F574R233J00100NJ          </t>
  </si>
  <si>
    <t>415JV</t>
  </si>
  <si>
    <t xml:space="preserve">W13DCB04020390                </t>
  </si>
  <si>
    <t>415LA</t>
  </si>
  <si>
    <t>4160A</t>
  </si>
  <si>
    <t>4161S</t>
  </si>
  <si>
    <t>4162A</t>
  </si>
  <si>
    <t>4168A</t>
  </si>
  <si>
    <t>416BS</t>
  </si>
  <si>
    <t>416DA</t>
  </si>
  <si>
    <t>416HT</t>
  </si>
  <si>
    <t xml:space="preserve">NATC10990                     </t>
  </si>
  <si>
    <t>06101DJ</t>
  </si>
  <si>
    <t>416WA</t>
  </si>
  <si>
    <t>4173S</t>
  </si>
  <si>
    <t>4175A</t>
  </si>
  <si>
    <t>4176A</t>
  </si>
  <si>
    <t>4178Z</t>
  </si>
  <si>
    <t>417RA</t>
  </si>
  <si>
    <t>4183A</t>
  </si>
  <si>
    <t>4189Z</t>
  </si>
  <si>
    <t>418AC</t>
  </si>
  <si>
    <t xml:space="preserve">1581F574B2266001009W          </t>
  </si>
  <si>
    <t>418AS</t>
  </si>
  <si>
    <t>418DA</t>
  </si>
  <si>
    <t>418JK</t>
  </si>
  <si>
    <t xml:space="preserve">1581F574B235D00100P1          </t>
  </si>
  <si>
    <t>4190A</t>
  </si>
  <si>
    <t>4191A</t>
  </si>
  <si>
    <t>4193Z</t>
  </si>
  <si>
    <t>4194Z</t>
  </si>
  <si>
    <t>4195A</t>
  </si>
  <si>
    <t>419AA</t>
  </si>
  <si>
    <t>419DA</t>
  </si>
  <si>
    <t>419TA</t>
  </si>
  <si>
    <t>419VA</t>
  </si>
  <si>
    <t>419WA</t>
  </si>
  <si>
    <t xml:space="preserve">41RL </t>
  </si>
  <si>
    <t xml:space="preserve">1863FPEG82235126L49T          </t>
  </si>
  <si>
    <t xml:space="preserve">41WD </t>
  </si>
  <si>
    <t xml:space="preserve">3YTBJ8P00304UT                </t>
  </si>
  <si>
    <t>4204A</t>
  </si>
  <si>
    <t>4205Z</t>
  </si>
  <si>
    <t>4207Z</t>
  </si>
  <si>
    <t>4208A</t>
  </si>
  <si>
    <t>420EV</t>
  </si>
  <si>
    <t xml:space="preserve">08QDE4501202BR                </t>
  </si>
  <si>
    <t>420KZ</t>
  </si>
  <si>
    <t>420LS</t>
  </si>
  <si>
    <t xml:space="preserve">1581F446LJCD303001M0          </t>
  </si>
  <si>
    <t>420ZA</t>
  </si>
  <si>
    <t xml:space="preserve">1581F574B2383001000Y          </t>
  </si>
  <si>
    <t>4211Z</t>
  </si>
  <si>
    <t>4214A</t>
  </si>
  <si>
    <t>4215Z</t>
  </si>
  <si>
    <t>4216A</t>
  </si>
  <si>
    <t>4218Z</t>
  </si>
  <si>
    <t>4219A</t>
  </si>
  <si>
    <t>421MZ</t>
  </si>
  <si>
    <t>421XA</t>
  </si>
  <si>
    <t>4220A</t>
  </si>
  <si>
    <t>4224Z</t>
  </si>
  <si>
    <t>4225A</t>
  </si>
  <si>
    <t>4226B</t>
  </si>
  <si>
    <t>422TZ</t>
  </si>
  <si>
    <t>422WZ</t>
  </si>
  <si>
    <t>4230A</t>
  </si>
  <si>
    <t xml:space="preserve">64TBL61002002S                </t>
  </si>
  <si>
    <t>4231B</t>
  </si>
  <si>
    <t>4232Z</t>
  </si>
  <si>
    <t>4233B</t>
  </si>
  <si>
    <t>4235B</t>
  </si>
  <si>
    <t>423LZ</t>
  </si>
  <si>
    <t>423RA</t>
  </si>
  <si>
    <t>423TZ</t>
  </si>
  <si>
    <t>4244Z</t>
  </si>
  <si>
    <t xml:space="preserve">1581F574B235D00100FE          </t>
  </si>
  <si>
    <t xml:space="preserve">1581F6BUB243U00127U4          </t>
  </si>
  <si>
    <t>4248Z</t>
  </si>
  <si>
    <t>4249B</t>
  </si>
  <si>
    <t>424DC</t>
  </si>
  <si>
    <t xml:space="preserve">64TBL5A00200TN                </t>
  </si>
  <si>
    <t>424TZ</t>
  </si>
  <si>
    <t>424WA</t>
  </si>
  <si>
    <t>4253B</t>
  </si>
  <si>
    <t>4255R</t>
  </si>
  <si>
    <t xml:space="preserve">63YBM4C00200CG                </t>
  </si>
  <si>
    <t>4256Z</t>
  </si>
  <si>
    <t>4257R</t>
  </si>
  <si>
    <t xml:space="preserve">63YBMAG0020035                </t>
  </si>
  <si>
    <t>425DM</t>
  </si>
  <si>
    <t xml:space="preserve">1581F574B237300101QT          </t>
  </si>
  <si>
    <t xml:space="preserve">425G </t>
  </si>
  <si>
    <t xml:space="preserve">1581F574B2383001000E          </t>
  </si>
  <si>
    <t>425LR</t>
  </si>
  <si>
    <t xml:space="preserve">PH645430821                   </t>
  </si>
  <si>
    <t>425TG</t>
  </si>
  <si>
    <t xml:space="preserve">1581F6BUB235V0010059          </t>
  </si>
  <si>
    <t>425TZ</t>
  </si>
  <si>
    <t>4261Z</t>
  </si>
  <si>
    <t>4262Z</t>
  </si>
  <si>
    <t>4267Z</t>
  </si>
  <si>
    <t>4269Z</t>
  </si>
  <si>
    <t>426CZ</t>
  </si>
  <si>
    <t>426FB</t>
  </si>
  <si>
    <t>426HZ</t>
  </si>
  <si>
    <t>426TZ</t>
  </si>
  <si>
    <t>426UB</t>
  </si>
  <si>
    <t xml:space="preserve">EAVUAV502485309               </t>
  </si>
  <si>
    <t>4275Z</t>
  </si>
  <si>
    <t>4276Z</t>
  </si>
  <si>
    <t>427FR</t>
  </si>
  <si>
    <t xml:space="preserve">W13DCG10040878                </t>
  </si>
  <si>
    <t>427NA</t>
  </si>
  <si>
    <t xml:space="preserve">JMZKJ150UAV602595047          </t>
  </si>
  <si>
    <t>427TC</t>
  </si>
  <si>
    <t xml:space="preserve">1581F574B235W00100LC          </t>
  </si>
  <si>
    <t>427TZ</t>
  </si>
  <si>
    <t>4289Z</t>
  </si>
  <si>
    <t>428DC</t>
  </si>
  <si>
    <t xml:space="preserve">1581F574B237W00100UY          </t>
  </si>
  <si>
    <t>428MZ</t>
  </si>
  <si>
    <t>428TZ</t>
  </si>
  <si>
    <t>4293S</t>
  </si>
  <si>
    <t xml:space="preserve">EAVUAV502485334               </t>
  </si>
  <si>
    <t>4297P</t>
  </si>
  <si>
    <t xml:space="preserve">P4514494A79X                  </t>
  </si>
  <si>
    <t>4298T</t>
  </si>
  <si>
    <t xml:space="preserve">63YBLAW002000T                </t>
  </si>
  <si>
    <t>429QZ</t>
  </si>
  <si>
    <t>429TZ</t>
  </si>
  <si>
    <t xml:space="preserve">EAVUAV502485338               </t>
  </si>
  <si>
    <t>429YM</t>
  </si>
  <si>
    <t xml:space="preserve">1863FPEG186324P1822344936EL8  </t>
  </si>
  <si>
    <t>429ZS</t>
  </si>
  <si>
    <t xml:space="preserve">1581F6BUB248U001VYHO          </t>
  </si>
  <si>
    <t xml:space="preserve">42CR </t>
  </si>
  <si>
    <t xml:space="preserve">2104F7EZB251J001Z6Y3          </t>
  </si>
  <si>
    <t xml:space="preserve">42KT </t>
  </si>
  <si>
    <t xml:space="preserve">64TBL1V00200FS                </t>
  </si>
  <si>
    <t>4301P</t>
  </si>
  <si>
    <t xml:space="preserve">1581F574B2363001012D          </t>
  </si>
  <si>
    <t>4302D</t>
  </si>
  <si>
    <t xml:space="preserve">63YBM9L002003P                </t>
  </si>
  <si>
    <t>430BF</t>
  </si>
  <si>
    <t xml:space="preserve">1581F574B236E00100X0          </t>
  </si>
  <si>
    <t>430FB</t>
  </si>
  <si>
    <t xml:space="preserve">63YBLBG002003T                </t>
  </si>
  <si>
    <t>430GP</t>
  </si>
  <si>
    <t xml:space="preserve">1581F6BUB23AM001M118          </t>
  </si>
  <si>
    <t>430MP</t>
  </si>
  <si>
    <t xml:space="preserve">1581F6BUB243S001366U          </t>
  </si>
  <si>
    <t>430MQ</t>
  </si>
  <si>
    <t xml:space="preserve">1581F6BUB246L00172W8          </t>
  </si>
  <si>
    <t>430QC</t>
  </si>
  <si>
    <t xml:space="preserve">1863FPEG8219418J7V17          </t>
  </si>
  <si>
    <t>430UB</t>
  </si>
  <si>
    <t xml:space="preserve">63YBMAE0020056                </t>
  </si>
  <si>
    <t>430VS</t>
  </si>
  <si>
    <t xml:space="preserve">1581F6BUB245P001J506          </t>
  </si>
  <si>
    <t>430WD</t>
  </si>
  <si>
    <t xml:space="preserve">298DG8TR01H570                </t>
  </si>
  <si>
    <t>430YH</t>
  </si>
  <si>
    <t xml:space="preserve">1581F6BUB248T0013JKY          </t>
  </si>
  <si>
    <t>4312B</t>
  </si>
  <si>
    <t xml:space="preserve">1581F6BUB2448001C3P5          </t>
  </si>
  <si>
    <t>4317F</t>
  </si>
  <si>
    <t xml:space="preserve">1581F6BUB234D00100RX          </t>
  </si>
  <si>
    <t>431DT</t>
  </si>
  <si>
    <t xml:space="preserve">65AZL5V00200H1                </t>
  </si>
  <si>
    <t>431GE</t>
  </si>
  <si>
    <t xml:space="preserve">63YBM4M002006M                </t>
  </si>
  <si>
    <t>431HB</t>
  </si>
  <si>
    <t xml:space="preserve">1863FPEG82193483GL12          </t>
  </si>
  <si>
    <t>431JR</t>
  </si>
  <si>
    <t xml:space="preserve">1581F6BUB243S0019NMG          </t>
  </si>
  <si>
    <t>431KZ</t>
  </si>
  <si>
    <t xml:space="preserve">1581F6BUB245Q00184BM          </t>
  </si>
  <si>
    <t>431NA</t>
  </si>
  <si>
    <t xml:space="preserve">EAVUAV502485317               </t>
  </si>
  <si>
    <t>431QA</t>
  </si>
  <si>
    <t xml:space="preserve">1581F6BUB246B0011J5N          </t>
  </si>
  <si>
    <t>431TH</t>
  </si>
  <si>
    <t xml:space="preserve">15816BUB243S00188K4           </t>
  </si>
  <si>
    <t>431TP</t>
  </si>
  <si>
    <t xml:space="preserve">64TBL8F00200E7                </t>
  </si>
  <si>
    <t>431US</t>
  </si>
  <si>
    <t xml:space="preserve">1581F6BUB243U0012P4U          </t>
  </si>
  <si>
    <t>431VP</t>
  </si>
  <si>
    <t xml:space="preserve">1581F574B237600100GA          </t>
  </si>
  <si>
    <t>431WD</t>
  </si>
  <si>
    <t xml:space="preserve">163CG9VR0A2QY6                </t>
  </si>
  <si>
    <t>431ZP</t>
  </si>
  <si>
    <t xml:space="preserve">1581F574522A7001R8JM          </t>
  </si>
  <si>
    <t>4320S</t>
  </si>
  <si>
    <t xml:space="preserve">63YBLBL0020007                </t>
  </si>
  <si>
    <t>4324K</t>
  </si>
  <si>
    <t xml:space="preserve">63YBLAM0020034                </t>
  </si>
  <si>
    <t>432CF</t>
  </si>
  <si>
    <t xml:space="preserve">1581F6BUB2449001DRD8          </t>
  </si>
  <si>
    <t>432CT</t>
  </si>
  <si>
    <t xml:space="preserve">1581F574B239100100H0          </t>
  </si>
  <si>
    <t>432DD</t>
  </si>
  <si>
    <t xml:space="preserve">64TBK78001005R                </t>
  </si>
  <si>
    <t>432FA</t>
  </si>
  <si>
    <t xml:space="preserve">63YBM6P00200CS                </t>
  </si>
  <si>
    <t>432GV</t>
  </si>
  <si>
    <t xml:space="preserve">63YBLBG002002N                </t>
  </si>
  <si>
    <t>432JV</t>
  </si>
  <si>
    <t xml:space="preserve">63YBM4C002007T                </t>
  </si>
  <si>
    <t>432KM</t>
  </si>
  <si>
    <t xml:space="preserve">63YBM4H002005R                </t>
  </si>
  <si>
    <t>432LB</t>
  </si>
  <si>
    <t xml:space="preserve">1581F574B4B2387001000L        </t>
  </si>
  <si>
    <t>432LU</t>
  </si>
  <si>
    <t xml:space="preserve">1581F574B236D00100PF          </t>
  </si>
  <si>
    <t>432MF</t>
  </si>
  <si>
    <t xml:space="preserve">1581F6BU249T0017Q25           </t>
  </si>
  <si>
    <t>432QJ</t>
  </si>
  <si>
    <t xml:space="preserve">1581F574B238900100GN          </t>
  </si>
  <si>
    <t>432RF</t>
  </si>
  <si>
    <t xml:space="preserve">64TBL8E002009S                </t>
  </si>
  <si>
    <t>432US</t>
  </si>
  <si>
    <t xml:space="preserve">1581F574B237600100F8          </t>
  </si>
  <si>
    <t>432VH</t>
  </si>
  <si>
    <t xml:space="preserve">1581F6BUB2487001786X          </t>
  </si>
  <si>
    <t>432WD</t>
  </si>
  <si>
    <t xml:space="preserve">163CG9VR0A2QNW                </t>
  </si>
  <si>
    <t>432ZN</t>
  </si>
  <si>
    <t xml:space="preserve">1581F6BUB248C001RUP5          </t>
  </si>
  <si>
    <t>4331A</t>
  </si>
  <si>
    <t xml:space="preserve">1581F574B239600100GD          </t>
  </si>
  <si>
    <t>4333D</t>
  </si>
  <si>
    <t xml:space="preserve">64TBL8H00200L                 </t>
  </si>
  <si>
    <t>4335C</t>
  </si>
  <si>
    <t xml:space="preserve">EAVUAV502485361               </t>
  </si>
  <si>
    <t>4337A</t>
  </si>
  <si>
    <t xml:space="preserve">EAVUAV502485350               </t>
  </si>
  <si>
    <t>4339F</t>
  </si>
  <si>
    <t xml:space="preserve">1581F6BUB246L001739J          </t>
  </si>
  <si>
    <t>433AP</t>
  </si>
  <si>
    <t xml:space="preserve">63YBLB2002005K                </t>
  </si>
  <si>
    <t>433BS</t>
  </si>
  <si>
    <t xml:space="preserve">1581F574B239B0010076          </t>
  </si>
  <si>
    <t>433CR</t>
  </si>
  <si>
    <t xml:space="preserve">1581F574B2363001013F          </t>
  </si>
  <si>
    <t>433ED</t>
  </si>
  <si>
    <t xml:space="preserve">64TBL6300200CS                </t>
  </si>
  <si>
    <t>433HS</t>
  </si>
  <si>
    <t xml:space="preserve">1581F574B239100100CF          </t>
  </si>
  <si>
    <t>433LB</t>
  </si>
  <si>
    <t xml:space="preserve">1581F6BUB248D001QQ14          </t>
  </si>
  <si>
    <t>433MS</t>
  </si>
  <si>
    <t xml:space="preserve">1581F574B238900100S0          </t>
  </si>
  <si>
    <t>433NM</t>
  </si>
  <si>
    <t xml:space="preserve">1581F6BUB24A8001M5XW          </t>
  </si>
  <si>
    <t>433QT</t>
  </si>
  <si>
    <t xml:space="preserve">1581F5FJD23B900D5NZR          </t>
  </si>
  <si>
    <t>433UT</t>
  </si>
  <si>
    <t xml:space="preserve">1581F5FKD23CU00D1J80          </t>
  </si>
  <si>
    <t>433VH</t>
  </si>
  <si>
    <t xml:space="preserve">1581F6BUB2492001P23G          </t>
  </si>
  <si>
    <t>433WK</t>
  </si>
  <si>
    <t xml:space="preserve">64TBL9M0020067                </t>
  </si>
  <si>
    <t>4344C</t>
  </si>
  <si>
    <t xml:space="preserve">1581F6BUB235T00100UP          </t>
  </si>
  <si>
    <t xml:space="preserve">1581F574D226M00100V2          </t>
  </si>
  <si>
    <t>4347J</t>
  </si>
  <si>
    <t xml:space="preserve">1581F6BUB2365001007P          </t>
  </si>
  <si>
    <t>434AG</t>
  </si>
  <si>
    <t xml:space="preserve">5X5BLB900206XL                </t>
  </si>
  <si>
    <t>434BG</t>
  </si>
  <si>
    <t xml:space="preserve">1581F6BUB24890016854          </t>
  </si>
  <si>
    <t>434DC</t>
  </si>
  <si>
    <t xml:space="preserve">64TBL5F00200FG                </t>
  </si>
  <si>
    <t>434GR</t>
  </si>
  <si>
    <t xml:space="preserve">63YBM9B00200AE                </t>
  </si>
  <si>
    <t>434HH</t>
  </si>
  <si>
    <t xml:space="preserve">1863FPEG8219348641MU          </t>
  </si>
  <si>
    <t>434JE</t>
  </si>
  <si>
    <t xml:space="preserve">63YBM5T00200MA                </t>
  </si>
  <si>
    <t>434KS</t>
  </si>
  <si>
    <t xml:space="preserve">63YBLAL002002V                </t>
  </si>
  <si>
    <t>434LD</t>
  </si>
  <si>
    <t xml:space="preserve">1581F6BUB246H001WSVZ          </t>
  </si>
  <si>
    <t>434QA</t>
  </si>
  <si>
    <t xml:space="preserve">63YBM5T00200PS                </t>
  </si>
  <si>
    <t>434RZ</t>
  </si>
  <si>
    <t xml:space="preserve">527BK87001003X                </t>
  </si>
  <si>
    <t>434SS</t>
  </si>
  <si>
    <t xml:space="preserve">1581F6BUB233R00101AW          </t>
  </si>
  <si>
    <t>434SV</t>
  </si>
  <si>
    <t xml:space="preserve">186324P18223449T8C50          </t>
  </si>
  <si>
    <t>434TE</t>
  </si>
  <si>
    <t xml:space="preserve">1581F6BUB24870019UK6          </t>
  </si>
  <si>
    <t>434UH</t>
  </si>
  <si>
    <t xml:space="preserve">1581F6BUB248E001XSM2          </t>
  </si>
  <si>
    <t>434VS</t>
  </si>
  <si>
    <t xml:space="preserve">1581F6BUB245A001HG425         </t>
  </si>
  <si>
    <t>434WD</t>
  </si>
  <si>
    <t xml:space="preserve">163CG9VR0A2RMS                </t>
  </si>
  <si>
    <t>434XC</t>
  </si>
  <si>
    <t xml:space="preserve">1581F6BUB24B5001G3W9          </t>
  </si>
  <si>
    <t>434YJ</t>
  </si>
  <si>
    <t xml:space="preserve">1863FPEG82193348N63M          </t>
  </si>
  <si>
    <t>434ZZ</t>
  </si>
  <si>
    <t xml:space="preserve">64TBL7H002000E                </t>
  </si>
  <si>
    <t>4355R</t>
  </si>
  <si>
    <t>4356D</t>
  </si>
  <si>
    <t>4359N</t>
  </si>
  <si>
    <t>435CC</t>
  </si>
  <si>
    <t xml:space="preserve">1581F6BUB235T00100QY          </t>
  </si>
  <si>
    <t>435CH</t>
  </si>
  <si>
    <t xml:space="preserve">1581F6BUB235400102GQ          </t>
  </si>
  <si>
    <t>435DM</t>
  </si>
  <si>
    <t xml:space="preserve">63YBM6J002006W                </t>
  </si>
  <si>
    <t>435FC</t>
  </si>
  <si>
    <t xml:space="preserve">1581F6BUB236S0010009          </t>
  </si>
  <si>
    <t>435JT</t>
  </si>
  <si>
    <t xml:space="preserve">1581F574B239600100FL          </t>
  </si>
  <si>
    <t>435KZ</t>
  </si>
  <si>
    <t xml:space="preserve">1581F6BUB248T00161CP          </t>
  </si>
  <si>
    <t>435QA</t>
  </si>
  <si>
    <t>435RF</t>
  </si>
  <si>
    <t xml:space="preserve">1581F6BUB235V00100EJ          </t>
  </si>
  <si>
    <t>435RZ</t>
  </si>
  <si>
    <t xml:space="preserve">1581F446LK8630300EY0          </t>
  </si>
  <si>
    <t>435VA</t>
  </si>
  <si>
    <t>435WK</t>
  </si>
  <si>
    <t>435YP</t>
  </si>
  <si>
    <t>435ZB</t>
  </si>
  <si>
    <t>4367M</t>
  </si>
  <si>
    <t>4368A</t>
  </si>
  <si>
    <t>4369F</t>
  </si>
  <si>
    <t>436AS</t>
  </si>
  <si>
    <t xml:space="preserve">JMZKJ1070UAV61255233          </t>
  </si>
  <si>
    <t>06102KR</t>
  </si>
  <si>
    <t>436BT</t>
  </si>
  <si>
    <t>436CZ</t>
  </si>
  <si>
    <t>436DC</t>
  </si>
  <si>
    <t xml:space="preserve">64TBL4W0020091                </t>
  </si>
  <si>
    <t>436FA</t>
  </si>
  <si>
    <t>436HA</t>
  </si>
  <si>
    <t>436JW</t>
  </si>
  <si>
    <t>436KA</t>
  </si>
  <si>
    <t>436LH</t>
  </si>
  <si>
    <t xml:space="preserve">W13DBL10010207                </t>
  </si>
  <si>
    <t>436LT</t>
  </si>
  <si>
    <t>436QA</t>
  </si>
  <si>
    <t>436RP</t>
  </si>
  <si>
    <t>436ST</t>
  </si>
  <si>
    <t>436TD</t>
  </si>
  <si>
    <t>436UC</t>
  </si>
  <si>
    <t>436VA</t>
  </si>
  <si>
    <t>436WD</t>
  </si>
  <si>
    <t xml:space="preserve">11UDH18R700107                </t>
  </si>
  <si>
    <t>436WM</t>
  </si>
  <si>
    <t>436XP</t>
  </si>
  <si>
    <t>436YA</t>
  </si>
  <si>
    <t>436ZR</t>
  </si>
  <si>
    <t>4371S</t>
  </si>
  <si>
    <t>4372T</t>
  </si>
  <si>
    <t>4374Y</t>
  </si>
  <si>
    <t>4379A</t>
  </si>
  <si>
    <t>437AD</t>
  </si>
  <si>
    <t>437AS</t>
  </si>
  <si>
    <t xml:space="preserve">JMZKJ1070UAV61255230          </t>
  </si>
  <si>
    <t>437BP</t>
  </si>
  <si>
    <t>437FM</t>
  </si>
  <si>
    <t>437GZ</t>
  </si>
  <si>
    <t>437HD</t>
  </si>
  <si>
    <t>437KD</t>
  </si>
  <si>
    <t>437LT</t>
  </si>
  <si>
    <t>437ND</t>
  </si>
  <si>
    <t>437QA</t>
  </si>
  <si>
    <t>437RA</t>
  </si>
  <si>
    <t>437RZ</t>
  </si>
  <si>
    <t xml:space="preserve">1581F574B228F00100NF          </t>
  </si>
  <si>
    <t>437TA</t>
  </si>
  <si>
    <t>437TX</t>
  </si>
  <si>
    <t xml:space="preserve">1581F6BUB248T001GY75          </t>
  </si>
  <si>
    <t>437UU</t>
  </si>
  <si>
    <t>437VT</t>
  </si>
  <si>
    <t>437WA</t>
  </si>
  <si>
    <t>437XP</t>
  </si>
  <si>
    <t>437ZA</t>
  </si>
  <si>
    <t>4380A</t>
  </si>
  <si>
    <t>4382Y</t>
  </si>
  <si>
    <t>438AG</t>
  </si>
  <si>
    <t xml:space="preserve">1581F4QWB22B4003048U          </t>
  </si>
  <si>
    <t>438BD</t>
  </si>
  <si>
    <t>438CY</t>
  </si>
  <si>
    <t>438DC</t>
  </si>
  <si>
    <t xml:space="preserve">1581F574B237700100NY          </t>
  </si>
  <si>
    <t>438DM</t>
  </si>
  <si>
    <t xml:space="preserve">8219418Y64T7                  </t>
  </si>
  <si>
    <t>438EA</t>
  </si>
  <si>
    <t>438FT</t>
  </si>
  <si>
    <t>438GH</t>
  </si>
  <si>
    <t>438HD</t>
  </si>
  <si>
    <t>438JW</t>
  </si>
  <si>
    <t>438KA</t>
  </si>
  <si>
    <t>438LT</t>
  </si>
  <si>
    <t>438NU</t>
  </si>
  <si>
    <t>438QH</t>
  </si>
  <si>
    <t>438RA</t>
  </si>
  <si>
    <t>438RZ</t>
  </si>
  <si>
    <t xml:space="preserve">64TBK8U0010083                </t>
  </si>
  <si>
    <t>438VA</t>
  </si>
  <si>
    <t>438WU</t>
  </si>
  <si>
    <t>438XM</t>
  </si>
  <si>
    <t>438YD</t>
  </si>
  <si>
    <t>438ZA</t>
  </si>
  <si>
    <t>4392Z</t>
  </si>
  <si>
    <t>4395S</t>
  </si>
  <si>
    <t>4397T</t>
  </si>
  <si>
    <t>4398D</t>
  </si>
  <si>
    <t>439AB</t>
  </si>
  <si>
    <t>439AV</t>
  </si>
  <si>
    <t xml:space="preserve">1581F574B236300100Y1          </t>
  </si>
  <si>
    <t>439BV</t>
  </si>
  <si>
    <t>439EA</t>
  </si>
  <si>
    <t>439FA</t>
  </si>
  <si>
    <t>439GM</t>
  </si>
  <si>
    <t>439HA</t>
  </si>
  <si>
    <t>439JA</t>
  </si>
  <si>
    <t>439KD</t>
  </si>
  <si>
    <t>439LT</t>
  </si>
  <si>
    <t>439QA</t>
  </si>
  <si>
    <t>439RU</t>
  </si>
  <si>
    <t>439VA</t>
  </si>
  <si>
    <t>439WG</t>
  </si>
  <si>
    <t>439XT</t>
  </si>
  <si>
    <t>439ZA</t>
  </si>
  <si>
    <t xml:space="preserve">43PE </t>
  </si>
  <si>
    <t xml:space="preserve">PH645251159 V2.0              </t>
  </si>
  <si>
    <t>4400T</t>
  </si>
  <si>
    <t>4404L</t>
  </si>
  <si>
    <t>4405S</t>
  </si>
  <si>
    <t>4406U</t>
  </si>
  <si>
    <t>440AG</t>
  </si>
  <si>
    <t xml:space="preserve">1863FPEG821934590A4E          </t>
  </si>
  <si>
    <t>440DC</t>
  </si>
  <si>
    <t xml:space="preserve">1581F5FKD23CU00D919M          </t>
  </si>
  <si>
    <t>440EB</t>
  </si>
  <si>
    <t>440GX</t>
  </si>
  <si>
    <t>440HM</t>
  </si>
  <si>
    <t>440KT</t>
  </si>
  <si>
    <t>440NX</t>
  </si>
  <si>
    <t xml:space="preserve">64TBL2100201AK                </t>
  </si>
  <si>
    <t>440TF</t>
  </si>
  <si>
    <t xml:space="preserve">1581F574B238A00102PR          </t>
  </si>
  <si>
    <t>440VP</t>
  </si>
  <si>
    <t xml:space="preserve">1581F574B22BE0010003          </t>
  </si>
  <si>
    <t>440VS</t>
  </si>
  <si>
    <t>440XA</t>
  </si>
  <si>
    <t>440YA</t>
  </si>
  <si>
    <t>440ZC</t>
  </si>
  <si>
    <t>4411E</t>
  </si>
  <si>
    <t xml:space="preserve">39MBHAM001007T                </t>
  </si>
  <si>
    <t>4412T</t>
  </si>
  <si>
    <t>4414A</t>
  </si>
  <si>
    <t>441AZ</t>
  </si>
  <si>
    <t>441FD</t>
  </si>
  <si>
    <t>441HA</t>
  </si>
  <si>
    <t>441QA</t>
  </si>
  <si>
    <t>441RT</t>
  </si>
  <si>
    <t>441TA</t>
  </si>
  <si>
    <t>441UV</t>
  </si>
  <si>
    <t>441VE</t>
  </si>
  <si>
    <t>441WB</t>
  </si>
  <si>
    <t>441XA</t>
  </si>
  <si>
    <t>441YA</t>
  </si>
  <si>
    <t>441ZE</t>
  </si>
  <si>
    <t>4420A</t>
  </si>
  <si>
    <t>4421A</t>
  </si>
  <si>
    <t>4422V</t>
  </si>
  <si>
    <t>4425D</t>
  </si>
  <si>
    <t xml:space="preserve">1581F6BUB24410017FC           </t>
  </si>
  <si>
    <t>4428A</t>
  </si>
  <si>
    <t>442BT</t>
  </si>
  <si>
    <t>442ED</t>
  </si>
  <si>
    <t>442FD</t>
  </si>
  <si>
    <t>442HA</t>
  </si>
  <si>
    <t>442JN</t>
  </si>
  <si>
    <t>442KD</t>
  </si>
  <si>
    <t>442LU</t>
  </si>
  <si>
    <t xml:space="preserve">8219418PL008                  </t>
  </si>
  <si>
    <t>442NR</t>
  </si>
  <si>
    <t>442PB</t>
  </si>
  <si>
    <t>442QR</t>
  </si>
  <si>
    <t>442RE</t>
  </si>
  <si>
    <t>442RZ</t>
  </si>
  <si>
    <t xml:space="preserve">3U5BJ6M001003E                </t>
  </si>
  <si>
    <t>442SU</t>
  </si>
  <si>
    <t>442UT</t>
  </si>
  <si>
    <t>442WA</t>
  </si>
  <si>
    <t>442XC</t>
  </si>
  <si>
    <t>442YA</t>
  </si>
  <si>
    <t>442ZA</t>
  </si>
  <si>
    <t>4430D</t>
  </si>
  <si>
    <t>4436Z</t>
  </si>
  <si>
    <t>4437N</t>
  </si>
  <si>
    <t>4438E</t>
  </si>
  <si>
    <t>443AP</t>
  </si>
  <si>
    <t>443CD</t>
  </si>
  <si>
    <t>443DA</t>
  </si>
  <si>
    <t>443FA</t>
  </si>
  <si>
    <t>443GZ</t>
  </si>
  <si>
    <t>443HM</t>
  </si>
  <si>
    <t>443KR</t>
  </si>
  <si>
    <t>443NB</t>
  </si>
  <si>
    <t>443PU</t>
  </si>
  <si>
    <t>443QN</t>
  </si>
  <si>
    <t>443RD</t>
  </si>
  <si>
    <t>443SB</t>
  </si>
  <si>
    <t>443TE</t>
  </si>
  <si>
    <t>443XA</t>
  </si>
  <si>
    <t>443YW</t>
  </si>
  <si>
    <t>443ZA</t>
  </si>
  <si>
    <t>4440J</t>
  </si>
  <si>
    <t xml:space="preserve">1581F6BUB235T00100HC          </t>
  </si>
  <si>
    <t xml:space="preserve">3U5BJ4J001009N                </t>
  </si>
  <si>
    <t xml:space="preserve">64TBL8E002003G                </t>
  </si>
  <si>
    <t>444AG</t>
  </si>
  <si>
    <t xml:space="preserve">1581F574B22BG00100AH          </t>
  </si>
  <si>
    <t>444GR</t>
  </si>
  <si>
    <t xml:space="preserve">1581F6BUB234D00100VL          </t>
  </si>
  <si>
    <t>444NM</t>
  </si>
  <si>
    <t>444PD</t>
  </si>
  <si>
    <t xml:space="preserve">1SZDGC7212EDTP                </t>
  </si>
  <si>
    <t>444QA</t>
  </si>
  <si>
    <t>444XM</t>
  </si>
  <si>
    <t xml:space="preserve">64TBKAA00100P9                </t>
  </si>
  <si>
    <t>444YM</t>
  </si>
  <si>
    <t xml:space="preserve">64TBKB800200AL                </t>
  </si>
  <si>
    <t>4450M</t>
  </si>
  <si>
    <t xml:space="preserve">1863FPEG8219351770NJ          </t>
  </si>
  <si>
    <t>4452A</t>
  </si>
  <si>
    <t xml:space="preserve">1581F6BUB245R001S6B9          </t>
  </si>
  <si>
    <t>4453M</t>
  </si>
  <si>
    <t xml:space="preserve">1863FPEG8219351723CX          </t>
  </si>
  <si>
    <t>4454G</t>
  </si>
  <si>
    <t xml:space="preserve">1581F6W8B249L00200MD          </t>
  </si>
  <si>
    <t>4456T</t>
  </si>
  <si>
    <t xml:space="preserve">186324P18223443J61F2          </t>
  </si>
  <si>
    <t>4457Y</t>
  </si>
  <si>
    <t xml:space="preserve">64TBL9C0020028                </t>
  </si>
  <si>
    <t>445EC</t>
  </si>
  <si>
    <t xml:space="preserve">P77DCE22013349                </t>
  </si>
  <si>
    <t>445EP</t>
  </si>
  <si>
    <t xml:space="preserve">0M6CH4AR0A0PAB                </t>
  </si>
  <si>
    <t>445HC</t>
  </si>
  <si>
    <t xml:space="preserve">1581F574B237600100M3          </t>
  </si>
  <si>
    <t>445QA</t>
  </si>
  <si>
    <t xml:space="preserve">1581F6BUB23AG0012WU5          </t>
  </si>
  <si>
    <t>445RD</t>
  </si>
  <si>
    <t xml:space="preserve">64TBL91002004G                </t>
  </si>
  <si>
    <t>445VM</t>
  </si>
  <si>
    <t xml:space="preserve">63Y1M3L0AR0020                </t>
  </si>
  <si>
    <t>445XN</t>
  </si>
  <si>
    <t xml:space="preserve">5YSZM8T0037965                </t>
  </si>
  <si>
    <t>445YG</t>
  </si>
  <si>
    <t xml:space="preserve">1581F6BUB249P0014039          </t>
  </si>
  <si>
    <t>445ZA</t>
  </si>
  <si>
    <t xml:space="preserve">64TBL8A002009M                </t>
  </si>
  <si>
    <t>4461S</t>
  </si>
  <si>
    <t xml:space="preserve">1581F6BUB248T001H5FJ          </t>
  </si>
  <si>
    <t>4465B</t>
  </si>
  <si>
    <t xml:space="preserve">1581F6BUB248U001P5X9          </t>
  </si>
  <si>
    <t>4469S</t>
  </si>
  <si>
    <t xml:space="preserve">1581F574B23870010056          </t>
  </si>
  <si>
    <t>446EC</t>
  </si>
  <si>
    <t xml:space="preserve">63YBM6P00200CA                </t>
  </si>
  <si>
    <t>446FB</t>
  </si>
  <si>
    <t xml:space="preserve">1581F6BUB2446001ZXF6          </t>
  </si>
  <si>
    <t>446GP</t>
  </si>
  <si>
    <t xml:space="preserve">1863FPEG8219348597DW          </t>
  </si>
  <si>
    <t>446HA</t>
  </si>
  <si>
    <t xml:space="preserve">1863FPEG82193513F86A          </t>
  </si>
  <si>
    <t>446JF</t>
  </si>
  <si>
    <t xml:space="preserve">1581F6BUB235H00100DQ          </t>
  </si>
  <si>
    <t>446KD</t>
  </si>
  <si>
    <t xml:space="preserve">1581F6BU5238Q0C1P504          </t>
  </si>
  <si>
    <t>446LM</t>
  </si>
  <si>
    <t xml:space="preserve">1863FPEG82193523E10A          </t>
  </si>
  <si>
    <t>446NM</t>
  </si>
  <si>
    <t xml:space="preserve">EAVUAV502485357               </t>
  </si>
  <si>
    <t>446PF</t>
  </si>
  <si>
    <t xml:space="preserve">1581F6BUB235C001000J          </t>
  </si>
  <si>
    <t>446UC</t>
  </si>
  <si>
    <t xml:space="preserve">1581F6BUB245Q00188MF          </t>
  </si>
  <si>
    <t>446VS</t>
  </si>
  <si>
    <t xml:space="preserve">1581F6BUB249T001LVUZ          </t>
  </si>
  <si>
    <t>446XM</t>
  </si>
  <si>
    <t xml:space="preserve">63YBM6200200DG                </t>
  </si>
  <si>
    <t>446YS</t>
  </si>
  <si>
    <t xml:space="preserve">1581F6BUB2492001U8JN          </t>
  </si>
  <si>
    <t>446ZK</t>
  </si>
  <si>
    <t xml:space="preserve">1581F6BUB246J001PNFD          </t>
  </si>
  <si>
    <t>4470T</t>
  </si>
  <si>
    <t xml:space="preserve">82193145NP64                  </t>
  </si>
  <si>
    <t>4478H</t>
  </si>
  <si>
    <t xml:space="preserve">1581F6BUB236U001003A          </t>
  </si>
  <si>
    <t>447DC</t>
  </si>
  <si>
    <t xml:space="preserve">1581F574B238U00101SJ          </t>
  </si>
  <si>
    <t>447GR</t>
  </si>
  <si>
    <t xml:space="preserve">1581F6BUB2488001FV4K          </t>
  </si>
  <si>
    <t>447HC</t>
  </si>
  <si>
    <t xml:space="preserve">1581F6BUB246J0014BS7          </t>
  </si>
  <si>
    <t>447KA</t>
  </si>
  <si>
    <t xml:space="preserve">1581F6BUB249T0012RRM          </t>
  </si>
  <si>
    <t>447LP</t>
  </si>
  <si>
    <t xml:space="preserve">1581F6BUB248U0014J0F          </t>
  </si>
  <si>
    <t>447NC</t>
  </si>
  <si>
    <t xml:space="preserve">1581F6BUB246COO1NNU7          </t>
  </si>
  <si>
    <t>447PG</t>
  </si>
  <si>
    <t xml:space="preserve">1581F6BUB24A90016H16          </t>
  </si>
  <si>
    <t>447QG</t>
  </si>
  <si>
    <t xml:space="preserve">1581F6BUB249R00141L9          </t>
  </si>
  <si>
    <t>447RF</t>
  </si>
  <si>
    <t xml:space="preserve">64TBL5A00200RD                </t>
  </si>
  <si>
    <t>447SL</t>
  </si>
  <si>
    <t xml:space="preserve">1863FPEG82193482S6L5          </t>
  </si>
  <si>
    <t>447TL</t>
  </si>
  <si>
    <t xml:space="preserve">1863FPEG82193515D34M          </t>
  </si>
  <si>
    <t>447VE</t>
  </si>
  <si>
    <t xml:space="preserve">7TNBMFN0030BF5                </t>
  </si>
  <si>
    <t>447WS</t>
  </si>
  <si>
    <t xml:space="preserve">1581F6BUB236S00100DK          </t>
  </si>
  <si>
    <t>447XJ</t>
  </si>
  <si>
    <t xml:space="preserve">1581F574B238300100AG          </t>
  </si>
  <si>
    <t>447YA</t>
  </si>
  <si>
    <t xml:space="preserve">1581F6BUB24A40018FBJ          </t>
  </si>
  <si>
    <t>447ZM</t>
  </si>
  <si>
    <t xml:space="preserve">1581F6BUB24A9001430H          </t>
  </si>
  <si>
    <t>4480B</t>
  </si>
  <si>
    <t xml:space="preserve">1581F6BUB248E0019J9F          </t>
  </si>
  <si>
    <t>4481F</t>
  </si>
  <si>
    <t xml:space="preserve">1581F6BUB246Q0015H00          </t>
  </si>
  <si>
    <t>4482F</t>
  </si>
  <si>
    <t xml:space="preserve">1581F6BUB248U0018625          </t>
  </si>
  <si>
    <t>4483D</t>
  </si>
  <si>
    <t xml:space="preserve">1581F6BUB24A5001ZUY2          </t>
  </si>
  <si>
    <t>4485B</t>
  </si>
  <si>
    <t xml:space="preserve">1581F6BUB24A4001PP65          </t>
  </si>
  <si>
    <t>4487F</t>
  </si>
  <si>
    <t xml:space="preserve">1581F6BUB248U001W4J8          </t>
  </si>
  <si>
    <t>448AY</t>
  </si>
  <si>
    <t xml:space="preserve">63YBLAL002000J                </t>
  </si>
  <si>
    <t>448DA</t>
  </si>
  <si>
    <t xml:space="preserve">EAVUAV502485358               </t>
  </si>
  <si>
    <t>448DC</t>
  </si>
  <si>
    <t xml:space="preserve">1581F574B227400102AX          </t>
  </si>
  <si>
    <t>448DM</t>
  </si>
  <si>
    <t xml:space="preserve">1581F6BUB236U001004U          </t>
  </si>
  <si>
    <t>448FW</t>
  </si>
  <si>
    <t xml:space="preserve">63YBMB400200H0                </t>
  </si>
  <si>
    <t>448HL</t>
  </si>
  <si>
    <t xml:space="preserve">1581F6BUB248U0019721          </t>
  </si>
  <si>
    <t>448JC</t>
  </si>
  <si>
    <t xml:space="preserve">1581F6BU2488001XK3P           </t>
  </si>
  <si>
    <t>448NM</t>
  </si>
  <si>
    <t xml:space="preserve">186324P18223443611LS          </t>
  </si>
  <si>
    <t>448PS</t>
  </si>
  <si>
    <t xml:space="preserve">2104F7EZW255P0015N2A          </t>
  </si>
  <si>
    <t>448QT</t>
  </si>
  <si>
    <t xml:space="preserve">5X5BLMN0030JJL                </t>
  </si>
  <si>
    <t>448RC</t>
  </si>
  <si>
    <t xml:space="preserve">1581F574B235Q00100SV          </t>
  </si>
  <si>
    <t>448RP</t>
  </si>
  <si>
    <t xml:space="preserve">1581F6BUB249001W127           </t>
  </si>
  <si>
    <t>448TP</t>
  </si>
  <si>
    <t xml:space="preserve">1581F6BUB249T0018FE2          </t>
  </si>
  <si>
    <t>448VS</t>
  </si>
  <si>
    <t xml:space="preserve">1863FPEG8219347738XD          </t>
  </si>
  <si>
    <t>448WV</t>
  </si>
  <si>
    <t xml:space="preserve">1581F6BUB236S00100F1          </t>
  </si>
  <si>
    <t>448XV</t>
  </si>
  <si>
    <t xml:space="preserve">1581F6BUD2315001RK05          </t>
  </si>
  <si>
    <t>448ZV</t>
  </si>
  <si>
    <t xml:space="preserve">1581F574B226A00102C7          </t>
  </si>
  <si>
    <t>4492R</t>
  </si>
  <si>
    <t xml:space="preserve">63YBM5Q002005T                </t>
  </si>
  <si>
    <t>4494T</t>
  </si>
  <si>
    <t xml:space="preserve">821942537E1Q                  </t>
  </si>
  <si>
    <t>4499S</t>
  </si>
  <si>
    <t xml:space="preserve">64TBL8A0020025                </t>
  </si>
  <si>
    <t>449AB</t>
  </si>
  <si>
    <t xml:space="preserve">1581F6BUB246Q0017671          </t>
  </si>
  <si>
    <t>449BR</t>
  </si>
  <si>
    <t xml:space="preserve">5X5BLMQ0030JVL                </t>
  </si>
  <si>
    <t>449DC</t>
  </si>
  <si>
    <t xml:space="preserve">1581F6BUB235T00100KA          </t>
  </si>
  <si>
    <t>4500A</t>
  </si>
  <si>
    <t xml:space="preserve">63YBLB20020024                </t>
  </si>
  <si>
    <t>4504P</t>
  </si>
  <si>
    <t xml:space="preserve">63YBM8C00200B1                </t>
  </si>
  <si>
    <t>4507A</t>
  </si>
  <si>
    <t xml:space="preserve">64UBL93002002S                </t>
  </si>
  <si>
    <t xml:space="preserve">1581F574B235W00100BD          </t>
  </si>
  <si>
    <t>450CY</t>
  </si>
  <si>
    <t xml:space="preserve">186324P1822344345VH6          </t>
  </si>
  <si>
    <t>450HM</t>
  </si>
  <si>
    <t xml:space="preserve">186324P18223443RY948          </t>
  </si>
  <si>
    <t>450NZ</t>
  </si>
  <si>
    <t xml:space="preserve">63YBM4M0020062                </t>
  </si>
  <si>
    <t>450QA</t>
  </si>
  <si>
    <t xml:space="preserve">63YBM4M0020040                </t>
  </si>
  <si>
    <t>450UJ</t>
  </si>
  <si>
    <t xml:space="preserve">1581F6BUB235T00100DH          </t>
  </si>
  <si>
    <t>450VD</t>
  </si>
  <si>
    <t xml:space="preserve">1581F6BUB233J00101LE          </t>
  </si>
  <si>
    <t>450WD</t>
  </si>
  <si>
    <t xml:space="preserve">1581F6BUB235T0010032          </t>
  </si>
  <si>
    <t>450XA</t>
  </si>
  <si>
    <t xml:space="preserve">186324P18223443K328T          </t>
  </si>
  <si>
    <t>450YM</t>
  </si>
  <si>
    <t xml:space="preserve">64TBK7H001010D                </t>
  </si>
  <si>
    <t>450ZM</t>
  </si>
  <si>
    <t xml:space="preserve">64TBK7H00100G3                </t>
  </si>
  <si>
    <t>4511A</t>
  </si>
  <si>
    <t xml:space="preserve">1581F6BUB2482001P8L8          </t>
  </si>
  <si>
    <t>4512E</t>
  </si>
  <si>
    <t xml:space="preserve">1581F6BUB248T001WSDJ          </t>
  </si>
  <si>
    <t>4514S</t>
  </si>
  <si>
    <t xml:space="preserve">82193481MH64                  </t>
  </si>
  <si>
    <t>4518D</t>
  </si>
  <si>
    <t xml:space="preserve">1581F574B233R00102EX          </t>
  </si>
  <si>
    <t>451AB</t>
  </si>
  <si>
    <t xml:space="preserve">07DDD670B11531                </t>
  </si>
  <si>
    <t>451RZ</t>
  </si>
  <si>
    <t xml:space="preserve">1581F574B221J001015T          </t>
  </si>
  <si>
    <t>451SF</t>
  </si>
  <si>
    <t xml:space="preserve">63YBM5T0020088                </t>
  </si>
  <si>
    <t>451UD</t>
  </si>
  <si>
    <t xml:space="preserve">1581F6BUB248T00103B8          </t>
  </si>
  <si>
    <t>451VS</t>
  </si>
  <si>
    <t xml:space="preserve">1581F6BUB2488001T9M3          </t>
  </si>
  <si>
    <t>451WX</t>
  </si>
  <si>
    <t xml:space="preserve">1863FPEG8219352254JK          </t>
  </si>
  <si>
    <t>451XT</t>
  </si>
  <si>
    <t xml:space="preserve">1581F574B237600100PN          </t>
  </si>
  <si>
    <t>451ZA</t>
  </si>
  <si>
    <t xml:space="preserve">1581F6BU523C70C1T005          </t>
  </si>
  <si>
    <t>4520W</t>
  </si>
  <si>
    <t xml:space="preserve">63YBLAQ0020065                </t>
  </si>
  <si>
    <t>4521P</t>
  </si>
  <si>
    <t xml:space="preserve">63YBM4L002008N                </t>
  </si>
  <si>
    <t>4523T</t>
  </si>
  <si>
    <t xml:space="preserve">7TNBMEW004089V                </t>
  </si>
  <si>
    <t xml:space="preserve">1581F6BUB248T001NP90          </t>
  </si>
  <si>
    <t>452AB</t>
  </si>
  <si>
    <t xml:space="preserve">08QCE5D012222SY               </t>
  </si>
  <si>
    <t>452AD</t>
  </si>
  <si>
    <t xml:space="preserve">1581F574B236300100X4          </t>
  </si>
  <si>
    <t>452CS</t>
  </si>
  <si>
    <t xml:space="preserve">1863FPEG8219425086DQ          </t>
  </si>
  <si>
    <t>452DG</t>
  </si>
  <si>
    <t xml:space="preserve">186324P18223449L410V          </t>
  </si>
  <si>
    <t>452DN</t>
  </si>
  <si>
    <t xml:space="preserve">6101A                         </t>
  </si>
  <si>
    <t>452EJ</t>
  </si>
  <si>
    <t xml:space="preserve">1581F6BUB248T001UU2X          </t>
  </si>
  <si>
    <t>452FC</t>
  </si>
  <si>
    <t xml:space="preserve">1581F574B226S00101SJ          </t>
  </si>
  <si>
    <t>452GL</t>
  </si>
  <si>
    <t xml:space="preserve">186324P182235028VS14          </t>
  </si>
  <si>
    <t>452HC</t>
  </si>
  <si>
    <t xml:space="preserve">63YBLBL0020060                </t>
  </si>
  <si>
    <t>452JD</t>
  </si>
  <si>
    <t xml:space="preserve">64TBL9600200AP                </t>
  </si>
  <si>
    <t>452QA</t>
  </si>
  <si>
    <t xml:space="preserve">8219352525RM                  </t>
  </si>
  <si>
    <t>452RX</t>
  </si>
  <si>
    <t xml:space="preserve">821942509W9X                  </t>
  </si>
  <si>
    <t>452RZ</t>
  </si>
  <si>
    <t xml:space="preserve">1581F574B228A00100CE          </t>
  </si>
  <si>
    <t>452SX</t>
  </si>
  <si>
    <t xml:space="preserve">8219425Q831F                  </t>
  </si>
  <si>
    <t>452TG</t>
  </si>
  <si>
    <t xml:space="preserve">1581F6BUB246Q001W21J          </t>
  </si>
  <si>
    <t>452WS</t>
  </si>
  <si>
    <t xml:space="preserve">1581F6BUB23AG0014C79          </t>
  </si>
  <si>
    <t>452YS</t>
  </si>
  <si>
    <t xml:space="preserve">158F6BUB24630013HN6           </t>
  </si>
  <si>
    <t>452ZW</t>
  </si>
  <si>
    <t xml:space="preserve">186324P18223443427QW          </t>
  </si>
  <si>
    <t>4533H</t>
  </si>
  <si>
    <t xml:space="preserve">63YBM9L002004J                </t>
  </si>
  <si>
    <t>4535X</t>
  </si>
  <si>
    <t xml:space="preserve">1581F6BUB248E0015HP1          </t>
  </si>
  <si>
    <t>4537L</t>
  </si>
  <si>
    <t xml:space="preserve">1581F6BUB248U001UC2Z          </t>
  </si>
  <si>
    <t>453AB</t>
  </si>
  <si>
    <t xml:space="preserve">8219425M027E                  </t>
  </si>
  <si>
    <t>453BC</t>
  </si>
  <si>
    <t xml:space="preserve">1581F6BUB246J0016JJK          </t>
  </si>
  <si>
    <t>453CG</t>
  </si>
  <si>
    <t xml:space="preserve">1581F6BUB248900193ED          </t>
  </si>
  <si>
    <t>453EC</t>
  </si>
  <si>
    <t xml:space="preserve">1581F6BUB248T00120RN          </t>
  </si>
  <si>
    <t>453GS</t>
  </si>
  <si>
    <t xml:space="preserve">63YBM8900200FD                </t>
  </si>
  <si>
    <t>453HL</t>
  </si>
  <si>
    <t xml:space="preserve">1581F6BUB2482001FZ4V          </t>
  </si>
  <si>
    <t>453JK</t>
  </si>
  <si>
    <t xml:space="preserve">63YBMAG002003X                </t>
  </si>
  <si>
    <t>453NR</t>
  </si>
  <si>
    <t xml:space="preserve">1581F6BUB2488001X4PX          </t>
  </si>
  <si>
    <t>453QH</t>
  </si>
  <si>
    <t xml:space="preserve">3TNDJ56002U0L5                </t>
  </si>
  <si>
    <t>453RK</t>
  </si>
  <si>
    <t xml:space="preserve">1581F6BUB243J001D6F9          </t>
  </si>
  <si>
    <t>453RZ</t>
  </si>
  <si>
    <t xml:space="preserve">1581F574B228A00100F8          </t>
  </si>
  <si>
    <t>453SM</t>
  </si>
  <si>
    <t xml:space="preserve">1581F6Z9A246RML39CT4          </t>
  </si>
  <si>
    <t>453VP</t>
  </si>
  <si>
    <t xml:space="preserve">1581F6BUB249S0016P33          </t>
  </si>
  <si>
    <t>453WD</t>
  </si>
  <si>
    <t xml:space="preserve">4TJBK1R1020A2G                </t>
  </si>
  <si>
    <t>453WL</t>
  </si>
  <si>
    <t xml:space="preserve">1581F6BUB24820018YTX          </t>
  </si>
  <si>
    <t>453XG</t>
  </si>
  <si>
    <t xml:space="preserve">1581F6BUB23BF0D1SL8V          </t>
  </si>
  <si>
    <t>453YL</t>
  </si>
  <si>
    <t xml:space="preserve">1581F6BUB2481001X65U          </t>
  </si>
  <si>
    <t>453ZC</t>
  </si>
  <si>
    <t xml:space="preserve">1581F6BUB245H001HMH4          </t>
  </si>
  <si>
    <t>4540K</t>
  </si>
  <si>
    <t xml:space="preserve">1581F6BUB243U0016393          </t>
  </si>
  <si>
    <t>4541V</t>
  </si>
  <si>
    <t xml:space="preserve">5X5BKGF001004K                </t>
  </si>
  <si>
    <t>4545D</t>
  </si>
  <si>
    <t xml:space="preserve">5X5BLMQ0030JS                 </t>
  </si>
  <si>
    <t>4546W</t>
  </si>
  <si>
    <t xml:space="preserve">1581F6BUB248T001D967          </t>
  </si>
  <si>
    <t>4548S</t>
  </si>
  <si>
    <t xml:space="preserve">63YBM9K002005C                </t>
  </si>
  <si>
    <t>454EL</t>
  </si>
  <si>
    <t xml:space="preserve">1581F6BUB24920017DKV          </t>
  </si>
  <si>
    <t>454FP</t>
  </si>
  <si>
    <t xml:space="preserve">1863FPEG186324P18223449L5A77  </t>
  </si>
  <si>
    <t>454GH</t>
  </si>
  <si>
    <t xml:space="preserve">63YBL8N002005D                </t>
  </si>
  <si>
    <t>454HH</t>
  </si>
  <si>
    <t xml:space="preserve">1581F574B227700100EA          </t>
  </si>
  <si>
    <t>454HS</t>
  </si>
  <si>
    <t xml:space="preserve">64TBL210020059                </t>
  </si>
  <si>
    <t>454JZ</t>
  </si>
  <si>
    <t xml:space="preserve">1581F574B235B001031K          </t>
  </si>
  <si>
    <t>454QC</t>
  </si>
  <si>
    <t xml:space="preserve">63YBM6P0020002                </t>
  </si>
  <si>
    <t>454RZ</t>
  </si>
  <si>
    <t xml:space="preserve">1581F574B2274001016K          </t>
  </si>
  <si>
    <t>454SB</t>
  </si>
  <si>
    <t xml:space="preserve">186324P1822344359S0R          </t>
  </si>
  <si>
    <t>454SJ</t>
  </si>
  <si>
    <t xml:space="preserve">3YTBJBV00300FN                </t>
  </si>
  <si>
    <t>454VA</t>
  </si>
  <si>
    <t xml:space="preserve">63YBM6P0020009                </t>
  </si>
  <si>
    <t>454YT</t>
  </si>
  <si>
    <t xml:space="preserve">1581F6BUB2488001CKZ3          </t>
  </si>
  <si>
    <t>454ZL</t>
  </si>
  <si>
    <t xml:space="preserve">1581F574B2383001002Z          </t>
  </si>
  <si>
    <t>4556T</t>
  </si>
  <si>
    <t xml:space="preserve">1581F574B237600100H7          </t>
  </si>
  <si>
    <t>455AJ</t>
  </si>
  <si>
    <t xml:space="preserve">64TBKBL0020055                </t>
  </si>
  <si>
    <t>455CG</t>
  </si>
  <si>
    <t xml:space="preserve">1581F6BUB24A5001H42D          </t>
  </si>
  <si>
    <t>455GH</t>
  </si>
  <si>
    <t xml:space="preserve">1863FPEG82234495J40D          </t>
  </si>
  <si>
    <t>455KK</t>
  </si>
  <si>
    <t xml:space="preserve">63YBM4H002004E                </t>
  </si>
  <si>
    <t>455LK</t>
  </si>
  <si>
    <t xml:space="preserve">63YBLAM002009D                </t>
  </si>
  <si>
    <t>455QA</t>
  </si>
  <si>
    <t xml:space="preserve">186324P18223443EGY75          </t>
  </si>
  <si>
    <t>455RZ</t>
  </si>
  <si>
    <t xml:space="preserve">1581F3TNDK810029LYP0          </t>
  </si>
  <si>
    <t>455VA</t>
  </si>
  <si>
    <t xml:space="preserve">1863FPEG821934599XP8          </t>
  </si>
  <si>
    <t>455WE</t>
  </si>
  <si>
    <t xml:space="preserve">1581F6BUB24A400110J2          </t>
  </si>
  <si>
    <t>455XD</t>
  </si>
  <si>
    <t xml:space="preserve">1581F6BUB234200104FG          </t>
  </si>
  <si>
    <t>455YE</t>
  </si>
  <si>
    <t xml:space="preserve">1581F6BUB2487001MQ61          </t>
  </si>
  <si>
    <t>455ZR</t>
  </si>
  <si>
    <t xml:space="preserve">63YBM3N002000T                </t>
  </si>
  <si>
    <t>4561W</t>
  </si>
  <si>
    <t xml:space="preserve">1581F6BUB248U001N245          </t>
  </si>
  <si>
    <t xml:space="preserve">1581F5745241D0C1A18B          </t>
  </si>
  <si>
    <t>456BM</t>
  </si>
  <si>
    <t xml:space="preserve">1581F6BUB2485001Z0J6          </t>
  </si>
  <si>
    <t>456DS</t>
  </si>
  <si>
    <t xml:space="preserve">7QTWNGE00120GB                </t>
  </si>
  <si>
    <t>456EL</t>
  </si>
  <si>
    <t xml:space="preserve">186324P182234438F07J          </t>
  </si>
  <si>
    <t>456FK</t>
  </si>
  <si>
    <t xml:space="preserve">1581F6BUB235V00100TV          </t>
  </si>
  <si>
    <t>456GJ</t>
  </si>
  <si>
    <t xml:space="preserve">186324P1822344382VS5          </t>
  </si>
  <si>
    <t>456KC</t>
  </si>
  <si>
    <t xml:space="preserve">1581F6BUB2434001WJJN          </t>
  </si>
  <si>
    <t>456NB</t>
  </si>
  <si>
    <t xml:space="preserve">1581F6BUB24880013G48          </t>
  </si>
  <si>
    <t>456ND</t>
  </si>
  <si>
    <t xml:space="preserve">2104F7EZW255P0010J1G          </t>
  </si>
  <si>
    <t>456NE</t>
  </si>
  <si>
    <t xml:space="preserve">3U4DJK0011F0M                 </t>
  </si>
  <si>
    <t>456PV</t>
  </si>
  <si>
    <t xml:space="preserve">1581F6BUB2441001VRH4          </t>
  </si>
  <si>
    <t>456QW</t>
  </si>
  <si>
    <t xml:space="preserve">1581F574B236D00100M6          </t>
  </si>
  <si>
    <t>456SH</t>
  </si>
  <si>
    <t xml:space="preserve">63YBLAW002004S                </t>
  </si>
  <si>
    <t>456VH</t>
  </si>
  <si>
    <t xml:space="preserve">63YBLAM0020060                </t>
  </si>
  <si>
    <t>456WH</t>
  </si>
  <si>
    <t xml:space="preserve">63YBL8N002006X                </t>
  </si>
  <si>
    <t>456XS</t>
  </si>
  <si>
    <t xml:space="preserve">63YBM9K002005A                </t>
  </si>
  <si>
    <t>456YS</t>
  </si>
  <si>
    <t xml:space="preserve">1581F6BUB235H00100ES          </t>
  </si>
  <si>
    <t>4571P</t>
  </si>
  <si>
    <t xml:space="preserve">186324P18223502W8A03          </t>
  </si>
  <si>
    <t>4574B</t>
  </si>
  <si>
    <t xml:space="preserve">186324P1822350878S2U          </t>
  </si>
  <si>
    <t>4576M</t>
  </si>
  <si>
    <t xml:space="preserve">1863FPEG8213516M3L4           </t>
  </si>
  <si>
    <t>4577J</t>
  </si>
  <si>
    <t xml:space="preserve">1581F6BUB246N001HBJ7          </t>
  </si>
  <si>
    <t>457CS</t>
  </si>
  <si>
    <t xml:space="preserve">186324P18223443570KF          </t>
  </si>
  <si>
    <t>457ET</t>
  </si>
  <si>
    <t xml:space="preserve">186324P18223449TJ919          </t>
  </si>
  <si>
    <t>457HA</t>
  </si>
  <si>
    <t xml:space="preserve">7TNBMHE0030G8D                </t>
  </si>
  <si>
    <t>457JA</t>
  </si>
  <si>
    <t xml:space="preserve">1581F6BUB243S00125TH          </t>
  </si>
  <si>
    <t>457QA</t>
  </si>
  <si>
    <t xml:space="preserve">1581F6BUB234F00100VW          </t>
  </si>
  <si>
    <t>457SM</t>
  </si>
  <si>
    <t xml:space="preserve">1581F6BUB246L001SRJ1          </t>
  </si>
  <si>
    <t>457UL</t>
  </si>
  <si>
    <t xml:space="preserve">64TBL9C002001S                </t>
  </si>
  <si>
    <t>457VA</t>
  </si>
  <si>
    <t xml:space="preserve">1581F574522CF001TERC          </t>
  </si>
  <si>
    <t>457XW</t>
  </si>
  <si>
    <t xml:space="preserve">1581F574BZ3850010092          </t>
  </si>
  <si>
    <t>457YS</t>
  </si>
  <si>
    <t xml:space="preserve">1581F6BUB248E00183H8          </t>
  </si>
  <si>
    <t>457ZS</t>
  </si>
  <si>
    <t xml:space="preserve">1581F6BUB249U001055X          </t>
  </si>
  <si>
    <t>4580B</t>
  </si>
  <si>
    <t xml:space="preserve">63YBL8N002001V                </t>
  </si>
  <si>
    <t>4580T</t>
  </si>
  <si>
    <t xml:space="preserve">82193479F0R3                  </t>
  </si>
  <si>
    <t>4586D</t>
  </si>
  <si>
    <t xml:space="preserve">186324P1822344937Q5M          </t>
  </si>
  <si>
    <t>4587L</t>
  </si>
  <si>
    <t xml:space="preserve">1581F3YTBL2J004041E0          </t>
  </si>
  <si>
    <t>458AB</t>
  </si>
  <si>
    <t xml:space="preserve">08Q4F460012079                </t>
  </si>
  <si>
    <t>458CE</t>
  </si>
  <si>
    <t xml:space="preserve">63YBL8N0020073                </t>
  </si>
  <si>
    <t>458DC</t>
  </si>
  <si>
    <t xml:space="preserve">3U4DJKT0011EP8                </t>
  </si>
  <si>
    <t>458DE</t>
  </si>
  <si>
    <t xml:space="preserve">63YBL8N002002T                </t>
  </si>
  <si>
    <t>458HS</t>
  </si>
  <si>
    <t xml:space="preserve">63YBM5N002008L                </t>
  </si>
  <si>
    <t>458JT</t>
  </si>
  <si>
    <t xml:space="preserve">1863FPEG8223508N0U15          </t>
  </si>
  <si>
    <t>458KT</t>
  </si>
  <si>
    <t xml:space="preserve">1863FPEG82235086U92F          </t>
  </si>
  <si>
    <t>458NL</t>
  </si>
  <si>
    <t xml:space="preserve">186324P1822344392TC9          </t>
  </si>
  <si>
    <t>458PW</t>
  </si>
  <si>
    <t xml:space="preserve">1581F6BUB235C00100H1          </t>
  </si>
  <si>
    <t>458RD</t>
  </si>
  <si>
    <t xml:space="preserve">1581F574B239K001004H          </t>
  </si>
  <si>
    <t>458TA</t>
  </si>
  <si>
    <t xml:space="preserve">7TNBMEK00406EX                </t>
  </si>
  <si>
    <t>458VA</t>
  </si>
  <si>
    <t xml:space="preserve">7TNBMJN0030H8W                </t>
  </si>
  <si>
    <t>458XA</t>
  </si>
  <si>
    <t xml:space="preserve">1581F895C24C60077VU0          </t>
  </si>
  <si>
    <t>459AB</t>
  </si>
  <si>
    <t xml:space="preserve">08QDE190120064                </t>
  </si>
  <si>
    <t>459BK</t>
  </si>
  <si>
    <t xml:space="preserve">1581F6BUB24A9001Y376          </t>
  </si>
  <si>
    <t>459DC</t>
  </si>
  <si>
    <t xml:space="preserve">527BK8C00100D8                </t>
  </si>
  <si>
    <t>459GL</t>
  </si>
  <si>
    <t xml:space="preserve">08QCE8301222WY                </t>
  </si>
  <si>
    <t>459GT</t>
  </si>
  <si>
    <t xml:space="preserve">1581F6BUB24A90018T0R          </t>
  </si>
  <si>
    <t>459PG</t>
  </si>
  <si>
    <t xml:space="preserve">1581F6BUB249POO1E2JK          </t>
  </si>
  <si>
    <t>459WA</t>
  </si>
  <si>
    <t xml:space="preserve">64TBKAF002002P                </t>
  </si>
  <si>
    <t xml:space="preserve">45RD </t>
  </si>
  <si>
    <t xml:space="preserve">64TBK8U00100CE                </t>
  </si>
  <si>
    <t>460AG</t>
  </si>
  <si>
    <t xml:space="preserve">1863FPEG8219329SE249          </t>
  </si>
  <si>
    <t>460AR</t>
  </si>
  <si>
    <t xml:space="preserve">1581F574B238500100B5          </t>
  </si>
  <si>
    <t>460AZ</t>
  </si>
  <si>
    <t xml:space="preserve">163DFCD0014L68                </t>
  </si>
  <si>
    <t>460DM</t>
  </si>
  <si>
    <t xml:space="preserve">63YBM4S002002F                </t>
  </si>
  <si>
    <t>460ES</t>
  </si>
  <si>
    <t xml:space="preserve">64TBL5D002005S                </t>
  </si>
  <si>
    <t>460RC</t>
  </si>
  <si>
    <t xml:space="preserve">1863FPEG8219425TE602          </t>
  </si>
  <si>
    <t>460TX</t>
  </si>
  <si>
    <t xml:space="preserve">1863FPEG82193231E47Q          </t>
  </si>
  <si>
    <t>461AZ</t>
  </si>
  <si>
    <t xml:space="preserve">163DFCD00157JC                </t>
  </si>
  <si>
    <t>461RZ</t>
  </si>
  <si>
    <t xml:space="preserve">1581F574B234C00100US          </t>
  </si>
  <si>
    <t>461TX</t>
  </si>
  <si>
    <t xml:space="preserve">1863FPEG8219329D772F          </t>
  </si>
  <si>
    <t>461WA</t>
  </si>
  <si>
    <t xml:space="preserve">63YBLAW0020011                </t>
  </si>
  <si>
    <t>4625A</t>
  </si>
  <si>
    <t xml:space="preserve">1581F6BUB24A6001RVMG          </t>
  </si>
  <si>
    <t>4627J</t>
  </si>
  <si>
    <t xml:space="preserve">63YBM6P00200E3                </t>
  </si>
  <si>
    <t>462AZ</t>
  </si>
  <si>
    <t xml:space="preserve">163DFCD001203L                </t>
  </si>
  <si>
    <t>462DG</t>
  </si>
  <si>
    <t xml:space="preserve">163DG1N001FS15                </t>
  </si>
  <si>
    <t>462RZ</t>
  </si>
  <si>
    <t xml:space="preserve">1581F574B235400100DS          </t>
  </si>
  <si>
    <t>462WA</t>
  </si>
  <si>
    <t xml:space="preserve">2104F7EZB251J001CX53          </t>
  </si>
  <si>
    <t>462YU</t>
  </si>
  <si>
    <t xml:space="preserve">63YBM4C00102B6                </t>
  </si>
  <si>
    <t>462ZA</t>
  </si>
  <si>
    <t xml:space="preserve">186324P18223449F572A          </t>
  </si>
  <si>
    <t>4635F</t>
  </si>
  <si>
    <t xml:space="preserve">1863FPEG8219352U923U          </t>
  </si>
  <si>
    <t>4637F</t>
  </si>
  <si>
    <t xml:space="preserve">63YBLB2002003B                </t>
  </si>
  <si>
    <t>4639N</t>
  </si>
  <si>
    <t xml:space="preserve">1581F574B239600100HG          </t>
  </si>
  <si>
    <t>463AB</t>
  </si>
  <si>
    <t xml:space="preserve">07DDD6M0B11220                </t>
  </si>
  <si>
    <t>463AZ</t>
  </si>
  <si>
    <t xml:space="preserve">163DFCD001P02C                </t>
  </si>
  <si>
    <t>463CD</t>
  </si>
  <si>
    <t xml:space="preserve">1581F574B2387001004Y          </t>
  </si>
  <si>
    <t>463DC</t>
  </si>
  <si>
    <t xml:space="preserve">1581F574B235K00100AK          </t>
  </si>
  <si>
    <t>463YD</t>
  </si>
  <si>
    <t xml:space="preserve">63YBM5T00200BC                </t>
  </si>
  <si>
    <t>4640T</t>
  </si>
  <si>
    <t xml:space="preserve">1581F574B233J00100CR          </t>
  </si>
  <si>
    <t>464AB</t>
  </si>
  <si>
    <t xml:space="preserve">08QDDA6A1R029K                </t>
  </si>
  <si>
    <t>464AZ</t>
  </si>
  <si>
    <t xml:space="preserve">163DG1N001JJD6                </t>
  </si>
  <si>
    <t>464HA</t>
  </si>
  <si>
    <t xml:space="preserve">186324P18223502073SR          </t>
  </si>
  <si>
    <t>464MV</t>
  </si>
  <si>
    <t xml:space="preserve">186324P18223449780JD          </t>
  </si>
  <si>
    <t>4655T</t>
  </si>
  <si>
    <t xml:space="preserve">186324P18223449A252D          </t>
  </si>
  <si>
    <t>4659F</t>
  </si>
  <si>
    <t xml:space="preserve">63YBM5Q002008S                </t>
  </si>
  <si>
    <t>465AZ</t>
  </si>
  <si>
    <t xml:space="preserve">OASUFBH004028M                </t>
  </si>
  <si>
    <t>465HA</t>
  </si>
  <si>
    <t xml:space="preserve">63YBM6C002005N                </t>
  </si>
  <si>
    <t>465MT</t>
  </si>
  <si>
    <t xml:space="preserve">1863FPEG8219348H48Q6          </t>
  </si>
  <si>
    <t>465PN</t>
  </si>
  <si>
    <t xml:space="preserve">1581F574B239K001003Q          </t>
  </si>
  <si>
    <t>465QF</t>
  </si>
  <si>
    <t xml:space="preserve">1863FPEG82193437D72D          </t>
  </si>
  <si>
    <t>465RB</t>
  </si>
  <si>
    <t xml:space="preserve">1581F574B235D00100MX          </t>
  </si>
  <si>
    <t>465WF</t>
  </si>
  <si>
    <t xml:space="preserve">63YBM6N002006S                </t>
  </si>
  <si>
    <t>465YC</t>
  </si>
  <si>
    <t xml:space="preserve">63YBM8G00200C3                </t>
  </si>
  <si>
    <t>465ZS</t>
  </si>
  <si>
    <t xml:space="preserve">186324P182235084H7V9          </t>
  </si>
  <si>
    <t>4662N</t>
  </si>
  <si>
    <t xml:space="preserve">1581F6BUB2475001C46J          </t>
  </si>
  <si>
    <t xml:space="preserve">2104F7EZW255Q001QD15          </t>
  </si>
  <si>
    <t>4663N</t>
  </si>
  <si>
    <t xml:space="preserve">1581F6BUB246H001D74P          </t>
  </si>
  <si>
    <t>4664N</t>
  </si>
  <si>
    <t xml:space="preserve">1581F6BUB2485001LHF0          </t>
  </si>
  <si>
    <t>4665K</t>
  </si>
  <si>
    <t xml:space="preserve">1581F6BUB246Q0016578          </t>
  </si>
  <si>
    <t>4667P</t>
  </si>
  <si>
    <t xml:space="preserve">1581F574B235D00100TX          </t>
  </si>
  <si>
    <t>4669P</t>
  </si>
  <si>
    <t xml:space="preserve">186324P18223502RT768          </t>
  </si>
  <si>
    <t>466AZ</t>
  </si>
  <si>
    <t xml:space="preserve">163DG6F001KN29                </t>
  </si>
  <si>
    <t>466BV</t>
  </si>
  <si>
    <t xml:space="preserve">186324P18223449J531Y          </t>
  </si>
  <si>
    <t>466DM</t>
  </si>
  <si>
    <t xml:space="preserve">1581F6BUB243U001E97S          </t>
  </si>
  <si>
    <t>466HC</t>
  </si>
  <si>
    <t xml:space="preserve">6DGBMA70013P24                </t>
  </si>
  <si>
    <t>466KR</t>
  </si>
  <si>
    <t xml:space="preserve">63YBM6M00200ER                </t>
  </si>
  <si>
    <t>466LU</t>
  </si>
  <si>
    <t xml:space="preserve">1581F6BUB23AG001T966          </t>
  </si>
  <si>
    <t>466NS</t>
  </si>
  <si>
    <t xml:space="preserve">63YBM6M002008S                </t>
  </si>
  <si>
    <t>466PU</t>
  </si>
  <si>
    <t xml:space="preserve">82194250J95Y                  </t>
  </si>
  <si>
    <t>466QP</t>
  </si>
  <si>
    <t xml:space="preserve">186324P1822350279Q7J          </t>
  </si>
  <si>
    <t>466RZ</t>
  </si>
  <si>
    <t xml:space="preserve">1581F446LK8630300F00          </t>
  </si>
  <si>
    <t>466VA</t>
  </si>
  <si>
    <t xml:space="preserve">186324P1822344966X5K          </t>
  </si>
  <si>
    <t>466XB</t>
  </si>
  <si>
    <t xml:space="preserve">186324P182235089RP97          </t>
  </si>
  <si>
    <t>466ZN</t>
  </si>
  <si>
    <t xml:space="preserve">1581F6BUB2485001D83J          </t>
  </si>
  <si>
    <t>4670D</t>
  </si>
  <si>
    <t xml:space="preserve">1581F6BUB248500146MP          </t>
  </si>
  <si>
    <t>4673A</t>
  </si>
  <si>
    <t xml:space="preserve">1581F6BUB245Q0017X95          </t>
  </si>
  <si>
    <t>4675A</t>
  </si>
  <si>
    <t xml:space="preserve">1581F6BUB2492001PPNL          </t>
  </si>
  <si>
    <t>4676N</t>
  </si>
  <si>
    <t xml:space="preserve">1863FPEG82193486RE81          </t>
  </si>
  <si>
    <t xml:space="preserve">08QUEAPP0100UZ                </t>
  </si>
  <si>
    <t>4678X</t>
  </si>
  <si>
    <t xml:space="preserve">1581F6BUB24920018W6S          </t>
  </si>
  <si>
    <t>467AB</t>
  </si>
  <si>
    <t xml:space="preserve">08QDE4T01202R2                </t>
  </si>
  <si>
    <t>467AZ</t>
  </si>
  <si>
    <t xml:space="preserve">163DG6F001MR74                </t>
  </si>
  <si>
    <t>467BC</t>
  </si>
  <si>
    <t xml:space="preserve">1581F574B238700100AC          </t>
  </si>
  <si>
    <t>467CR</t>
  </si>
  <si>
    <t xml:space="preserve">65VPM5NDA55K7Q                </t>
  </si>
  <si>
    <t>467EH</t>
  </si>
  <si>
    <t xml:space="preserve">186324P1822350877V8R          </t>
  </si>
  <si>
    <t>467GE</t>
  </si>
  <si>
    <t xml:space="preserve">1863FPEG8219323A0Y25          </t>
  </si>
  <si>
    <t>467HE</t>
  </si>
  <si>
    <t xml:space="preserve">1863FPEG821932932XM2          </t>
  </si>
  <si>
    <t>467JD</t>
  </si>
  <si>
    <t xml:space="preserve">1581F6BUB249S00141P9          </t>
  </si>
  <si>
    <t>467MQ</t>
  </si>
  <si>
    <t xml:space="preserve">186324P182235025623G          </t>
  </si>
  <si>
    <t>467QA</t>
  </si>
  <si>
    <t xml:space="preserve">1581F6BUB248T0014B40          </t>
  </si>
  <si>
    <t>467RZ</t>
  </si>
  <si>
    <t xml:space="preserve">1581F574B234C00100S0          </t>
  </si>
  <si>
    <t>467SL</t>
  </si>
  <si>
    <t xml:space="preserve">1581F6BUB24880012842          </t>
  </si>
  <si>
    <t>467UW</t>
  </si>
  <si>
    <t xml:space="preserve">1581F6BUB2481001Z56E          </t>
  </si>
  <si>
    <t>467VU</t>
  </si>
  <si>
    <t xml:space="preserve">1581F6BUB243J001F4UL          </t>
  </si>
  <si>
    <t>467WD</t>
  </si>
  <si>
    <t xml:space="preserve">186324P18223449WX148          </t>
  </si>
  <si>
    <t>467XF</t>
  </si>
  <si>
    <t xml:space="preserve">1581F6BUB248C001QY7Q          </t>
  </si>
  <si>
    <t>467YD</t>
  </si>
  <si>
    <t xml:space="preserve">186324P182235028D5K6          </t>
  </si>
  <si>
    <t>467ZM</t>
  </si>
  <si>
    <t xml:space="preserve">1581F574B226A00101P7          </t>
  </si>
  <si>
    <t>4680B</t>
  </si>
  <si>
    <t xml:space="preserve">186324P18223449L97S7          </t>
  </si>
  <si>
    <t>4682S</t>
  </si>
  <si>
    <t xml:space="preserve">1581F6BUB243S001FF0F          </t>
  </si>
  <si>
    <t>4683W</t>
  </si>
  <si>
    <t xml:space="preserve">63YBM8C00200GE                </t>
  </si>
  <si>
    <t>4686A</t>
  </si>
  <si>
    <t xml:space="preserve">EAVUAV502485359               </t>
  </si>
  <si>
    <t>468AD</t>
  </si>
  <si>
    <t xml:space="preserve">1581F574B2391001009P          </t>
  </si>
  <si>
    <t>468EA</t>
  </si>
  <si>
    <t xml:space="preserve">1581F6BUB248200125U5          </t>
  </si>
  <si>
    <t>468FD</t>
  </si>
  <si>
    <t xml:space="preserve">1581F574B235400100C8          </t>
  </si>
  <si>
    <t>468GX</t>
  </si>
  <si>
    <t xml:space="preserve">186324P18223502727TN          </t>
  </si>
  <si>
    <t>468HP</t>
  </si>
  <si>
    <t xml:space="preserve">1581F6BUB236U001006Q          </t>
  </si>
  <si>
    <t>468JH</t>
  </si>
  <si>
    <t xml:space="preserve">64TBL4A00200F1                </t>
  </si>
  <si>
    <t>468KP</t>
  </si>
  <si>
    <t xml:space="preserve">1581F6BUB235V00100D4          </t>
  </si>
  <si>
    <t>468NP</t>
  </si>
  <si>
    <t xml:space="preserve">1581F6BUB234B00100Q3          </t>
  </si>
  <si>
    <t>468PK</t>
  </si>
  <si>
    <t xml:space="preserve">64TBL9C0020031                </t>
  </si>
  <si>
    <t>468RZ</t>
  </si>
  <si>
    <t xml:space="preserve">1581F446LJ8L20300710          </t>
  </si>
  <si>
    <t>468TG</t>
  </si>
  <si>
    <t xml:space="preserve">1581F6BUB248U0011127          </t>
  </si>
  <si>
    <t>468UG</t>
  </si>
  <si>
    <t xml:space="preserve">1581F6BUB248U001FW6Z          </t>
  </si>
  <si>
    <t>468XA</t>
  </si>
  <si>
    <t xml:space="preserve">4LGZM4K00A00TJ                </t>
  </si>
  <si>
    <t>468YL</t>
  </si>
  <si>
    <t xml:space="preserve">1581F6BUB235J001003B          </t>
  </si>
  <si>
    <t>4690A</t>
  </si>
  <si>
    <t>4692A</t>
  </si>
  <si>
    <t>4694A</t>
  </si>
  <si>
    <t>4697A</t>
  </si>
  <si>
    <t>469AG</t>
  </si>
  <si>
    <t xml:space="preserve">1581F574B226H0010469          </t>
  </si>
  <si>
    <t>469AZ</t>
  </si>
  <si>
    <t xml:space="preserve">276DFB9001726Q                </t>
  </si>
  <si>
    <t>061017G</t>
  </si>
  <si>
    <t>469GU</t>
  </si>
  <si>
    <t xml:space="preserve">1581F6BUB2489001M9W6          </t>
  </si>
  <si>
    <t>469MN</t>
  </si>
  <si>
    <t xml:space="preserve">63YBM6M00200CD                </t>
  </si>
  <si>
    <t>469PD</t>
  </si>
  <si>
    <t xml:space="preserve">1581F574B237W00100S7          </t>
  </si>
  <si>
    <t>469PG</t>
  </si>
  <si>
    <t xml:space="preserve">1581F574B238A00102QQ          </t>
  </si>
  <si>
    <t>469QN</t>
  </si>
  <si>
    <t xml:space="preserve">1581F574B235Q0010141          </t>
  </si>
  <si>
    <t>469RZ</t>
  </si>
  <si>
    <t xml:space="preserve">1581F446LK5U303009D0          </t>
  </si>
  <si>
    <t>469TR</t>
  </si>
  <si>
    <t xml:space="preserve">64TBKB80020065                </t>
  </si>
  <si>
    <t>469UB</t>
  </si>
  <si>
    <t xml:space="preserve">1581F574B23870010054          </t>
  </si>
  <si>
    <t>469WD</t>
  </si>
  <si>
    <t xml:space="preserve">82194253R1H1                  </t>
  </si>
  <si>
    <t>469YP</t>
  </si>
  <si>
    <t xml:space="preserve">64TBL6600020017               </t>
  </si>
  <si>
    <t>469ZN</t>
  </si>
  <si>
    <t xml:space="preserve">EAVUAV502485507               </t>
  </si>
  <si>
    <t xml:space="preserve">46GW </t>
  </si>
  <si>
    <t xml:space="preserve">1863FPEG821942537F9S          </t>
  </si>
  <si>
    <t>4700P</t>
  </si>
  <si>
    <t xml:space="preserve">64TBK8H00100TA                </t>
  </si>
  <si>
    <t>4702G</t>
  </si>
  <si>
    <t xml:space="preserve">1581F6BUB249200106UB          </t>
  </si>
  <si>
    <t>4703R</t>
  </si>
  <si>
    <t xml:space="preserve">5X5BLMP0030JLS                </t>
  </si>
  <si>
    <t>4705Z</t>
  </si>
  <si>
    <t xml:space="preserve">1581F6BUB248C001QZMK          </t>
  </si>
  <si>
    <t>4706P</t>
  </si>
  <si>
    <t xml:space="preserve">63YBMB700200NK                </t>
  </si>
  <si>
    <t>4709J</t>
  </si>
  <si>
    <t xml:space="preserve">1863FPEG821934773G1H          </t>
  </si>
  <si>
    <t>470AG</t>
  </si>
  <si>
    <t xml:space="preserve">1581F574B23830010014          </t>
  </si>
  <si>
    <t>470CC</t>
  </si>
  <si>
    <t xml:space="preserve">186324P182234499W29Y          </t>
  </si>
  <si>
    <t>470DM</t>
  </si>
  <si>
    <t xml:space="preserve">EAVUAV502586526               </t>
  </si>
  <si>
    <t>470EA</t>
  </si>
  <si>
    <t>470FT</t>
  </si>
  <si>
    <t xml:space="preserve">1863FPEG82235023J90R          </t>
  </si>
  <si>
    <t>470GP</t>
  </si>
  <si>
    <t xml:space="preserve">8219347EE929                  </t>
  </si>
  <si>
    <t>470GT</t>
  </si>
  <si>
    <t xml:space="preserve">1863FPEG8219423K41P0          </t>
  </si>
  <si>
    <t>470HB</t>
  </si>
  <si>
    <t xml:space="preserve">1581F6BUB24A400162CU          </t>
  </si>
  <si>
    <t>470KR</t>
  </si>
  <si>
    <t xml:space="preserve">1581F574B238U00101KU          </t>
  </si>
  <si>
    <t>470NB</t>
  </si>
  <si>
    <t xml:space="preserve">1581F6BUB24570014335          </t>
  </si>
  <si>
    <t>470QT</t>
  </si>
  <si>
    <t xml:space="preserve">63YBMAF002007U                </t>
  </si>
  <si>
    <t>470RT</t>
  </si>
  <si>
    <t xml:space="preserve">1581F6BUB24A8001ZQB6          </t>
  </si>
  <si>
    <t>470RZ</t>
  </si>
  <si>
    <t xml:space="preserve">1581F574B239100100H9          </t>
  </si>
  <si>
    <t>470SR</t>
  </si>
  <si>
    <t xml:space="preserve">1863FPEG822344940K1Q          </t>
  </si>
  <si>
    <t>470UT</t>
  </si>
  <si>
    <t xml:space="preserve">64TBL7N00200BW                </t>
  </si>
  <si>
    <t>470VR</t>
  </si>
  <si>
    <t xml:space="preserve">64TBK7H00100HF                </t>
  </si>
  <si>
    <t>470XA</t>
  </si>
  <si>
    <t xml:space="preserve">1581F574B239600100LT          </t>
  </si>
  <si>
    <t>470YK</t>
  </si>
  <si>
    <t xml:space="preserve">1581F6BUB2488001WH4S          </t>
  </si>
  <si>
    <t>470ZL</t>
  </si>
  <si>
    <t xml:space="preserve">63YBM8G00200CP                </t>
  </si>
  <si>
    <t>4710S</t>
  </si>
  <si>
    <t xml:space="preserve">1581F6BUB235V00100UK          </t>
  </si>
  <si>
    <t>4717D</t>
  </si>
  <si>
    <t xml:space="preserve">1581F6BUB236U001002J          </t>
  </si>
  <si>
    <t>4719S</t>
  </si>
  <si>
    <t xml:space="preserve">163CGA5R0A32Y7                </t>
  </si>
  <si>
    <t>471AB</t>
  </si>
  <si>
    <t xml:space="preserve">1581F6BUB24640012FC4          </t>
  </si>
  <si>
    <t>471CT</t>
  </si>
  <si>
    <t xml:space="preserve">1863FPEG-8219425AJ374         </t>
  </si>
  <si>
    <t>471DC</t>
  </si>
  <si>
    <t xml:space="preserve">52LBK6T00100FB                </t>
  </si>
  <si>
    <t>471GZ</t>
  </si>
  <si>
    <t xml:space="preserve">63YBM8100200F3                </t>
  </si>
  <si>
    <t>471KA</t>
  </si>
  <si>
    <t xml:space="preserve">1581F6BUB249S0011LJR          </t>
  </si>
  <si>
    <t>471QP</t>
  </si>
  <si>
    <t xml:space="preserve">186324P18223443L55R9          </t>
  </si>
  <si>
    <t>471RZ</t>
  </si>
  <si>
    <t>471SH</t>
  </si>
  <si>
    <t xml:space="preserve">186324P18223508W3H20          </t>
  </si>
  <si>
    <t>471TC</t>
  </si>
  <si>
    <t xml:space="preserve">63YBLAM0020006                </t>
  </si>
  <si>
    <t>471UH</t>
  </si>
  <si>
    <t xml:space="preserve">186324P277425028CU05          </t>
  </si>
  <si>
    <t>06102KZ</t>
  </si>
  <si>
    <t>471VB</t>
  </si>
  <si>
    <t xml:space="preserve">1581F67PE231T003016W          </t>
  </si>
  <si>
    <t>471WB</t>
  </si>
  <si>
    <t xml:space="preserve">1581F6W8A24990A3Y51X          </t>
  </si>
  <si>
    <t>471XR</t>
  </si>
  <si>
    <t xml:space="preserve">1581F6N8A241BML38C8V          </t>
  </si>
  <si>
    <t>471YR</t>
  </si>
  <si>
    <t xml:space="preserve">1581F4QWB22CS00303C2          </t>
  </si>
  <si>
    <t>471ZC</t>
  </si>
  <si>
    <t xml:space="preserve">63YBM8C00200D1                </t>
  </si>
  <si>
    <t>4720Z</t>
  </si>
  <si>
    <t xml:space="preserve">8219425S208U                  </t>
  </si>
  <si>
    <t xml:space="preserve">1581F6BUB245H0014835          </t>
  </si>
  <si>
    <t>4721J</t>
  </si>
  <si>
    <t xml:space="preserve">1581F6BUB248U0014MF6          </t>
  </si>
  <si>
    <t xml:space="preserve">1581F6BUB243U00100EM          </t>
  </si>
  <si>
    <t>4722G</t>
  </si>
  <si>
    <t xml:space="preserve">186324P18223443U92G8          </t>
  </si>
  <si>
    <t>4729E</t>
  </si>
  <si>
    <t xml:space="preserve">EAVUAV502585834               </t>
  </si>
  <si>
    <t>472AJ</t>
  </si>
  <si>
    <t xml:space="preserve">64TBL5H00200A1                </t>
  </si>
  <si>
    <t>472BB</t>
  </si>
  <si>
    <t xml:space="preserve">1863FPEG8223449JS211          </t>
  </si>
  <si>
    <t>472ED</t>
  </si>
  <si>
    <t xml:space="preserve">63YBM6N002003P                </t>
  </si>
  <si>
    <t>472KD</t>
  </si>
  <si>
    <t xml:space="preserve">63YBM4C0020080                </t>
  </si>
  <si>
    <t>472QA</t>
  </si>
  <si>
    <t xml:space="preserve">63YBM8900200BK                </t>
  </si>
  <si>
    <t>472RS</t>
  </si>
  <si>
    <t xml:space="preserve">1863FPEG8219348J127R          </t>
  </si>
  <si>
    <t>472RZ</t>
  </si>
  <si>
    <t xml:space="preserve">1581F574B2373001022U          </t>
  </si>
  <si>
    <t>472TB</t>
  </si>
  <si>
    <t xml:space="preserve">1581F6BUB2489001ZJKF          </t>
  </si>
  <si>
    <t>472VP</t>
  </si>
  <si>
    <t xml:space="preserve">1581F6BUB248D0017870          </t>
  </si>
  <si>
    <t>472XT</t>
  </si>
  <si>
    <t xml:space="preserve">1863FPEG82234494HG11          </t>
  </si>
  <si>
    <t>472YZ</t>
  </si>
  <si>
    <t xml:space="preserve">1581F574B239100100DC          </t>
  </si>
  <si>
    <t>472ZZ</t>
  </si>
  <si>
    <t xml:space="preserve">1581F6BUB236U001004E          </t>
  </si>
  <si>
    <t>4730J</t>
  </si>
  <si>
    <t xml:space="preserve">W13DCG10040245                </t>
  </si>
  <si>
    <t>4731E</t>
  </si>
  <si>
    <t xml:space="preserve">EAVUAV502585838               </t>
  </si>
  <si>
    <t>4732E</t>
  </si>
  <si>
    <t xml:space="preserve">EAVUAV502585839               </t>
  </si>
  <si>
    <t>4735E</t>
  </si>
  <si>
    <t xml:space="preserve">EAVUAV502585840               </t>
  </si>
  <si>
    <t>4737E</t>
  </si>
  <si>
    <t xml:space="preserve">EAVUAV502585841               </t>
  </si>
  <si>
    <t>4739E</t>
  </si>
  <si>
    <t xml:space="preserve">EAVUAV502585842               </t>
  </si>
  <si>
    <t>473AA</t>
  </si>
  <si>
    <t xml:space="preserve">527BK6P001009X                </t>
  </si>
  <si>
    <t>473BE</t>
  </si>
  <si>
    <t xml:space="preserve">EAVUAV502585835               </t>
  </si>
  <si>
    <t>473CE</t>
  </si>
  <si>
    <t xml:space="preserve">EAVUAV502585836               </t>
  </si>
  <si>
    <t>473DM</t>
  </si>
  <si>
    <t xml:space="preserve">1581F6BUB235T0010030          </t>
  </si>
  <si>
    <t>473DP</t>
  </si>
  <si>
    <t xml:space="preserve">1581F6BUB249K001SHG2          </t>
  </si>
  <si>
    <t>473EP</t>
  </si>
  <si>
    <t xml:space="preserve">1581F6BUB24A40019UQ5          </t>
  </si>
  <si>
    <t>473FH</t>
  </si>
  <si>
    <t xml:space="preserve">1581F6BUB232500100TP          </t>
  </si>
  <si>
    <t>473GM</t>
  </si>
  <si>
    <t xml:space="preserve">1863FPEG82235083CW65          </t>
  </si>
  <si>
    <t>473HW</t>
  </si>
  <si>
    <t xml:space="preserve">63YBM8C00200BD                </t>
  </si>
  <si>
    <t>473JB</t>
  </si>
  <si>
    <t xml:space="preserve">1581F6BUB2488001DDTY          </t>
  </si>
  <si>
    <t>473KF</t>
  </si>
  <si>
    <t xml:space="preserve">1581F6BUB246Q001Y386          </t>
  </si>
  <si>
    <t>473LT</t>
  </si>
  <si>
    <t xml:space="preserve">1581F7C6B23BD0014YF1          </t>
  </si>
  <si>
    <t>473MH</t>
  </si>
  <si>
    <t xml:space="preserve">63YBM6N002003B                </t>
  </si>
  <si>
    <t>473NT</t>
  </si>
  <si>
    <t xml:space="preserve">1581F6BUB24B4001PTV5          </t>
  </si>
  <si>
    <t>473QK</t>
  </si>
  <si>
    <t xml:space="preserve">63YBM6J002000L                </t>
  </si>
  <si>
    <t>473SM</t>
  </si>
  <si>
    <t xml:space="preserve">63YBMAA0002002U               </t>
  </si>
  <si>
    <t>473UK</t>
  </si>
  <si>
    <t xml:space="preserve">63YBMAG0020033                </t>
  </si>
  <si>
    <t>473VH</t>
  </si>
  <si>
    <t xml:space="preserve">1863FPEG8219345N94Q4          </t>
  </si>
  <si>
    <t>473XN</t>
  </si>
  <si>
    <t xml:space="preserve">186324P182234499Q43N          </t>
  </si>
  <si>
    <t>473YK</t>
  </si>
  <si>
    <t xml:space="preserve">186324P1822350826Y2R          </t>
  </si>
  <si>
    <t>473ZE</t>
  </si>
  <si>
    <t xml:space="preserve">EAVUAV502585837               </t>
  </si>
  <si>
    <t>4744E</t>
  </si>
  <si>
    <t xml:space="preserve">82194255E36N                  </t>
  </si>
  <si>
    <t>06102K3</t>
  </si>
  <si>
    <t>4746M</t>
  </si>
  <si>
    <t xml:space="preserve">EAVUAV502485332               </t>
  </si>
  <si>
    <t>474AB</t>
  </si>
  <si>
    <t xml:space="preserve">08QUE3D0010393                </t>
  </si>
  <si>
    <t xml:space="preserve">474B </t>
  </si>
  <si>
    <t xml:space="preserve">3U5BJ4H00100JF                </t>
  </si>
  <si>
    <t>474DM</t>
  </si>
  <si>
    <t xml:space="preserve">1581F6BUB23AG001496R          </t>
  </si>
  <si>
    <t>474ZD</t>
  </si>
  <si>
    <t xml:space="preserve">64TBL5A00200U3                </t>
  </si>
  <si>
    <t>4750L</t>
  </si>
  <si>
    <t xml:space="preserve">186324P182235029WT35          </t>
  </si>
  <si>
    <t>4752J</t>
  </si>
  <si>
    <t xml:space="preserve">78KBN1L00A016R                </t>
  </si>
  <si>
    <t>4753G</t>
  </si>
  <si>
    <t xml:space="preserve">1581F6BUB2468001PB8K          </t>
  </si>
  <si>
    <t>4753V</t>
  </si>
  <si>
    <t xml:space="preserve">186324P18223443PW104          </t>
  </si>
  <si>
    <t>4754H</t>
  </si>
  <si>
    <t xml:space="preserve">1581F6BUB248T001R79Q          </t>
  </si>
  <si>
    <t>4755T</t>
  </si>
  <si>
    <t xml:space="preserve">1581F6BUB248V0012552          </t>
  </si>
  <si>
    <t>4759D</t>
  </si>
  <si>
    <t xml:space="preserve">63YBL8N0020002                </t>
  </si>
  <si>
    <t>475AG</t>
  </si>
  <si>
    <t xml:space="preserve">64TBKBC002000P                </t>
  </si>
  <si>
    <t>475BE</t>
  </si>
  <si>
    <t xml:space="preserve">1581F6BUB24B50010884          </t>
  </si>
  <si>
    <t>475CE</t>
  </si>
  <si>
    <t xml:space="preserve">1863FPEG8219345K029V          </t>
  </si>
  <si>
    <t>475CU</t>
  </si>
  <si>
    <t xml:space="preserve">1581F6BUB248T001GP6J          </t>
  </si>
  <si>
    <t>475DB</t>
  </si>
  <si>
    <t xml:space="preserve">7TNBMFQ0030C6F                </t>
  </si>
  <si>
    <t>475DM</t>
  </si>
  <si>
    <t xml:space="preserve">1581F6BUB246D001M040          </t>
  </si>
  <si>
    <t>475ET</t>
  </si>
  <si>
    <t xml:space="preserve">1581F6BUB2435001354C          </t>
  </si>
  <si>
    <t>475FD</t>
  </si>
  <si>
    <t xml:space="preserve">EAVUAV502485313               </t>
  </si>
  <si>
    <t>475KS</t>
  </si>
  <si>
    <t xml:space="preserve">1581F574B235Q00100ZC          </t>
  </si>
  <si>
    <t>475LZ</t>
  </si>
  <si>
    <t xml:space="preserve">1581F6BUB24A8001MW5Z          </t>
  </si>
  <si>
    <t>475QA</t>
  </si>
  <si>
    <t xml:space="preserve">1581F6BUB246F00113CS          </t>
  </si>
  <si>
    <t>475RH</t>
  </si>
  <si>
    <t xml:space="preserve">1581F6BUB248T001K1RP          </t>
  </si>
  <si>
    <t>475SW</t>
  </si>
  <si>
    <t xml:space="preserve">1581F6BUB248C0014P70          </t>
  </si>
  <si>
    <t>475TN</t>
  </si>
  <si>
    <t xml:space="preserve">1581F6BUB248C0011129          </t>
  </si>
  <si>
    <t>475UN</t>
  </si>
  <si>
    <t xml:space="preserve">1581F6BUB246J001E4J8          </t>
  </si>
  <si>
    <t>475VD</t>
  </si>
  <si>
    <t xml:space="preserve">EAVUAV502585572               </t>
  </si>
  <si>
    <t>475WB</t>
  </si>
  <si>
    <t xml:space="preserve">EAVUAV502585652               </t>
  </si>
  <si>
    <t>475XB</t>
  </si>
  <si>
    <t xml:space="preserve">1581F6BUB246C0010L25          </t>
  </si>
  <si>
    <t>475YH</t>
  </si>
  <si>
    <t xml:space="preserve">186324P18223508P4A18          </t>
  </si>
  <si>
    <t>475ZH</t>
  </si>
  <si>
    <t xml:space="preserve">186324P182235084YS86          </t>
  </si>
  <si>
    <t>4760S</t>
  </si>
  <si>
    <t xml:space="preserve">1581F6BUB23BE001N256          </t>
  </si>
  <si>
    <t>4762C</t>
  </si>
  <si>
    <t xml:space="preserve">1581F6BUB241L00162RC          </t>
  </si>
  <si>
    <t>4764H</t>
  </si>
  <si>
    <t xml:space="preserve">2104F7EZB251001LN1Q           </t>
  </si>
  <si>
    <t>4765A</t>
  </si>
  <si>
    <t xml:space="preserve">8219425H015R                  </t>
  </si>
  <si>
    <t>4769D</t>
  </si>
  <si>
    <t xml:space="preserve">63YBM5E00200BC                </t>
  </si>
  <si>
    <t>476AC</t>
  </si>
  <si>
    <t xml:space="preserve">186324P1822350853AN9          </t>
  </si>
  <si>
    <t>476BT</t>
  </si>
  <si>
    <t xml:space="preserve">1581F574B225M001037M          </t>
  </si>
  <si>
    <t>476DM</t>
  </si>
  <si>
    <t xml:space="preserve">1581F6BUB246C001M03U          </t>
  </si>
  <si>
    <t>476EJ</t>
  </si>
  <si>
    <t xml:space="preserve">64TBL8A002009X                </t>
  </si>
  <si>
    <t>476GC</t>
  </si>
  <si>
    <t xml:space="preserve">63YBMAG002003M                </t>
  </si>
  <si>
    <t>476HF</t>
  </si>
  <si>
    <t xml:space="preserve">63YBLAW002003W                </t>
  </si>
  <si>
    <t>476KW</t>
  </si>
  <si>
    <t xml:space="preserve">64TBL6300200B9                </t>
  </si>
  <si>
    <t>476LK</t>
  </si>
  <si>
    <t xml:space="preserve">64TBL4A00200BH                </t>
  </si>
  <si>
    <t>476MD</t>
  </si>
  <si>
    <t xml:space="preserve">1581F6BUB248D00147QU          </t>
  </si>
  <si>
    <t>476NB</t>
  </si>
  <si>
    <t xml:space="preserve">2104F7EZB251J0011D69          </t>
  </si>
  <si>
    <t>476PJ</t>
  </si>
  <si>
    <t xml:space="preserve">1581F5745244S0C1D8N1          </t>
  </si>
  <si>
    <t>476QW</t>
  </si>
  <si>
    <t xml:space="preserve">1581F5745244S0C1D7SU          </t>
  </si>
  <si>
    <t>476RM</t>
  </si>
  <si>
    <t xml:space="preserve">186324P18223449EY878          </t>
  </si>
  <si>
    <t>476ST</t>
  </si>
  <si>
    <t xml:space="preserve">63YBL8N002000H                </t>
  </si>
  <si>
    <t>476TT</t>
  </si>
  <si>
    <t xml:space="preserve">2104F7EZB251J0018197          </t>
  </si>
  <si>
    <t>476UR</t>
  </si>
  <si>
    <t xml:space="preserve">1581F6BUB24AP001S983          </t>
  </si>
  <si>
    <t>476VL</t>
  </si>
  <si>
    <t xml:space="preserve">1581F6BUB24A4001997W          </t>
  </si>
  <si>
    <t>476WS</t>
  </si>
  <si>
    <t xml:space="preserve">1581F6BUB246L001KCXE          </t>
  </si>
  <si>
    <t>476XS</t>
  </si>
  <si>
    <t xml:space="preserve">1581F6BUB248D00148R7          </t>
  </si>
  <si>
    <t>476YB</t>
  </si>
  <si>
    <t xml:space="preserve">1581F6BUB24810017DP0          </t>
  </si>
  <si>
    <t>4771S</t>
  </si>
  <si>
    <t xml:space="preserve">1581F574B237300101TG          </t>
  </si>
  <si>
    <t>4772B</t>
  </si>
  <si>
    <t xml:space="preserve">1581F7K3C251200A4XL9          </t>
  </si>
  <si>
    <t>06102K6</t>
  </si>
  <si>
    <t>4775A</t>
  </si>
  <si>
    <t xml:space="preserve">08QDE5901202ST                </t>
  </si>
  <si>
    <t>4776K</t>
  </si>
  <si>
    <t xml:space="preserve">1581F6BUB248U001GBJG          </t>
  </si>
  <si>
    <t>4778A</t>
  </si>
  <si>
    <t xml:space="preserve">1863FPEG82234433R2C7          </t>
  </si>
  <si>
    <t>4779D</t>
  </si>
  <si>
    <t xml:space="preserve">5X5BLMT0030K85                </t>
  </si>
  <si>
    <t>477AC</t>
  </si>
  <si>
    <t xml:space="preserve">186324P1822350882CK8          </t>
  </si>
  <si>
    <t>477ER</t>
  </si>
  <si>
    <t xml:space="preserve">08QDE460120351                </t>
  </si>
  <si>
    <t>477LZ</t>
  </si>
  <si>
    <t xml:space="preserve">4LGZKC100701LL                </t>
  </si>
  <si>
    <t>477VS</t>
  </si>
  <si>
    <t xml:space="preserve">1581F6BUB245600110P3          </t>
  </si>
  <si>
    <t>477XW</t>
  </si>
  <si>
    <t xml:space="preserve">1581F7FUC251500CY7Q7          </t>
  </si>
  <si>
    <t>06102K5</t>
  </si>
  <si>
    <t>477YS</t>
  </si>
  <si>
    <t xml:space="preserve">1581F6BUB248E0016J2R          </t>
  </si>
  <si>
    <t>477ZW</t>
  </si>
  <si>
    <t xml:space="preserve">1863FPEG8223508304RQ          </t>
  </si>
  <si>
    <t>4780Z</t>
  </si>
  <si>
    <t xml:space="preserve">2104F7EZB251J001K00V          </t>
  </si>
  <si>
    <t>4782J</t>
  </si>
  <si>
    <t xml:space="preserve">63YBM6H00200GQ                </t>
  </si>
  <si>
    <t>4783D</t>
  </si>
  <si>
    <t xml:space="preserve">1581F6BUB24B400164V2          </t>
  </si>
  <si>
    <t>4785G</t>
  </si>
  <si>
    <t xml:space="preserve">1581F6BUB24B4001PFCQ          </t>
  </si>
  <si>
    <t>478AJ</t>
  </si>
  <si>
    <t xml:space="preserve">64TBL7N00200D5                </t>
  </si>
  <si>
    <t>478BF</t>
  </si>
  <si>
    <t xml:space="preserve">186324P18223502DR219          </t>
  </si>
  <si>
    <t>478CW</t>
  </si>
  <si>
    <t xml:space="preserve">186324P18223449D3N42          </t>
  </si>
  <si>
    <t>478EM</t>
  </si>
  <si>
    <t xml:space="preserve">W13DCB15020622                </t>
  </si>
  <si>
    <t>478FM</t>
  </si>
  <si>
    <t xml:space="preserve">1581F6BUB243J001SHT8          </t>
  </si>
  <si>
    <t>478GR</t>
  </si>
  <si>
    <t xml:space="preserve">1581F6BUB243S00191RU          </t>
  </si>
  <si>
    <t>478JA</t>
  </si>
  <si>
    <t xml:space="preserve">1863FPEG8223402941LA          </t>
  </si>
  <si>
    <t>478KB</t>
  </si>
  <si>
    <t xml:space="preserve">63YBM8900200DJ                </t>
  </si>
  <si>
    <t>478LM</t>
  </si>
  <si>
    <t xml:space="preserve">1581F6BUB2482001J2E5          </t>
  </si>
  <si>
    <t>478MN</t>
  </si>
  <si>
    <t xml:space="preserve">1581F6BUB24B50018JWD          </t>
  </si>
  <si>
    <t>478NT</t>
  </si>
  <si>
    <t xml:space="preserve">2104F7EZB251J00169R2          </t>
  </si>
  <si>
    <t>478PD</t>
  </si>
  <si>
    <t xml:space="preserve">EAVUAV502485328               </t>
  </si>
  <si>
    <t>478QA</t>
  </si>
  <si>
    <t xml:space="preserve">1581F446LJCQ30300CP0          </t>
  </si>
  <si>
    <t>478RA</t>
  </si>
  <si>
    <t xml:space="preserve">64TBLBH002001K                </t>
  </si>
  <si>
    <t>478TD</t>
  </si>
  <si>
    <t xml:space="preserve">1581F6BUB2487001J15N          </t>
  </si>
  <si>
    <t>478WA</t>
  </si>
  <si>
    <t xml:space="preserve">186324P1822350205KA3          </t>
  </si>
  <si>
    <t>478XJ</t>
  </si>
  <si>
    <t xml:space="preserve">1581F6BUB24B50015DB2          </t>
  </si>
  <si>
    <t>478ZM</t>
  </si>
  <si>
    <t xml:space="preserve">821941805M3X                  </t>
  </si>
  <si>
    <t>4790V</t>
  </si>
  <si>
    <t xml:space="preserve">1581F6BUB248U001JH6W          </t>
  </si>
  <si>
    <t>4793C</t>
  </si>
  <si>
    <t xml:space="preserve">1581FS5748235Q00100ST         </t>
  </si>
  <si>
    <t>4797H</t>
  </si>
  <si>
    <t xml:space="preserve">1581F6BUB249T001X0NH          </t>
  </si>
  <si>
    <t>4798W</t>
  </si>
  <si>
    <t xml:space="preserve">1581F574B227B00100XP          </t>
  </si>
  <si>
    <t xml:space="preserve">82193293R4P1                  </t>
  </si>
  <si>
    <t>4799M</t>
  </si>
  <si>
    <t xml:space="preserve">1863FPEG8219345A890Y          </t>
  </si>
  <si>
    <t>479BE</t>
  </si>
  <si>
    <t xml:space="preserve">1581F6BUB249F0017541          </t>
  </si>
  <si>
    <t>479CH</t>
  </si>
  <si>
    <t xml:space="preserve">1581F6BUB2488001P31J          </t>
  </si>
  <si>
    <t>479DM</t>
  </si>
  <si>
    <t xml:space="preserve">1581F446LK8630300270          </t>
  </si>
  <si>
    <t>479EW</t>
  </si>
  <si>
    <t xml:space="preserve">1581F6BUB24B100179FJ          </t>
  </si>
  <si>
    <t>479FV</t>
  </si>
  <si>
    <t xml:space="preserve">1581F6BUB245A001G612          </t>
  </si>
  <si>
    <t>479KA</t>
  </si>
  <si>
    <t xml:space="preserve">1581F6BUB246D0014W62          </t>
  </si>
  <si>
    <t>479KW</t>
  </si>
  <si>
    <t xml:space="preserve">527BK4Q0010040                </t>
  </si>
  <si>
    <t>479LJ</t>
  </si>
  <si>
    <t xml:space="preserve">63YBMB400200A9                </t>
  </si>
  <si>
    <t>479MD</t>
  </si>
  <si>
    <t xml:space="preserve">1863FPEG82194256HX32          </t>
  </si>
  <si>
    <t>479ND</t>
  </si>
  <si>
    <t xml:space="preserve">64TBLBH002001N                </t>
  </si>
  <si>
    <t>479PB</t>
  </si>
  <si>
    <t xml:space="preserve">63YBM3N002000U                </t>
  </si>
  <si>
    <t>479QB</t>
  </si>
  <si>
    <t xml:space="preserve">63YBM4Q002007L                </t>
  </si>
  <si>
    <t>479SZ</t>
  </si>
  <si>
    <t xml:space="preserve">1581F6BUB24810017JCZ          </t>
  </si>
  <si>
    <t>479TP</t>
  </si>
  <si>
    <t xml:space="preserve">1581F574B226A0010225          </t>
  </si>
  <si>
    <t>479UM</t>
  </si>
  <si>
    <t xml:space="preserve">1581F6BUB24B50017GKV          </t>
  </si>
  <si>
    <t>479VE</t>
  </si>
  <si>
    <t xml:space="preserve">63YBLB100200G6                </t>
  </si>
  <si>
    <t>479WT</t>
  </si>
  <si>
    <t xml:space="preserve">186324P18223502X9N76          </t>
  </si>
  <si>
    <t>479XF</t>
  </si>
  <si>
    <t xml:space="preserve">1581F6BUB249T0015BJ5          </t>
  </si>
  <si>
    <t>479YD</t>
  </si>
  <si>
    <t xml:space="preserve">63YBM5N00200BQ                </t>
  </si>
  <si>
    <t>4804G</t>
  </si>
  <si>
    <t xml:space="preserve">186324P18223449F646T          </t>
  </si>
  <si>
    <t>4809T</t>
  </si>
  <si>
    <t xml:space="preserve">63NCM5N0031M94                </t>
  </si>
  <si>
    <t>480BE</t>
  </si>
  <si>
    <t xml:space="preserve">1581F6BUB246Q001112X          </t>
  </si>
  <si>
    <t>480CG</t>
  </si>
  <si>
    <t xml:space="preserve">1581F6BUB249P0013SR5          </t>
  </si>
  <si>
    <t>480DM</t>
  </si>
  <si>
    <t xml:space="preserve">82193482Y57U                  </t>
  </si>
  <si>
    <t>480DS</t>
  </si>
  <si>
    <t xml:space="preserve">1581F7C6B23AS001513Y          </t>
  </si>
  <si>
    <t>480FL</t>
  </si>
  <si>
    <t xml:space="preserve">1581F6BUB248C001B71P          </t>
  </si>
  <si>
    <t>480JA</t>
  </si>
  <si>
    <t xml:space="preserve">EAVUAV502585903               </t>
  </si>
  <si>
    <t>480QA</t>
  </si>
  <si>
    <t xml:space="preserve">1863FPEG82235085X6X5          </t>
  </si>
  <si>
    <t>480UB</t>
  </si>
  <si>
    <t xml:space="preserve">63YBLAM002001B                </t>
  </si>
  <si>
    <t>480WD</t>
  </si>
  <si>
    <t xml:space="preserve">1581F574B2398001009M          </t>
  </si>
  <si>
    <t>480YG</t>
  </si>
  <si>
    <t xml:space="preserve">EAVUAV502585883               </t>
  </si>
  <si>
    <t>480ZA</t>
  </si>
  <si>
    <t xml:space="preserve">1581F6BUB24880012J8Q          </t>
  </si>
  <si>
    <t>4810V</t>
  </si>
  <si>
    <t xml:space="preserve">2104F7EZB251J0014MDJ          </t>
  </si>
  <si>
    <t>4813W</t>
  </si>
  <si>
    <t xml:space="preserve">EAVUAV502586183               </t>
  </si>
  <si>
    <t>4814W</t>
  </si>
  <si>
    <t xml:space="preserve">EAVUAV502586187               </t>
  </si>
  <si>
    <t>481AG</t>
  </si>
  <si>
    <t xml:space="preserve">64TBL6H00200C9                </t>
  </si>
  <si>
    <t>481AZ</t>
  </si>
  <si>
    <t xml:space="preserve">W13DEB17060865                </t>
  </si>
  <si>
    <t>481EA</t>
  </si>
  <si>
    <t xml:space="preserve">5X5BMED0030K9X                </t>
  </si>
  <si>
    <t>481FV</t>
  </si>
  <si>
    <t xml:space="preserve">63YBM8500201N9                </t>
  </si>
  <si>
    <t>481HU</t>
  </si>
  <si>
    <t xml:space="preserve">1581F6BUB248D001YBM3          </t>
  </si>
  <si>
    <t>481JH</t>
  </si>
  <si>
    <t xml:space="preserve">1581F6Z9C238E00326DH          </t>
  </si>
  <si>
    <t>481KY</t>
  </si>
  <si>
    <t xml:space="preserve">2104F7EZB251J00101H2          </t>
  </si>
  <si>
    <t>481LD</t>
  </si>
  <si>
    <t xml:space="preserve">1581F6BUB24A6001HPU7          </t>
  </si>
  <si>
    <t>481NM</t>
  </si>
  <si>
    <t xml:space="preserve">2104F7EZB251J0018CJ4          </t>
  </si>
  <si>
    <t>481PG</t>
  </si>
  <si>
    <t xml:space="preserve">EAVUAV502485348               </t>
  </si>
  <si>
    <t>481QD</t>
  </si>
  <si>
    <t xml:space="preserve">63YBM8C002007V                </t>
  </si>
  <si>
    <t>481SD</t>
  </si>
  <si>
    <t xml:space="preserve">1581F6BUB243P001FU19          </t>
  </si>
  <si>
    <t>481WA</t>
  </si>
  <si>
    <t xml:space="preserve">63YBM9K0020060                </t>
  </si>
  <si>
    <t>481ZZ</t>
  </si>
  <si>
    <t xml:space="preserve">1581F6BUB236U0010074          </t>
  </si>
  <si>
    <t>4823G</t>
  </si>
  <si>
    <t xml:space="preserve">63YBM4L002008X                </t>
  </si>
  <si>
    <t>4825W</t>
  </si>
  <si>
    <t xml:space="preserve">1581F574B235400100CE          </t>
  </si>
  <si>
    <t>482AH</t>
  </si>
  <si>
    <t xml:space="preserve">63YBMB700200Q8                </t>
  </si>
  <si>
    <t>482AZ</t>
  </si>
  <si>
    <t xml:space="preserve">ED262332546384                </t>
  </si>
  <si>
    <t>482BW</t>
  </si>
  <si>
    <t xml:space="preserve">EAVUAV502586237               </t>
  </si>
  <si>
    <t>482DC</t>
  </si>
  <si>
    <t xml:space="preserve">1863FPEG8219343N424S          </t>
  </si>
  <si>
    <t>482ED</t>
  </si>
  <si>
    <t xml:space="preserve">186324P18223508S5T23          </t>
  </si>
  <si>
    <t>482FB</t>
  </si>
  <si>
    <t xml:space="preserve">1863FPEG8223512VL021          </t>
  </si>
  <si>
    <t>482HX</t>
  </si>
  <si>
    <t xml:space="preserve">1581F5742252M0C1H0TJ          </t>
  </si>
  <si>
    <t>482JW</t>
  </si>
  <si>
    <t xml:space="preserve">1581F5FJC24A500DQK35          </t>
  </si>
  <si>
    <t>482KX</t>
  </si>
  <si>
    <t xml:space="preserve">1581F574B235K00100ML          </t>
  </si>
  <si>
    <t>482MW</t>
  </si>
  <si>
    <t xml:space="preserve">78KBN1L00A017J                </t>
  </si>
  <si>
    <t>482RX</t>
  </si>
  <si>
    <t xml:space="preserve">1581F574B235400100R2          </t>
  </si>
  <si>
    <t>482VA</t>
  </si>
  <si>
    <t xml:space="preserve">63YBM3N002004J                </t>
  </si>
  <si>
    <t>482WM</t>
  </si>
  <si>
    <t xml:space="preserve">1581F6BUB2455001YFZV          </t>
  </si>
  <si>
    <t>4832A</t>
  </si>
  <si>
    <t xml:space="preserve">JMZKJ150UAV602595012          </t>
  </si>
  <si>
    <t>4833R</t>
  </si>
  <si>
    <t xml:space="preserve">1581F6BUB248U001P6DN          </t>
  </si>
  <si>
    <t>4835A</t>
  </si>
  <si>
    <t xml:space="preserve">JMZKJ150UAV602595011          </t>
  </si>
  <si>
    <t>4838A</t>
  </si>
  <si>
    <t xml:space="preserve">JMZKJ150UAV6025950010         </t>
  </si>
  <si>
    <t>483AZ</t>
  </si>
  <si>
    <t xml:space="preserve">08QDDA4A12011S                </t>
  </si>
  <si>
    <t>483CS</t>
  </si>
  <si>
    <t xml:space="preserve">1581F6BUB24A40017BD5          </t>
  </si>
  <si>
    <t>483DK</t>
  </si>
  <si>
    <t xml:space="preserve">EAVUAV502586238               </t>
  </si>
  <si>
    <t>483GC</t>
  </si>
  <si>
    <t xml:space="preserve">1863FPEG8223502T9D72          </t>
  </si>
  <si>
    <t>483HJ</t>
  </si>
  <si>
    <t xml:space="preserve">1581F5FKD236Q00DU8HZ          </t>
  </si>
  <si>
    <t>483JJ</t>
  </si>
  <si>
    <t xml:space="preserve">1581F6BUB24890017H40          </t>
  </si>
  <si>
    <t>483LS</t>
  </si>
  <si>
    <t xml:space="preserve">EAVUAV502586236               </t>
  </si>
  <si>
    <t>483MH</t>
  </si>
  <si>
    <t xml:space="preserve">2104F7EZB251J001S4W5          </t>
  </si>
  <si>
    <t>483MW</t>
  </si>
  <si>
    <t xml:space="preserve">186324P182234332FJ5           </t>
  </si>
  <si>
    <t>483NC</t>
  </si>
  <si>
    <t xml:space="preserve">EAVUAV502586365               </t>
  </si>
  <si>
    <t>483PW</t>
  </si>
  <si>
    <t xml:space="preserve">186324P182234494N8S6          </t>
  </si>
  <si>
    <t>483QN</t>
  </si>
  <si>
    <t xml:space="preserve">1581F574B2354001005V          </t>
  </si>
  <si>
    <t>483VA</t>
  </si>
  <si>
    <t xml:space="preserve">JMZKJ150UAV602595016          </t>
  </si>
  <si>
    <t>483WA</t>
  </si>
  <si>
    <t xml:space="preserve">JMZKJ150UAV602595015          </t>
  </si>
  <si>
    <t>483YA</t>
  </si>
  <si>
    <t xml:space="preserve">JMZKJ150UAV602595014          </t>
  </si>
  <si>
    <t>483ZA</t>
  </si>
  <si>
    <t xml:space="preserve">JMZKJ150UAV602595013          </t>
  </si>
  <si>
    <t>4840A</t>
  </si>
  <si>
    <t xml:space="preserve">JMZKJ1070UAV61255231          </t>
  </si>
  <si>
    <t>4840J</t>
  </si>
  <si>
    <t xml:space="preserve">1581F6BUB235N001002U          </t>
  </si>
  <si>
    <t>4844G</t>
  </si>
  <si>
    <t xml:space="preserve">78KBN1L00A01FK                </t>
  </si>
  <si>
    <t>4845T</t>
  </si>
  <si>
    <t xml:space="preserve">1581F6BUB235T001002Z          </t>
  </si>
  <si>
    <t>4847R</t>
  </si>
  <si>
    <t xml:space="preserve">63YBMB40020086                </t>
  </si>
  <si>
    <t>4848W</t>
  </si>
  <si>
    <t xml:space="preserve">64UBL810020061                </t>
  </si>
  <si>
    <t>484AZ</t>
  </si>
  <si>
    <t xml:space="preserve">0AXCE7V0B30635                </t>
  </si>
  <si>
    <t>484CP</t>
  </si>
  <si>
    <t xml:space="preserve">186324P182235022G36R          </t>
  </si>
  <si>
    <t>484EA</t>
  </si>
  <si>
    <t xml:space="preserve">JMZKJ150UAV602595009          </t>
  </si>
  <si>
    <t>484JA</t>
  </si>
  <si>
    <t xml:space="preserve">JMZKJ150UAV602595008          </t>
  </si>
  <si>
    <t>484KB</t>
  </si>
  <si>
    <t xml:space="preserve">1581F6BUB24B9001RJ5E          </t>
  </si>
  <si>
    <t>484LD</t>
  </si>
  <si>
    <t xml:space="preserve">JMZKJ150UAV602595007          </t>
  </si>
  <si>
    <t>484MW</t>
  </si>
  <si>
    <t xml:space="preserve">186324P18223449K06D6          </t>
  </si>
  <si>
    <t>484QA</t>
  </si>
  <si>
    <t xml:space="preserve">JMZKJ1070UAV61255239          </t>
  </si>
  <si>
    <t>484TG</t>
  </si>
  <si>
    <t xml:space="preserve">09YDDCQL040289                </t>
  </si>
  <si>
    <t>484VA</t>
  </si>
  <si>
    <t xml:space="preserve">JMZKJ1070UAV61255238          </t>
  </si>
  <si>
    <t>484WA</t>
  </si>
  <si>
    <t xml:space="preserve">JMZKJ1070UAV61255237          </t>
  </si>
  <si>
    <t>484XA</t>
  </si>
  <si>
    <t xml:space="preserve">JMZKJ1070UAV61255236          </t>
  </si>
  <si>
    <t>484YA</t>
  </si>
  <si>
    <t xml:space="preserve">JMZKJ1070UAV61255235          </t>
  </si>
  <si>
    <t>484ZA</t>
  </si>
  <si>
    <t xml:space="preserve">JMZKJ1070UAV61255232          </t>
  </si>
  <si>
    <t>4850A</t>
  </si>
  <si>
    <t xml:space="preserve">63YBM4M0020069                </t>
  </si>
  <si>
    <t xml:space="preserve">64TBL5H00200EC                </t>
  </si>
  <si>
    <t xml:space="preserve">1581F6FBUB235V00100AE         </t>
  </si>
  <si>
    <t>485AZ</t>
  </si>
  <si>
    <t xml:space="preserve">11U3G7K002U234                </t>
  </si>
  <si>
    <t>485BZ</t>
  </si>
  <si>
    <t xml:space="preserve">1581F6BUB246E0011RZJ          </t>
  </si>
  <si>
    <t>485DC</t>
  </si>
  <si>
    <t xml:space="preserve">DJI3WWDZ-40A0BC28             </t>
  </si>
  <si>
    <t>485DM</t>
  </si>
  <si>
    <t xml:space="preserve">1863FPEG821934736S6N          </t>
  </si>
  <si>
    <t>485DT</t>
  </si>
  <si>
    <t xml:space="preserve">1581F6BUB235N00100RN          </t>
  </si>
  <si>
    <t>485ET</t>
  </si>
  <si>
    <t xml:space="preserve">186324P18223443RG192          </t>
  </si>
  <si>
    <t>485FB</t>
  </si>
  <si>
    <t xml:space="preserve">2104F7EZB251J001H862          </t>
  </si>
  <si>
    <t>485HB</t>
  </si>
  <si>
    <t xml:space="preserve">2104F7EXB251J001M167          </t>
  </si>
  <si>
    <t>485JT</t>
  </si>
  <si>
    <t xml:space="preserve">2104F7EZB251J001Z9H5          </t>
  </si>
  <si>
    <t>485KW</t>
  </si>
  <si>
    <t xml:space="preserve">1581F6BUB246H0017KJ6          </t>
  </si>
  <si>
    <t>485LU</t>
  </si>
  <si>
    <t xml:space="preserve">63YBM4R0020082                </t>
  </si>
  <si>
    <t>485MB</t>
  </si>
  <si>
    <t xml:space="preserve">1581F6BUB24B5001LFP5          </t>
  </si>
  <si>
    <t>485MT</t>
  </si>
  <si>
    <t xml:space="preserve">1863FPEG82193484WM35          </t>
  </si>
  <si>
    <t>485ND</t>
  </si>
  <si>
    <t xml:space="preserve">1581F6BUB247S00180LP          </t>
  </si>
  <si>
    <t>485PM</t>
  </si>
  <si>
    <t xml:space="preserve">SS3-T40A2112                  </t>
  </si>
  <si>
    <t>485QD</t>
  </si>
  <si>
    <t xml:space="preserve">1581F6BUB2487001L56R          </t>
  </si>
  <si>
    <t>485RC</t>
  </si>
  <si>
    <t xml:space="preserve">186324P182235025SY06          </t>
  </si>
  <si>
    <t>485RM</t>
  </si>
  <si>
    <t xml:space="preserve">OAXDE1EOA21865                </t>
  </si>
  <si>
    <t>485ST</t>
  </si>
  <si>
    <t xml:space="preserve">1863FPEG8219352F501N          </t>
  </si>
  <si>
    <t>485TT</t>
  </si>
  <si>
    <t xml:space="preserve">1863FPEG821934592ET5          </t>
  </si>
  <si>
    <t>485UT</t>
  </si>
  <si>
    <t xml:space="preserve">EAVUAV502586205               </t>
  </si>
  <si>
    <t>485WM</t>
  </si>
  <si>
    <t xml:space="preserve">1581F574B226D00102DQ          </t>
  </si>
  <si>
    <t>485WT</t>
  </si>
  <si>
    <t xml:space="preserve">2104F7EZB251J001YJGQ          </t>
  </si>
  <si>
    <t>485XA</t>
  </si>
  <si>
    <t xml:space="preserve">63YBM5T00200AU                </t>
  </si>
  <si>
    <t>485ZR</t>
  </si>
  <si>
    <t xml:space="preserve">1863FPEG182235122F9R0         </t>
  </si>
  <si>
    <t>4861K</t>
  </si>
  <si>
    <t xml:space="preserve">1863FPEG8219352408VG          </t>
  </si>
  <si>
    <t>4863R</t>
  </si>
  <si>
    <t xml:space="preserve">1863FPEG822351285W9F          </t>
  </si>
  <si>
    <t>4864P</t>
  </si>
  <si>
    <t xml:space="preserve">EAVUAV502586349               </t>
  </si>
  <si>
    <t>4865A</t>
  </si>
  <si>
    <t xml:space="preserve">EAVUAV502585926               </t>
  </si>
  <si>
    <t>4867E</t>
  </si>
  <si>
    <t xml:space="preserve">1581F6BUB24A40011LB0          </t>
  </si>
  <si>
    <t>486AZ</t>
  </si>
  <si>
    <t xml:space="preserve">0M6DFA8001RSRN                </t>
  </si>
  <si>
    <t>486CL</t>
  </si>
  <si>
    <t xml:space="preserve">2104F7EZB251J001PB99          </t>
  </si>
  <si>
    <t>486DE</t>
  </si>
  <si>
    <t xml:space="preserve">2104F7EZB251J001DRX7          </t>
  </si>
  <si>
    <t>486EL</t>
  </si>
  <si>
    <t xml:space="preserve">2104F7EZB251J001WHZJ          </t>
  </si>
  <si>
    <t>486GE</t>
  </si>
  <si>
    <t xml:space="preserve">2104F7EZB251J0017H70          </t>
  </si>
  <si>
    <t>486HB</t>
  </si>
  <si>
    <t xml:space="preserve">1581F574B2354001009C          </t>
  </si>
  <si>
    <t>486LW</t>
  </si>
  <si>
    <t xml:space="preserve">EAVUAV502485444               </t>
  </si>
  <si>
    <t>486MB</t>
  </si>
  <si>
    <t xml:space="preserve">186324P18223508N7Y06          </t>
  </si>
  <si>
    <t>486ND</t>
  </si>
  <si>
    <t xml:space="preserve">186324P182235084U9M5          </t>
  </si>
  <si>
    <t>486PR</t>
  </si>
  <si>
    <t xml:space="preserve">1581F064TBL5R002001F          </t>
  </si>
  <si>
    <t>486QF</t>
  </si>
  <si>
    <t xml:space="preserve">1581F574B238A00102Q3          </t>
  </si>
  <si>
    <t>486RM</t>
  </si>
  <si>
    <t xml:space="preserve">163CG9NR0A23LF                </t>
  </si>
  <si>
    <t>486VA</t>
  </si>
  <si>
    <t xml:space="preserve">63YBLAL002003L                </t>
  </si>
  <si>
    <t>486WP</t>
  </si>
  <si>
    <t xml:space="preserve">1581F6BUB2435001L8U0          </t>
  </si>
  <si>
    <t>486XP</t>
  </si>
  <si>
    <t xml:space="preserve">63YBMAF0020084                </t>
  </si>
  <si>
    <t>486ZX</t>
  </si>
  <si>
    <t xml:space="preserve">1581F6B249P0016YLZ            </t>
  </si>
  <si>
    <t>4870V</t>
  </si>
  <si>
    <t xml:space="preserve">1863FPEG86324P1822344953H1P   </t>
  </si>
  <si>
    <t>4877A</t>
  </si>
  <si>
    <t xml:space="preserve">EAVUAV502485330               </t>
  </si>
  <si>
    <t>4879A</t>
  </si>
  <si>
    <t xml:space="preserve">EAVUAV502585901               </t>
  </si>
  <si>
    <t>487AE</t>
  </si>
  <si>
    <t xml:space="preserve">1863FPEG8219425LN498          </t>
  </si>
  <si>
    <t>487AZ</t>
  </si>
  <si>
    <t xml:space="preserve">0M6DFA80019926                </t>
  </si>
  <si>
    <t>487DM</t>
  </si>
  <si>
    <t xml:space="preserve">EAVUAV502485344               </t>
  </si>
  <si>
    <t>487EC</t>
  </si>
  <si>
    <t xml:space="preserve">EAVUAV502586250               </t>
  </si>
  <si>
    <t>487GP</t>
  </si>
  <si>
    <t xml:space="preserve">186324P182235024D40W          </t>
  </si>
  <si>
    <t>487JF</t>
  </si>
  <si>
    <t xml:space="preserve">EAVUAV502586174               </t>
  </si>
  <si>
    <t>487KT</t>
  </si>
  <si>
    <t xml:space="preserve">78KBN1L00A0016S               </t>
  </si>
  <si>
    <t>487NM</t>
  </si>
  <si>
    <t xml:space="preserve">186324P1822350203P1Q          </t>
  </si>
  <si>
    <t>487PP</t>
  </si>
  <si>
    <t xml:space="preserve">186324P182235023J86P          </t>
  </si>
  <si>
    <t>487QB</t>
  </si>
  <si>
    <t xml:space="preserve">186324P182234493VX54          </t>
  </si>
  <si>
    <t>487RB</t>
  </si>
  <si>
    <t xml:space="preserve">186324918223449465FJ          </t>
  </si>
  <si>
    <t>487RM</t>
  </si>
  <si>
    <t xml:space="preserve">1581 F45 TB 21C 41AE0359      </t>
  </si>
  <si>
    <t>487VA</t>
  </si>
  <si>
    <t xml:space="preserve">1581F6BUB248E001N8ZV          </t>
  </si>
  <si>
    <t>487WT</t>
  </si>
  <si>
    <t xml:space="preserve">63YBLB100200GH                </t>
  </si>
  <si>
    <t>487XK</t>
  </si>
  <si>
    <t xml:space="preserve">63YBM8500201K8                </t>
  </si>
  <si>
    <t>487YW</t>
  </si>
  <si>
    <t xml:space="preserve">186324P182235025DC07          </t>
  </si>
  <si>
    <t>4880A</t>
  </si>
  <si>
    <t xml:space="preserve">EAVUAV502585941               </t>
  </si>
  <si>
    <t xml:space="preserve">2104F7EZB251J001MH2L          </t>
  </si>
  <si>
    <t>4885A</t>
  </si>
  <si>
    <t xml:space="preserve">EAVUAV502586190               </t>
  </si>
  <si>
    <t>4889B</t>
  </si>
  <si>
    <t xml:space="preserve">2104F7EZB251J0019181          </t>
  </si>
  <si>
    <t>488AZ</t>
  </si>
  <si>
    <t xml:space="preserve">298DFCS001P840                </t>
  </si>
  <si>
    <t>488BR</t>
  </si>
  <si>
    <t xml:space="preserve">1581F6BUB24460011G05          </t>
  </si>
  <si>
    <t>488CW</t>
  </si>
  <si>
    <t xml:space="preserve">7QTDNB20011ZAW                </t>
  </si>
  <si>
    <t>488HB</t>
  </si>
  <si>
    <t xml:space="preserve">EAVUAV502585884               </t>
  </si>
  <si>
    <t>488JL</t>
  </si>
  <si>
    <t xml:space="preserve">64TBL4A0020038                </t>
  </si>
  <si>
    <t>488LL</t>
  </si>
  <si>
    <t xml:space="preserve">64TBL7H002007K                </t>
  </si>
  <si>
    <t xml:space="preserve">07DDD2U0A11273                </t>
  </si>
  <si>
    <t>489AZ</t>
  </si>
  <si>
    <t xml:space="preserve">163DFCD001H8FT                </t>
  </si>
  <si>
    <t>489DC</t>
  </si>
  <si>
    <t xml:space="preserve">64TBL6300200F5                </t>
  </si>
  <si>
    <t>489FH</t>
  </si>
  <si>
    <t xml:space="preserve">1596A30DBBFEEA9               </t>
  </si>
  <si>
    <t>489HB</t>
  </si>
  <si>
    <t xml:space="preserve">1581F6BUB235J00100R9          </t>
  </si>
  <si>
    <t>489JJ</t>
  </si>
  <si>
    <t xml:space="preserve">EAVUAV502585900               </t>
  </si>
  <si>
    <t>489KD</t>
  </si>
  <si>
    <t xml:space="preserve">2104F7EZB25101P197            </t>
  </si>
  <si>
    <t>489SS</t>
  </si>
  <si>
    <t xml:space="preserve">821942588S9V                  </t>
  </si>
  <si>
    <t>489UT</t>
  </si>
  <si>
    <t xml:space="preserve">EAVUAV502586354               </t>
  </si>
  <si>
    <t>489VK</t>
  </si>
  <si>
    <t xml:space="preserve">1581F6BU24890017H40           </t>
  </si>
  <si>
    <t>489XC</t>
  </si>
  <si>
    <t xml:space="preserve">63YBLB20020030                </t>
  </si>
  <si>
    <t>489YC</t>
  </si>
  <si>
    <t xml:space="preserve">EAVUAV502485341               </t>
  </si>
  <si>
    <t>489ZH</t>
  </si>
  <si>
    <t xml:space="preserve">1863FPEG822351223P1J          </t>
  </si>
  <si>
    <t xml:space="preserve">48EE </t>
  </si>
  <si>
    <t xml:space="preserve">527BK4Q001006B                </t>
  </si>
  <si>
    <t xml:space="preserve">48GR </t>
  </si>
  <si>
    <t xml:space="preserve">64TBKBJ00200FL                </t>
  </si>
  <si>
    <t xml:space="preserve">48GX </t>
  </si>
  <si>
    <t xml:space="preserve">1581F574B239100100T0          </t>
  </si>
  <si>
    <t xml:space="preserve">48NA </t>
  </si>
  <si>
    <t xml:space="preserve">1581F574B2219001005R          </t>
  </si>
  <si>
    <t>4902W</t>
  </si>
  <si>
    <t xml:space="preserve">63YBM6C0020075                </t>
  </si>
  <si>
    <t>4903W</t>
  </si>
  <si>
    <t xml:space="preserve">63YBM68002001D                </t>
  </si>
  <si>
    <t>4905P</t>
  </si>
  <si>
    <t xml:space="preserve">1581F6BUB24B20015L7G          </t>
  </si>
  <si>
    <t xml:space="preserve">63YBLAM002008F                </t>
  </si>
  <si>
    <t>4908L</t>
  </si>
  <si>
    <t xml:space="preserve">1581F6BUB24B5001979X          </t>
  </si>
  <si>
    <t>490DW</t>
  </si>
  <si>
    <t xml:space="preserve">186FPEG8219418965UN           </t>
  </si>
  <si>
    <t>490EA</t>
  </si>
  <si>
    <t xml:space="preserve">1633G4W00SK012                </t>
  </si>
  <si>
    <t>490MJ</t>
  </si>
  <si>
    <t xml:space="preserve">1581F680523C70C1T025          </t>
  </si>
  <si>
    <t>490NS</t>
  </si>
  <si>
    <t xml:space="preserve">1581F6BUB249F001J7N0          </t>
  </si>
  <si>
    <t>490QB</t>
  </si>
  <si>
    <t xml:space="preserve">2104F7EZB251J001G469          </t>
  </si>
  <si>
    <t>490RL</t>
  </si>
  <si>
    <t xml:space="preserve">63YBM4L0020092                </t>
  </si>
  <si>
    <t>490RS</t>
  </si>
  <si>
    <t xml:space="preserve">1581F6BUB249T001Q63G          </t>
  </si>
  <si>
    <t>490SS</t>
  </si>
  <si>
    <t xml:space="preserve">63YBLB20020032                </t>
  </si>
  <si>
    <t>490WD</t>
  </si>
  <si>
    <t xml:space="preserve">EAVUAV502586323               </t>
  </si>
  <si>
    <t>490XM</t>
  </si>
  <si>
    <t xml:space="preserve">2104F7EZB25N0012PFN           </t>
  </si>
  <si>
    <t>490ZD</t>
  </si>
  <si>
    <t xml:space="preserve">63TBLBH002001N                </t>
  </si>
  <si>
    <t>4910F</t>
  </si>
  <si>
    <t xml:space="preserve">EAVUAV502586181               </t>
  </si>
  <si>
    <t>4911G</t>
  </si>
  <si>
    <t xml:space="preserve">186324P1822350228QJ5          </t>
  </si>
  <si>
    <t>4912A</t>
  </si>
  <si>
    <t xml:space="preserve">1581F574B226D00101RZ          </t>
  </si>
  <si>
    <t>4913R</t>
  </si>
  <si>
    <t xml:space="preserve">2104F7EZB251J0013146          </t>
  </si>
  <si>
    <t>491BM</t>
  </si>
  <si>
    <t xml:space="preserve">2104F7EZB251J001N7P5          </t>
  </si>
  <si>
    <t>491EA</t>
  </si>
  <si>
    <t xml:space="preserve">EAVUAV502586571               </t>
  </si>
  <si>
    <t>491FZ</t>
  </si>
  <si>
    <t xml:space="preserve">2104F7EZW255Q0016BZ4          </t>
  </si>
  <si>
    <t>491GC</t>
  </si>
  <si>
    <t xml:space="preserve">EAVUAV502586233               </t>
  </si>
  <si>
    <t>491HM</t>
  </si>
  <si>
    <t xml:space="preserve">2104F7EZW255P001DFB2          </t>
  </si>
  <si>
    <t>491JB</t>
  </si>
  <si>
    <t xml:space="preserve">63YBM8900200AD                </t>
  </si>
  <si>
    <t>491KA</t>
  </si>
  <si>
    <t xml:space="preserve">63YBM890020091                </t>
  </si>
  <si>
    <t>491LZ</t>
  </si>
  <si>
    <t xml:space="preserve">EAVUAV502586232               </t>
  </si>
  <si>
    <t>491MS</t>
  </si>
  <si>
    <t xml:space="preserve">1863FPEG8219425302NJ          </t>
  </si>
  <si>
    <t>491PC</t>
  </si>
  <si>
    <t xml:space="preserve">1581F6Z9724A4M03R7NT          </t>
  </si>
  <si>
    <t>491RX</t>
  </si>
  <si>
    <t xml:space="preserve">2104FEZB251J001G469           </t>
  </si>
  <si>
    <t>491VA</t>
  </si>
  <si>
    <t xml:space="preserve">EAVUAV502586206               </t>
  </si>
  <si>
    <t>491XS</t>
  </si>
  <si>
    <t xml:space="preserve">EAVUAV502586484               </t>
  </si>
  <si>
    <t>491ZH</t>
  </si>
  <si>
    <t xml:space="preserve">1581F574B238900100GQ          </t>
  </si>
  <si>
    <t>4920W</t>
  </si>
  <si>
    <t xml:space="preserve">2104F7EZB251J001PMS1          </t>
  </si>
  <si>
    <t>4921E</t>
  </si>
  <si>
    <t xml:space="preserve">1581F6BUB246H00135RK          </t>
  </si>
  <si>
    <t>492CC</t>
  </si>
  <si>
    <t xml:space="preserve">EAVUAV502586595               </t>
  </si>
  <si>
    <t>492DX</t>
  </si>
  <si>
    <t xml:space="preserve">63YBM4M0020083                </t>
  </si>
  <si>
    <t>492GT</t>
  </si>
  <si>
    <t xml:space="preserve">1581F6BUB248C001454K          </t>
  </si>
  <si>
    <t>492KA</t>
  </si>
  <si>
    <t xml:space="preserve">186324P18223508493HE          </t>
  </si>
  <si>
    <t>492LJ</t>
  </si>
  <si>
    <t xml:space="preserve">1581F6BUB246F001479U          </t>
  </si>
  <si>
    <t>492NC</t>
  </si>
  <si>
    <t xml:space="preserve">EAVUAV502586189               </t>
  </si>
  <si>
    <t>492PQ</t>
  </si>
  <si>
    <t xml:space="preserve">2104F7EZB251J001061P          </t>
  </si>
  <si>
    <t>492RS</t>
  </si>
  <si>
    <t xml:space="preserve">1581F6BUB248E001FDDH          </t>
  </si>
  <si>
    <t>492RX</t>
  </si>
  <si>
    <t xml:space="preserve">1581F6BUB24B4001405X          </t>
  </si>
  <si>
    <t>492SB</t>
  </si>
  <si>
    <t xml:space="preserve">186324P1822350815UA6          </t>
  </si>
  <si>
    <t>492YA</t>
  </si>
  <si>
    <t xml:space="preserve">2104F7EZB251J0016PZ5          </t>
  </si>
  <si>
    <t>4931D</t>
  </si>
  <si>
    <t xml:space="preserve">64TBK8U001008N                </t>
  </si>
  <si>
    <t>4932D</t>
  </si>
  <si>
    <t xml:space="preserve">64TBL1X002006M                </t>
  </si>
  <si>
    <t>4935M</t>
  </si>
  <si>
    <t xml:space="preserve">64TBL9M0020059                </t>
  </si>
  <si>
    <t>4936G</t>
  </si>
  <si>
    <t xml:space="preserve">1581F6BUB24B50012Y6P          </t>
  </si>
  <si>
    <t>4938B</t>
  </si>
  <si>
    <t xml:space="preserve">186324P1822344301WD5          </t>
  </si>
  <si>
    <t>493BE</t>
  </si>
  <si>
    <t xml:space="preserve">1581F6BUB2548801F8F8          </t>
  </si>
  <si>
    <t>493CC</t>
  </si>
  <si>
    <t xml:space="preserve">527BK4N001005Q                </t>
  </si>
  <si>
    <t>493CW</t>
  </si>
  <si>
    <t xml:space="preserve">1581F6BUB24A600183M3          </t>
  </si>
  <si>
    <t>493DM</t>
  </si>
  <si>
    <t xml:space="preserve">1581F6BUB246Q001E1ER          </t>
  </si>
  <si>
    <t>493DR</t>
  </si>
  <si>
    <t xml:space="preserve">186324P182235025U38W          </t>
  </si>
  <si>
    <t>493EM</t>
  </si>
  <si>
    <t xml:space="preserve">EAVUAV502586408               </t>
  </si>
  <si>
    <t>493FT</t>
  </si>
  <si>
    <t xml:space="preserve">186324P18223502263C2          </t>
  </si>
  <si>
    <t>493GB</t>
  </si>
  <si>
    <t xml:space="preserve">1581F6BUB245600179Q2          </t>
  </si>
  <si>
    <t>493HW</t>
  </si>
  <si>
    <t xml:space="preserve">186324P18223508A18N7          </t>
  </si>
  <si>
    <t>493JW</t>
  </si>
  <si>
    <t xml:space="preserve">186324P182235080H2X1          </t>
  </si>
  <si>
    <t>493KJ</t>
  </si>
  <si>
    <t xml:space="preserve">186324P18223502Y0G16          </t>
  </si>
  <si>
    <t>493LT</t>
  </si>
  <si>
    <t xml:space="preserve">8219418D3L11                  </t>
  </si>
  <si>
    <t>06102LJ</t>
  </si>
  <si>
    <t>493MD</t>
  </si>
  <si>
    <t xml:space="preserve">EAVUAV502586268               </t>
  </si>
  <si>
    <t>493QA</t>
  </si>
  <si>
    <t xml:space="preserve">EAVUAV502585938               </t>
  </si>
  <si>
    <t>493RB</t>
  </si>
  <si>
    <t xml:space="preserve">EAVUAV502585912               </t>
  </si>
  <si>
    <t>493RS</t>
  </si>
  <si>
    <t xml:space="preserve">1581F6BUB24A9001EV5Q          </t>
  </si>
  <si>
    <t>493UC</t>
  </si>
  <si>
    <t xml:space="preserve">1863FPEG82235082L46X          </t>
  </si>
  <si>
    <t>493VA</t>
  </si>
  <si>
    <t xml:space="preserve">1581F574B237A00101KA          </t>
  </si>
  <si>
    <t>493WS</t>
  </si>
  <si>
    <t xml:space="preserve">1581F6BUB234200104TY          </t>
  </si>
  <si>
    <t>4941B</t>
  </si>
  <si>
    <t xml:space="preserve">1581F6BUB248T0015LSH          </t>
  </si>
  <si>
    <t>4941G</t>
  </si>
  <si>
    <t xml:space="preserve">JMZKJ150UAV602595184          </t>
  </si>
  <si>
    <t>4941K</t>
  </si>
  <si>
    <t xml:space="preserve">1581F7FVC256S00DW145          </t>
  </si>
  <si>
    <t>4941S</t>
  </si>
  <si>
    <t xml:space="preserve">1863FPEG8223512DR465          </t>
  </si>
  <si>
    <t>4941T</t>
  </si>
  <si>
    <t xml:space="preserve">2104F7EZW2567001P34F          </t>
  </si>
  <si>
    <t>494AC</t>
  </si>
  <si>
    <t xml:space="preserve">EAVUAV502485352               </t>
  </si>
  <si>
    <t>494CF</t>
  </si>
  <si>
    <t xml:space="preserve">JMZKJ150UAV602595218          </t>
  </si>
  <si>
    <t>494HC</t>
  </si>
  <si>
    <t xml:space="preserve">1863FPEG8219425643DY          </t>
  </si>
  <si>
    <t>494JV</t>
  </si>
  <si>
    <t xml:space="preserve">64TBL7D00200BR                </t>
  </si>
  <si>
    <t>494KJ</t>
  </si>
  <si>
    <t xml:space="preserve">EAVUAV502586316               </t>
  </si>
  <si>
    <t>494LJ</t>
  </si>
  <si>
    <t xml:space="preserve">1581F6BUB24C600181K0          </t>
  </si>
  <si>
    <t>494MD</t>
  </si>
  <si>
    <t xml:space="preserve">JMZKJ150UAV602595024          </t>
  </si>
  <si>
    <t>494MJ</t>
  </si>
  <si>
    <t xml:space="preserve">EAVUAV502586360               </t>
  </si>
  <si>
    <t>494NL</t>
  </si>
  <si>
    <t xml:space="preserve">EAVUAV502586240               </t>
  </si>
  <si>
    <t>494PL</t>
  </si>
  <si>
    <t xml:space="preserve">EAVUAV502586267               </t>
  </si>
  <si>
    <t>494QJ</t>
  </si>
  <si>
    <t xml:space="preserve">1581F574B234U00100QN          </t>
  </si>
  <si>
    <t>494RC</t>
  </si>
  <si>
    <t xml:space="preserve">186324P1822350ZJ707           </t>
  </si>
  <si>
    <t>494RS</t>
  </si>
  <si>
    <t xml:space="preserve">158F6BUB249S001XLT8           </t>
  </si>
  <si>
    <t>494SB</t>
  </si>
  <si>
    <t xml:space="preserve">1581F574B239100100S6          </t>
  </si>
  <si>
    <t>494TL</t>
  </si>
  <si>
    <t xml:space="preserve">EAVUAV502585929               </t>
  </si>
  <si>
    <t>494UB</t>
  </si>
  <si>
    <t xml:space="preserve">186324P18223502286CW          </t>
  </si>
  <si>
    <t>494XC</t>
  </si>
  <si>
    <t xml:space="preserve">EAVUAV502586244               </t>
  </si>
  <si>
    <t>494YU</t>
  </si>
  <si>
    <t xml:space="preserve">1863FPEG8219348L998L          </t>
  </si>
  <si>
    <t>494ZK</t>
  </si>
  <si>
    <t xml:space="preserve">2104F7EZW255P001HT87          </t>
  </si>
  <si>
    <t>4951W</t>
  </si>
  <si>
    <t xml:space="preserve">1863FPEG8223512P24W7          </t>
  </si>
  <si>
    <t>4952P</t>
  </si>
  <si>
    <t xml:space="preserve">1581F6BUB24B5001QL35          </t>
  </si>
  <si>
    <t>4953P</t>
  </si>
  <si>
    <t xml:space="preserve">EAVUAV502586345               </t>
  </si>
  <si>
    <t>4954A</t>
  </si>
  <si>
    <t xml:space="preserve">EAVUAV502586186               </t>
  </si>
  <si>
    <t xml:space="preserve">1863FPEG821934750W7H          </t>
  </si>
  <si>
    <t>4955C</t>
  </si>
  <si>
    <t xml:space="preserve">2104F7EZW255P001NM36          </t>
  </si>
  <si>
    <t>4959H</t>
  </si>
  <si>
    <t xml:space="preserve">1581F6BUB24880014255          </t>
  </si>
  <si>
    <t>495BD</t>
  </si>
  <si>
    <t xml:space="preserve">W13DCB26020576                </t>
  </si>
  <si>
    <t>495BL</t>
  </si>
  <si>
    <t xml:space="preserve">2104F7EZW256K001KFKS          </t>
  </si>
  <si>
    <t>495DM</t>
  </si>
  <si>
    <t xml:space="preserve">1581F6BUB245Q001UNKC          </t>
  </si>
  <si>
    <t>495ED</t>
  </si>
  <si>
    <t xml:space="preserve">1581F6BUB23AG00168J3          </t>
  </si>
  <si>
    <t>495FF</t>
  </si>
  <si>
    <t xml:space="preserve">1581F6BU5236G0C1F063          </t>
  </si>
  <si>
    <t>495GR</t>
  </si>
  <si>
    <t xml:space="preserve">EAVUAV502586433               </t>
  </si>
  <si>
    <t>495HM</t>
  </si>
  <si>
    <t xml:space="preserve">2104F7EZW255P0017PGG          </t>
  </si>
  <si>
    <t>4960C</t>
  </si>
  <si>
    <t xml:space="preserve">63YBM9B00200EM                </t>
  </si>
  <si>
    <t>4961B</t>
  </si>
  <si>
    <t xml:space="preserve">2104F7EZW255P00193PK          </t>
  </si>
  <si>
    <t>496AJ</t>
  </si>
  <si>
    <t xml:space="preserve">EAVUAV502586219               </t>
  </si>
  <si>
    <t>496AM</t>
  </si>
  <si>
    <t xml:space="preserve">1581F6BUB2449001GJ1J          </t>
  </si>
  <si>
    <t>496CB</t>
  </si>
  <si>
    <t xml:space="preserve">1863FPEG82193434G34V          </t>
  </si>
  <si>
    <t>496DN</t>
  </si>
  <si>
    <t xml:space="preserve">1863FPEG8219348184HF          </t>
  </si>
  <si>
    <t>496FA</t>
  </si>
  <si>
    <t xml:space="preserve">63YBMB700200KK                </t>
  </si>
  <si>
    <t>496JF</t>
  </si>
  <si>
    <t xml:space="preserve">EAVUAV502586558               </t>
  </si>
  <si>
    <t>496LS</t>
  </si>
  <si>
    <t xml:space="preserve">1581F574B226D00101XM          </t>
  </si>
  <si>
    <t>496NG</t>
  </si>
  <si>
    <t xml:space="preserve">1581F6BUB249F00162F2          </t>
  </si>
  <si>
    <t>496PB</t>
  </si>
  <si>
    <t xml:space="preserve">186324P182234434G2Q7          </t>
  </si>
  <si>
    <t>496QA</t>
  </si>
  <si>
    <t xml:space="preserve">3U5BJ6Q001001P                </t>
  </si>
  <si>
    <t>496SK</t>
  </si>
  <si>
    <t xml:space="preserve">0FZDF4F0P20006                </t>
  </si>
  <si>
    <t>496SS</t>
  </si>
  <si>
    <t xml:space="preserve">3U5BJ6V001002N                </t>
  </si>
  <si>
    <t>496UC</t>
  </si>
  <si>
    <t xml:space="preserve">2104F7EZW2567001Q0J0          </t>
  </si>
  <si>
    <t>496WT</t>
  </si>
  <si>
    <t xml:space="preserve">JMZKJ150UAV602595049          </t>
  </si>
  <si>
    <t>496XB</t>
  </si>
  <si>
    <t xml:space="preserve">2104F7EZW255P00177HQ          </t>
  </si>
  <si>
    <t>496YA</t>
  </si>
  <si>
    <t xml:space="preserve">1581F6BUB248D001CK0G          </t>
  </si>
  <si>
    <t>4970T</t>
  </si>
  <si>
    <t xml:space="preserve">EAVUAV502586569               </t>
  </si>
  <si>
    <t>4973A</t>
  </si>
  <si>
    <t xml:space="preserve">8219343D2P08                  </t>
  </si>
  <si>
    <t>4974B</t>
  </si>
  <si>
    <t xml:space="preserve">EAVUAV502586340               </t>
  </si>
  <si>
    <t>4977P</t>
  </si>
  <si>
    <t xml:space="preserve">63YBMBC002002A                </t>
  </si>
  <si>
    <t xml:space="preserve">64TBL8F00200HC                </t>
  </si>
  <si>
    <t>4979B</t>
  </si>
  <si>
    <t xml:space="preserve">JMZKJ150UAV602595083          </t>
  </si>
  <si>
    <t>497BM</t>
  </si>
  <si>
    <t xml:space="preserve">2104F7EZW255P001ZDWP          </t>
  </si>
  <si>
    <t>497CH</t>
  </si>
  <si>
    <t xml:space="preserve">63YBM6N002005W                </t>
  </si>
  <si>
    <t>497DM</t>
  </si>
  <si>
    <t xml:space="preserve">1581F6BUB246D0015R62          </t>
  </si>
  <si>
    <t>497EM</t>
  </si>
  <si>
    <t xml:space="preserve">3U5BJ5K01001C                 </t>
  </si>
  <si>
    <t>497GL</t>
  </si>
  <si>
    <t xml:space="preserve">1581F6BUB24A8001E6CF          </t>
  </si>
  <si>
    <t>497KS</t>
  </si>
  <si>
    <t xml:space="preserve">1581F6BUB24CA001156M          </t>
  </si>
  <si>
    <t>497LU</t>
  </si>
  <si>
    <t xml:space="preserve">63YBLB1002001B                </t>
  </si>
  <si>
    <t>497QA</t>
  </si>
  <si>
    <t xml:space="preserve">1581F6BUB24CJ001J2LR          </t>
  </si>
  <si>
    <t>497SK</t>
  </si>
  <si>
    <t xml:space="preserve">FF261640434108                </t>
  </si>
  <si>
    <t>497TB</t>
  </si>
  <si>
    <t xml:space="preserve">1581F6BUB24A8001444W          </t>
  </si>
  <si>
    <t>497VT</t>
  </si>
  <si>
    <t xml:space="preserve">2104F7EZW25670010491          </t>
  </si>
  <si>
    <t>497WA</t>
  </si>
  <si>
    <t xml:space="preserve">63YBM9K0020054                </t>
  </si>
  <si>
    <t>497YB</t>
  </si>
  <si>
    <t xml:space="preserve">EAVUAV502586430               </t>
  </si>
  <si>
    <t>497ZR</t>
  </si>
  <si>
    <t xml:space="preserve">1863FPEG8219425W4G87          </t>
  </si>
  <si>
    <t>4980H</t>
  </si>
  <si>
    <t xml:space="preserve">EAVUAV502585893               </t>
  </si>
  <si>
    <t>4982M</t>
  </si>
  <si>
    <t xml:space="preserve">63YBLCF002000A                </t>
  </si>
  <si>
    <t>4983B</t>
  </si>
  <si>
    <t xml:space="preserve">EAVUAV502586547               </t>
  </si>
  <si>
    <t>4985P</t>
  </si>
  <si>
    <t xml:space="preserve">EAVUAV502485342               </t>
  </si>
  <si>
    <t>4986B</t>
  </si>
  <si>
    <t xml:space="preserve">2104F7EZW255P00134DV          </t>
  </si>
  <si>
    <t xml:space="preserve">1581F574B227M001007U          </t>
  </si>
  <si>
    <t>4987W</t>
  </si>
  <si>
    <t xml:space="preserve">64TBL6300200DW                </t>
  </si>
  <si>
    <t>4988B</t>
  </si>
  <si>
    <t xml:space="preserve">78KWN6C00A5BWA                </t>
  </si>
  <si>
    <t>4989H</t>
  </si>
  <si>
    <t xml:space="preserve">JMZKJ150UAV602595161          </t>
  </si>
  <si>
    <t>498BM</t>
  </si>
  <si>
    <t xml:space="preserve">1863FPEG82235025U38W          </t>
  </si>
  <si>
    <t>498CW</t>
  </si>
  <si>
    <t xml:space="preserve">JMZKJUAV602595147             </t>
  </si>
  <si>
    <t>498DC</t>
  </si>
  <si>
    <t xml:space="preserve">1581F574B233J00100D3          </t>
  </si>
  <si>
    <t>498TR</t>
  </si>
  <si>
    <t xml:space="preserve">1581F6BUB252J00141MZ          </t>
  </si>
  <si>
    <t>498UM</t>
  </si>
  <si>
    <t xml:space="preserve">1581F6BUB248D001QHX0          </t>
  </si>
  <si>
    <t>498VJ</t>
  </si>
  <si>
    <t xml:space="preserve">1581F6BUB24C6001BZ80          </t>
  </si>
  <si>
    <t>498WE</t>
  </si>
  <si>
    <t xml:space="preserve">2104F7EZW2567001R253          </t>
  </si>
  <si>
    <t>498XJ</t>
  </si>
  <si>
    <t xml:space="preserve">1581F6BUB24CH00120P9          </t>
  </si>
  <si>
    <t>498ZZ</t>
  </si>
  <si>
    <t xml:space="preserve">64TBL5D0020080                </t>
  </si>
  <si>
    <t>4991W</t>
  </si>
  <si>
    <t xml:space="preserve">2104F7EZW255P001159K          </t>
  </si>
  <si>
    <t>4998S</t>
  </si>
  <si>
    <t xml:space="preserve">527BK87001005T                </t>
  </si>
  <si>
    <t>499CH</t>
  </si>
  <si>
    <t xml:space="preserve">1581F6BUB246C0012328          </t>
  </si>
  <si>
    <t>499DD</t>
  </si>
  <si>
    <t xml:space="preserve">EAVUAV502585699               </t>
  </si>
  <si>
    <t>499FD</t>
  </si>
  <si>
    <t xml:space="preserve">1581F7K3C257S00D54PW          </t>
  </si>
  <si>
    <t>499HD</t>
  </si>
  <si>
    <t xml:space="preserve">1581F7K3C258C00DJ937          </t>
  </si>
  <si>
    <t>499JK</t>
  </si>
  <si>
    <t xml:space="preserve">1581F5FHC244E00DB236          </t>
  </si>
  <si>
    <t>499KD</t>
  </si>
  <si>
    <t xml:space="preserve">1581F7K3C258700DK5YL          </t>
  </si>
  <si>
    <t>499LJ</t>
  </si>
  <si>
    <t xml:space="preserve">1581F6BUB24CA0015JM6          </t>
  </si>
  <si>
    <t>499MP</t>
  </si>
  <si>
    <t xml:space="preserve">63YBM9B00200JM                </t>
  </si>
  <si>
    <t>499NP</t>
  </si>
  <si>
    <t xml:space="preserve">2104F7EZW2567001HLB7          </t>
  </si>
  <si>
    <t>499QA</t>
  </si>
  <si>
    <t xml:space="preserve">EAVUAV502586299               </t>
  </si>
  <si>
    <t>499UA</t>
  </si>
  <si>
    <t xml:space="preserve">EAVUAV502586202               </t>
  </si>
  <si>
    <t>499VW</t>
  </si>
  <si>
    <t xml:space="preserve">JMZKJ150UAV602595189          </t>
  </si>
  <si>
    <t>499XS</t>
  </si>
  <si>
    <t xml:space="preserve">1581F6BUB24850014QZ1          </t>
  </si>
  <si>
    <t xml:space="preserve">49EP </t>
  </si>
  <si>
    <t xml:space="preserve">P76DCH11011471                </t>
  </si>
  <si>
    <t>500AD</t>
  </si>
  <si>
    <t xml:space="preserve">64TBL4E0020018                </t>
  </si>
  <si>
    <t>500AS</t>
  </si>
  <si>
    <t xml:space="preserve">EAVUAV502585819               </t>
  </si>
  <si>
    <t>500EP</t>
  </si>
  <si>
    <t xml:space="preserve">1863FPEG8219352U27S1          </t>
  </si>
  <si>
    <t>500JX</t>
  </si>
  <si>
    <t xml:space="preserve">JMZKJ150UAV602595111          </t>
  </si>
  <si>
    <t>500KS</t>
  </si>
  <si>
    <t xml:space="preserve">1581F574B238U00101RB          </t>
  </si>
  <si>
    <t>500QR</t>
  </si>
  <si>
    <t xml:space="preserve">JMZKJ150UAV602595144          </t>
  </si>
  <si>
    <t>500SP</t>
  </si>
  <si>
    <t xml:space="preserve">08QDDAT01203TS                </t>
  </si>
  <si>
    <t>500XJ</t>
  </si>
  <si>
    <t xml:space="preserve">JMZKJ15OUAV602595077          </t>
  </si>
  <si>
    <t>500YD</t>
  </si>
  <si>
    <t xml:space="preserve">78KWN6A00A5BGM                </t>
  </si>
  <si>
    <t xml:space="preserve">1863FPEG8219345S30Q9          </t>
  </si>
  <si>
    <t xml:space="preserve">1787F04BM24010010310          </t>
  </si>
  <si>
    <t>501AL</t>
  </si>
  <si>
    <t xml:space="preserve">5X5BLCS00208JZ                </t>
  </si>
  <si>
    <t>501AS</t>
  </si>
  <si>
    <t xml:space="preserve">1581F574B28F00100MD           </t>
  </si>
  <si>
    <t>501GP</t>
  </si>
  <si>
    <t xml:space="preserve">1581F574B239100100BV          </t>
  </si>
  <si>
    <t>501HG</t>
  </si>
  <si>
    <t xml:space="preserve">JMZKJ150UAV602595020          </t>
  </si>
  <si>
    <t>501LV</t>
  </si>
  <si>
    <t xml:space="preserve">2104F7EZW255Q001D84D          </t>
  </si>
  <si>
    <t>501MJ</t>
  </si>
  <si>
    <t xml:space="preserve">1581F6BUB248T001D20T          </t>
  </si>
  <si>
    <t>501QJ</t>
  </si>
  <si>
    <t xml:space="preserve">1581F6BUB233J00101NF          </t>
  </si>
  <si>
    <t>501TJ</t>
  </si>
  <si>
    <t xml:space="preserve">8GHWN4C00127P7                </t>
  </si>
  <si>
    <t>501TK</t>
  </si>
  <si>
    <t xml:space="preserve">63YBM4A0020002                </t>
  </si>
  <si>
    <t>501UC</t>
  </si>
  <si>
    <t xml:space="preserve">JMZKJ150UAV602595031          </t>
  </si>
  <si>
    <t>501US</t>
  </si>
  <si>
    <t xml:space="preserve">1581F6BUB245F001D1YM          </t>
  </si>
  <si>
    <t>501XA</t>
  </si>
  <si>
    <t xml:space="preserve">8219425LQ877                  </t>
  </si>
  <si>
    <t xml:space="preserve">1581F6BUB246H0010G5N          </t>
  </si>
  <si>
    <t>502AA</t>
  </si>
  <si>
    <t xml:space="preserve">JMZKJ150UAV602595050          </t>
  </si>
  <si>
    <t>502AL</t>
  </si>
  <si>
    <t xml:space="preserve">5X5BLCR00208G8                </t>
  </si>
  <si>
    <t>502AS</t>
  </si>
  <si>
    <t xml:space="preserve">1581F574B226D00100XU          </t>
  </si>
  <si>
    <t>502EE</t>
  </si>
  <si>
    <t xml:space="preserve">64TBL8H0020095                </t>
  </si>
  <si>
    <t>502FW</t>
  </si>
  <si>
    <t xml:space="preserve">APEDNFG00102AM                </t>
  </si>
  <si>
    <t>502LH</t>
  </si>
  <si>
    <t xml:space="preserve">1581F574B238A00102XV          </t>
  </si>
  <si>
    <t>502LS</t>
  </si>
  <si>
    <t xml:space="preserve">PH646067448                   </t>
  </si>
  <si>
    <t>503AS</t>
  </si>
  <si>
    <t xml:space="preserve">EAVUAV502585820               </t>
  </si>
  <si>
    <t>503GP</t>
  </si>
  <si>
    <t xml:space="preserve">1581F446LK5U30300AZ0          </t>
  </si>
  <si>
    <t>503RC</t>
  </si>
  <si>
    <t xml:space="preserve">63YBM6200200D1                </t>
  </si>
  <si>
    <t>504AG</t>
  </si>
  <si>
    <t xml:space="preserve">64TBK7H00100EM                </t>
  </si>
  <si>
    <t>504DC</t>
  </si>
  <si>
    <t xml:space="preserve">1581F6BUB246F0018MGF          </t>
  </si>
  <si>
    <t>504DM</t>
  </si>
  <si>
    <t xml:space="preserve">1581F6BUB248T00146LP          </t>
  </si>
  <si>
    <t>504EE</t>
  </si>
  <si>
    <t xml:space="preserve">8219418Q3Y02                  </t>
  </si>
  <si>
    <t>504EP</t>
  </si>
  <si>
    <t xml:space="preserve">163DFAR0016802                </t>
  </si>
  <si>
    <t>504GP</t>
  </si>
  <si>
    <t xml:space="preserve">158164TBL96002005W            </t>
  </si>
  <si>
    <t>504JK</t>
  </si>
  <si>
    <t xml:space="preserve">63YBM4C002008H                </t>
  </si>
  <si>
    <t>505CG</t>
  </si>
  <si>
    <t xml:space="preserve">0M6CGLR0A1BMK                 </t>
  </si>
  <si>
    <t>505EE</t>
  </si>
  <si>
    <t xml:space="preserve">1581FBUB235T00100BU           </t>
  </si>
  <si>
    <t>505VA</t>
  </si>
  <si>
    <t xml:space="preserve">0AXDDCA0A30066                </t>
  </si>
  <si>
    <t>506GP</t>
  </si>
  <si>
    <t xml:space="preserve">EAVUAV502586335               </t>
  </si>
  <si>
    <t>507AG</t>
  </si>
  <si>
    <t xml:space="preserve">52LBK6R0001005A               </t>
  </si>
  <si>
    <t>507JD</t>
  </si>
  <si>
    <t xml:space="preserve">EAVUAV502586195               </t>
  </si>
  <si>
    <t>508CC</t>
  </si>
  <si>
    <t xml:space="preserve">186324P1822344997M0W          </t>
  </si>
  <si>
    <t>509DC</t>
  </si>
  <si>
    <t xml:space="preserve">1581F6BUB235N001002T          </t>
  </si>
  <si>
    <t xml:space="preserve">50EF </t>
  </si>
  <si>
    <t xml:space="preserve">1581F574B23730010219          </t>
  </si>
  <si>
    <t xml:space="preserve">50HE </t>
  </si>
  <si>
    <t xml:space="preserve">1581F6BUB234D001014H          </t>
  </si>
  <si>
    <t xml:space="preserve">50KT </t>
  </si>
  <si>
    <t xml:space="preserve">64TBL2100201NG                </t>
  </si>
  <si>
    <t>510KE</t>
  </si>
  <si>
    <t xml:space="preserve">1581F6BUB246F0015BU0          </t>
  </si>
  <si>
    <t>5113C</t>
  </si>
  <si>
    <t xml:space="preserve">1581F6BUB24920011KTP          </t>
  </si>
  <si>
    <t xml:space="preserve">63YBLAM0020099                </t>
  </si>
  <si>
    <t xml:space="preserve">1581F574B238E001003A          </t>
  </si>
  <si>
    <t>512GE</t>
  </si>
  <si>
    <t xml:space="preserve">1863FPEG82234438TR20          </t>
  </si>
  <si>
    <t>512LS</t>
  </si>
  <si>
    <t xml:space="preserve">PH646012065                   </t>
  </si>
  <si>
    <t>514AG</t>
  </si>
  <si>
    <t xml:space="preserve">64TBKBC002004N                </t>
  </si>
  <si>
    <t>514AR</t>
  </si>
  <si>
    <t xml:space="preserve">W21ACI27010691                </t>
  </si>
  <si>
    <t xml:space="preserve">63NCM5R0031PCC                </t>
  </si>
  <si>
    <t>515LM</t>
  </si>
  <si>
    <t xml:space="preserve">W21ACL04020253                </t>
  </si>
  <si>
    <t xml:space="preserve">1581F6BUB235H0010021          </t>
  </si>
  <si>
    <t>516GR</t>
  </si>
  <si>
    <t xml:space="preserve">63YBM6J002005G                </t>
  </si>
  <si>
    <t>517AC</t>
  </si>
  <si>
    <t xml:space="preserve">1581F6BUB243U0018J60          </t>
  </si>
  <si>
    <t>517EN</t>
  </si>
  <si>
    <t xml:space="preserve">2104F7EZB251J00162C           </t>
  </si>
  <si>
    <t>517JV</t>
  </si>
  <si>
    <t xml:space="preserve">W13DCE11031557                </t>
  </si>
  <si>
    <t>517LU</t>
  </si>
  <si>
    <t xml:space="preserve">63YBLAL002007A                </t>
  </si>
  <si>
    <t>517QS</t>
  </si>
  <si>
    <t xml:space="preserve">W13DCH14040459                </t>
  </si>
  <si>
    <t>518JK</t>
  </si>
  <si>
    <t xml:space="preserve">64TBL8H002002L                </t>
  </si>
  <si>
    <t>518NG</t>
  </si>
  <si>
    <t xml:space="preserve">186324P182235080W69N          </t>
  </si>
  <si>
    <t xml:space="preserve">63YBMAF002007M                </t>
  </si>
  <si>
    <t>520KN</t>
  </si>
  <si>
    <t xml:space="preserve">63YBMB400200EN                </t>
  </si>
  <si>
    <t>520MK</t>
  </si>
  <si>
    <t xml:space="preserve">1863FPEG82235027M7K8          </t>
  </si>
  <si>
    <t>521GP</t>
  </si>
  <si>
    <t xml:space="preserve">0ASUE79001040E                </t>
  </si>
  <si>
    <t>522AP</t>
  </si>
  <si>
    <t xml:space="preserve">1581F574B235K00100QX          </t>
  </si>
  <si>
    <t xml:space="preserve">52LBK6Q00100D0                </t>
  </si>
  <si>
    <t>523GR</t>
  </si>
  <si>
    <t xml:space="preserve">1581F6BUB246D001P96J          </t>
  </si>
  <si>
    <t>523LU</t>
  </si>
  <si>
    <t xml:space="preserve">1581F574B239100100BL          </t>
  </si>
  <si>
    <t>523MA</t>
  </si>
  <si>
    <t xml:space="preserve">64TBK7H00100BP                </t>
  </si>
  <si>
    <t>524AJ</t>
  </si>
  <si>
    <t xml:space="preserve">P5AUDA140100MX                </t>
  </si>
  <si>
    <t>526DA</t>
  </si>
  <si>
    <t xml:space="preserve">634BLBG0020032                </t>
  </si>
  <si>
    <t>526HP</t>
  </si>
  <si>
    <t xml:space="preserve">1581F574B2387001002A          </t>
  </si>
  <si>
    <t xml:space="preserve">64UBK6D001005V                </t>
  </si>
  <si>
    <t>527JS</t>
  </si>
  <si>
    <t xml:space="preserve">527BK4F001009T                </t>
  </si>
  <si>
    <t>528AD</t>
  </si>
  <si>
    <t xml:space="preserve">1581F6BUB248U001M8X0          </t>
  </si>
  <si>
    <t>528DM</t>
  </si>
  <si>
    <t xml:space="preserve">1581F574B23980010072          </t>
  </si>
  <si>
    <t>528JR</t>
  </si>
  <si>
    <t xml:space="preserve">1571F6BUB23AG0010476          </t>
  </si>
  <si>
    <t>529DC</t>
  </si>
  <si>
    <t xml:space="preserve">1581F574B238U00101JJ          </t>
  </si>
  <si>
    <t>529DM</t>
  </si>
  <si>
    <t xml:space="preserve">1581F6BUB243T0014P0J          </t>
  </si>
  <si>
    <t xml:space="preserve">52BB </t>
  </si>
  <si>
    <t xml:space="preserve">P76DCL03B26149                </t>
  </si>
  <si>
    <t xml:space="preserve">52EF </t>
  </si>
  <si>
    <t xml:space="preserve">1581F574B239800100A8          </t>
  </si>
  <si>
    <t xml:space="preserve">52GR </t>
  </si>
  <si>
    <t xml:space="preserve">1581F5FKC244V00D9HV3          </t>
  </si>
  <si>
    <t xml:space="preserve">52WD </t>
  </si>
  <si>
    <t xml:space="preserve">1581F45TB21B31BE04BV          </t>
  </si>
  <si>
    <t>531DJ</t>
  </si>
  <si>
    <t xml:space="preserve">PH645449527                   </t>
  </si>
  <si>
    <t xml:space="preserve">1863FPEG82194184D6F5          </t>
  </si>
  <si>
    <t>533DC</t>
  </si>
  <si>
    <t xml:space="preserve">1581F574B2274001015A          </t>
  </si>
  <si>
    <t>533DM</t>
  </si>
  <si>
    <t xml:space="preserve">1581F6BUB248U001C124          </t>
  </si>
  <si>
    <t>533LH</t>
  </si>
  <si>
    <t xml:space="preserve">186324P18223508GU758          </t>
  </si>
  <si>
    <t xml:space="preserve">1581F6BUB249F001Y733          </t>
  </si>
  <si>
    <t>534DC</t>
  </si>
  <si>
    <t xml:space="preserve">8219345K71L6                  </t>
  </si>
  <si>
    <t xml:space="preserve">63YBLAM002002D                </t>
  </si>
  <si>
    <t>535AG</t>
  </si>
  <si>
    <t xml:space="preserve">64TBL1J002004G                </t>
  </si>
  <si>
    <t>535DA</t>
  </si>
  <si>
    <t xml:space="preserve">1581F6GKB2517004000V          </t>
  </si>
  <si>
    <t>536DM</t>
  </si>
  <si>
    <t xml:space="preserve">1581F6BUB246Q001U8X2          </t>
  </si>
  <si>
    <t>536HA</t>
  </si>
  <si>
    <t xml:space="preserve">78KBN1L00A01E2                </t>
  </si>
  <si>
    <t>537AZ</t>
  </si>
  <si>
    <t xml:space="preserve">1581F6BUB2457001H278          </t>
  </si>
  <si>
    <t>537DC</t>
  </si>
  <si>
    <t xml:space="preserve">8219343PQ680                  </t>
  </si>
  <si>
    <t>538AG</t>
  </si>
  <si>
    <t xml:space="preserve">64TBKBL0020047                </t>
  </si>
  <si>
    <t>538AZ</t>
  </si>
  <si>
    <t xml:space="preserve">1581F6BUB245M0016SO8          </t>
  </si>
  <si>
    <t>538DC</t>
  </si>
  <si>
    <t xml:space="preserve">8219345W5R70                  </t>
  </si>
  <si>
    <t>538DM</t>
  </si>
  <si>
    <t xml:space="preserve">1581F6BUB246L001UNBE          </t>
  </si>
  <si>
    <t>539AS</t>
  </si>
  <si>
    <t xml:space="preserve">EAVUAV502585821               </t>
  </si>
  <si>
    <t>539NU</t>
  </si>
  <si>
    <t xml:space="preserve">ECN2663018                    </t>
  </si>
  <si>
    <t>539PA</t>
  </si>
  <si>
    <t xml:space="preserve">1581F6BUB235400101V4          </t>
  </si>
  <si>
    <t xml:space="preserve">53CH </t>
  </si>
  <si>
    <t xml:space="preserve">64TBL5H00200EL                </t>
  </si>
  <si>
    <t>540AB</t>
  </si>
  <si>
    <t xml:space="preserve">1596A34ED7226AF               </t>
  </si>
  <si>
    <t>540AH</t>
  </si>
  <si>
    <t xml:space="preserve">1596A34EE32793A               </t>
  </si>
  <si>
    <t>540AZ</t>
  </si>
  <si>
    <t xml:space="preserve">163CGCJR0A6R4R                </t>
  </si>
  <si>
    <t>540NC</t>
  </si>
  <si>
    <t xml:space="preserve">64TBK8U00100CG                </t>
  </si>
  <si>
    <t>540NX</t>
  </si>
  <si>
    <t xml:space="preserve">64TBL2100200TT                </t>
  </si>
  <si>
    <t>540RD</t>
  </si>
  <si>
    <t xml:space="preserve">186324P18223502T803V          </t>
  </si>
  <si>
    <t>5410N</t>
  </si>
  <si>
    <t xml:space="preserve">1581F6BUB246H001T66Z          </t>
  </si>
  <si>
    <t>541AZ</t>
  </si>
  <si>
    <t xml:space="preserve">163CGANR0A3Z8Y                </t>
  </si>
  <si>
    <t>541GR</t>
  </si>
  <si>
    <t xml:space="preserve">64TBL1G002005F                </t>
  </si>
  <si>
    <t>541RD</t>
  </si>
  <si>
    <t xml:space="preserve">186324P182234495VN51          </t>
  </si>
  <si>
    <t>541SM</t>
  </si>
  <si>
    <t xml:space="preserve">1581F574B237700100T4          </t>
  </si>
  <si>
    <t>542AS</t>
  </si>
  <si>
    <t xml:space="preserve">EAVUAV502585822               </t>
  </si>
  <si>
    <t>542AZ</t>
  </si>
  <si>
    <t xml:space="preserve">163CGCJR0A6PE1                </t>
  </si>
  <si>
    <t>543AG</t>
  </si>
  <si>
    <t xml:space="preserve">3U5BJ5E00100EU                </t>
  </si>
  <si>
    <t>543AZ</t>
  </si>
  <si>
    <t xml:space="preserve">163CG9UR0A2N5M                </t>
  </si>
  <si>
    <t>543ZD</t>
  </si>
  <si>
    <t xml:space="preserve">PH 645 208 151                </t>
  </si>
  <si>
    <t xml:space="preserve">1581F6BUB248C001UPZJ          </t>
  </si>
  <si>
    <t>544AG</t>
  </si>
  <si>
    <t xml:space="preserve">64TBL1V00200FM                </t>
  </si>
  <si>
    <t>544AZ</t>
  </si>
  <si>
    <t xml:space="preserve">163CH15R0A3KJY                </t>
  </si>
  <si>
    <t xml:space="preserve">544B </t>
  </si>
  <si>
    <t xml:space="preserve">3U5BJ4J00100MG                </t>
  </si>
  <si>
    <t>544DM</t>
  </si>
  <si>
    <t xml:space="preserve">63YBM9B00200AH                </t>
  </si>
  <si>
    <t>544TC</t>
  </si>
  <si>
    <t xml:space="preserve">PH646025763                   </t>
  </si>
  <si>
    <t>545AS</t>
  </si>
  <si>
    <t xml:space="preserve">EAVUAV502585823               </t>
  </si>
  <si>
    <t>545AZ</t>
  </si>
  <si>
    <t xml:space="preserve">163CGCJR0A6QNT                </t>
  </si>
  <si>
    <t>545DC</t>
  </si>
  <si>
    <t xml:space="preserve">1581F574B226S00102BG          </t>
  </si>
  <si>
    <t xml:space="preserve">545J </t>
  </si>
  <si>
    <t xml:space="preserve">1581F6BUB243T001793C          </t>
  </si>
  <si>
    <t>545KR</t>
  </si>
  <si>
    <t xml:space="preserve">63YBM4C002000W                </t>
  </si>
  <si>
    <t>545QA</t>
  </si>
  <si>
    <t xml:space="preserve">W13DCH19040158                </t>
  </si>
  <si>
    <t>545YK</t>
  </si>
  <si>
    <t>546AZ</t>
  </si>
  <si>
    <t xml:space="preserve">0M6CH19R0A676Q                </t>
  </si>
  <si>
    <t>546DC</t>
  </si>
  <si>
    <t xml:space="preserve">1581F574B22740010264          </t>
  </si>
  <si>
    <t>546KC</t>
  </si>
  <si>
    <t xml:space="preserve">PH645380332                   </t>
  </si>
  <si>
    <t>546ZM</t>
  </si>
  <si>
    <t xml:space="preserve">PH645277129                   </t>
  </si>
  <si>
    <t>547AS</t>
  </si>
  <si>
    <t xml:space="preserve">EAVUAV502585824               </t>
  </si>
  <si>
    <t>547AZ</t>
  </si>
  <si>
    <t xml:space="preserve">163CGCUR0A2Q9Y                </t>
  </si>
  <si>
    <t>547DC</t>
  </si>
  <si>
    <t xml:space="preserve">1581F574B226S001023H          </t>
  </si>
  <si>
    <t>547DM</t>
  </si>
  <si>
    <t xml:space="preserve">63YBM9B00200FM                </t>
  </si>
  <si>
    <t>547GC</t>
  </si>
  <si>
    <t xml:space="preserve">64TBK7H00100LQ                </t>
  </si>
  <si>
    <t>547TX</t>
  </si>
  <si>
    <t xml:space="preserve">1581F574B235400100QM          </t>
  </si>
  <si>
    <t>547VA</t>
  </si>
  <si>
    <t xml:space="preserve">PH646003020                   </t>
  </si>
  <si>
    <t>5486T</t>
  </si>
  <si>
    <t xml:space="preserve">64TB8L00100QF                 </t>
  </si>
  <si>
    <t>548AZ</t>
  </si>
  <si>
    <t xml:space="preserve">163CG9LR0A1XAC                </t>
  </si>
  <si>
    <t>548DM</t>
  </si>
  <si>
    <t xml:space="preserve">63YBLBL002002M                </t>
  </si>
  <si>
    <t>548KA</t>
  </si>
  <si>
    <t xml:space="preserve">1581F574B235W00100FL          </t>
  </si>
  <si>
    <t>548RC</t>
  </si>
  <si>
    <t xml:space="preserve">1581F574B239K001005V          </t>
  </si>
  <si>
    <t>548XG</t>
  </si>
  <si>
    <t xml:space="preserve">UASCENG001                    </t>
  </si>
  <si>
    <t>549AG</t>
  </si>
  <si>
    <t xml:space="preserve">64TBK8R00100F3                </t>
  </si>
  <si>
    <t>549AZ</t>
  </si>
  <si>
    <t xml:space="preserve">163CG9TR0A2DLJ                </t>
  </si>
  <si>
    <t>549DJ</t>
  </si>
  <si>
    <t xml:space="preserve">52LBK6M00101CH                </t>
  </si>
  <si>
    <t>549TX</t>
  </si>
  <si>
    <t xml:space="preserve">1863FPEG8219425YC764          </t>
  </si>
  <si>
    <t xml:space="preserve">54NJ </t>
  </si>
  <si>
    <t xml:space="preserve">PH646051636                   </t>
  </si>
  <si>
    <t>551DM</t>
  </si>
  <si>
    <t xml:space="preserve">1581F6BUB246Q001G578          </t>
  </si>
  <si>
    <t>551FM</t>
  </si>
  <si>
    <t xml:space="preserve">W13DCA23020804                </t>
  </si>
  <si>
    <t>551GR</t>
  </si>
  <si>
    <t xml:space="preserve">1863FPEG8219352876LV          </t>
  </si>
  <si>
    <t>551NA</t>
  </si>
  <si>
    <t xml:space="preserve">PH646005902                   </t>
  </si>
  <si>
    <t>551RS</t>
  </si>
  <si>
    <t xml:space="preserve">PH645277864                   </t>
  </si>
  <si>
    <t xml:space="preserve">1581F6BUB2441001742G          </t>
  </si>
  <si>
    <t xml:space="preserve">7QTDNB400112EF                </t>
  </si>
  <si>
    <t>552CA</t>
  </si>
  <si>
    <t xml:space="preserve">63YBM4H002008B                </t>
  </si>
  <si>
    <t>552RL</t>
  </si>
  <si>
    <t xml:space="preserve">1863FPEG82193486CH68          </t>
  </si>
  <si>
    <t>552TV</t>
  </si>
  <si>
    <t xml:space="preserve">3U4DKDN0011PT7                </t>
  </si>
  <si>
    <t>552ZM</t>
  </si>
  <si>
    <t xml:space="preserve">35PBIBS0010X5K                </t>
  </si>
  <si>
    <t>553AG</t>
  </si>
  <si>
    <t xml:space="preserve">P76DCH12010373                </t>
  </si>
  <si>
    <t>553DK</t>
  </si>
  <si>
    <t xml:space="preserve">1581F5FKD23CU00DR5SJ          </t>
  </si>
  <si>
    <t>553ZM</t>
  </si>
  <si>
    <t xml:space="preserve">35PBIBR0010X55                </t>
  </si>
  <si>
    <t>554ZM</t>
  </si>
  <si>
    <t xml:space="preserve">35PBIBR0010X54                </t>
  </si>
  <si>
    <t>556JP</t>
  </si>
  <si>
    <t xml:space="preserve">7TNBMJM0030H33                </t>
  </si>
  <si>
    <t>556TF</t>
  </si>
  <si>
    <t xml:space="preserve">00M0130869                    </t>
  </si>
  <si>
    <t>06101CU</t>
  </si>
  <si>
    <t>556UF</t>
  </si>
  <si>
    <t xml:space="preserve">PH636039173                   </t>
  </si>
  <si>
    <t>06101CT</t>
  </si>
  <si>
    <t>556ZM</t>
  </si>
  <si>
    <t xml:space="preserve">64TBK8H00100SF                </t>
  </si>
  <si>
    <t>556ZZ</t>
  </si>
  <si>
    <t xml:space="preserve">PH645244989                   </t>
  </si>
  <si>
    <t>557AG</t>
  </si>
  <si>
    <t xml:space="preserve">64TBL4E00200EB                </t>
  </si>
  <si>
    <t>557TM</t>
  </si>
  <si>
    <t xml:space="preserve">03P0011471                    </t>
  </si>
  <si>
    <t>061006H</t>
  </si>
  <si>
    <t>557XM</t>
  </si>
  <si>
    <t xml:space="preserve">P76DCD13011780                </t>
  </si>
  <si>
    <t>557ZM</t>
  </si>
  <si>
    <t xml:space="preserve">64TBL4A002001S                </t>
  </si>
  <si>
    <t>558ZM</t>
  </si>
  <si>
    <t xml:space="preserve">64TBK7H001003T                </t>
  </si>
  <si>
    <t xml:space="preserve">1581F6BUYB243W0013MJ3         </t>
  </si>
  <si>
    <t xml:space="preserve">1581F57B234H001001R           </t>
  </si>
  <si>
    <t xml:space="preserve">1581F5745244S0C1D7Q3          </t>
  </si>
  <si>
    <t xml:space="preserve">1581F574B238500100A4          </t>
  </si>
  <si>
    <t>560DC</t>
  </si>
  <si>
    <t xml:space="preserve">5X5BLEE0020APZ                </t>
  </si>
  <si>
    <t>560RC</t>
  </si>
  <si>
    <t xml:space="preserve">1863FPEG82194250J18D          </t>
  </si>
  <si>
    <t xml:space="preserve">1581F574B238900100M5          </t>
  </si>
  <si>
    <t>561DC</t>
  </si>
  <si>
    <t xml:space="preserve">1581F6BUD231500110UC          </t>
  </si>
  <si>
    <t>561XF</t>
  </si>
  <si>
    <t xml:space="preserve">W13DCA23020504                </t>
  </si>
  <si>
    <t>562SJ</t>
  </si>
  <si>
    <t xml:space="preserve">PH645501731                   </t>
  </si>
  <si>
    <t>562VS</t>
  </si>
  <si>
    <t xml:space="preserve">W13DCC30030091                </t>
  </si>
  <si>
    <t>563BH</t>
  </si>
  <si>
    <t xml:space="preserve">PH645 23815                   </t>
  </si>
  <si>
    <t>563DC</t>
  </si>
  <si>
    <t xml:space="preserve">3U4DJJA0011A3S                </t>
  </si>
  <si>
    <t>563WA</t>
  </si>
  <si>
    <t xml:space="preserve">1863FPEG8223512S7V13          </t>
  </si>
  <si>
    <t xml:space="preserve">527BK9P0010056                </t>
  </si>
  <si>
    <t xml:space="preserve">1581F574B23001005C            </t>
  </si>
  <si>
    <t>565AG</t>
  </si>
  <si>
    <t xml:space="preserve">64TBKBL002005V                </t>
  </si>
  <si>
    <t>566DC</t>
  </si>
  <si>
    <t xml:space="preserve">1581F574B239600100HE          </t>
  </si>
  <si>
    <t>566ED</t>
  </si>
  <si>
    <t xml:space="preserve">P76DCG18011594                </t>
  </si>
  <si>
    <t>566VA</t>
  </si>
  <si>
    <t xml:space="preserve">W13DCA16020189                </t>
  </si>
  <si>
    <t xml:space="preserve">1581F574B239100100HH          </t>
  </si>
  <si>
    <t>567PH</t>
  </si>
  <si>
    <t xml:space="preserve">P76DCK13A20412                </t>
  </si>
  <si>
    <t>567US</t>
  </si>
  <si>
    <t xml:space="preserve">W13DCB16020628                </t>
  </si>
  <si>
    <t>568FD</t>
  </si>
  <si>
    <t xml:space="preserve">W13DCC23020803                </t>
  </si>
  <si>
    <t>568GP</t>
  </si>
  <si>
    <t xml:space="preserve">1581F574B224S00102DD          </t>
  </si>
  <si>
    <t xml:space="preserve">63YBM9L0020096                </t>
  </si>
  <si>
    <t>569AG</t>
  </si>
  <si>
    <t xml:space="preserve">64TBL2100201PS                </t>
  </si>
  <si>
    <t>569JD</t>
  </si>
  <si>
    <t xml:space="preserve">1581F6BUB246N0014C64          </t>
  </si>
  <si>
    <t>569RA</t>
  </si>
  <si>
    <t xml:space="preserve">2104F7EZB251J00125LZ          </t>
  </si>
  <si>
    <t xml:space="preserve">1581F6BUB246E001HJ9Y          </t>
  </si>
  <si>
    <t>570AK</t>
  </si>
  <si>
    <t xml:space="preserve">1581F6BUB23AG001PU88          </t>
  </si>
  <si>
    <t>570HG</t>
  </si>
  <si>
    <t xml:space="preserve">AG152107336316                </t>
  </si>
  <si>
    <t>570NP</t>
  </si>
  <si>
    <t xml:space="preserve">1863FPEG8219345K80Q7          </t>
  </si>
  <si>
    <t>570SF</t>
  </si>
  <si>
    <t xml:space="preserve">1581F574B226S00101LA          </t>
  </si>
  <si>
    <t>570WD</t>
  </si>
  <si>
    <t xml:space="preserve">3N3BH6G00204W3                </t>
  </si>
  <si>
    <t xml:space="preserve">63YBM6J00200F5                </t>
  </si>
  <si>
    <t>571ZS</t>
  </si>
  <si>
    <t xml:space="preserve">PH645256287                   </t>
  </si>
  <si>
    <t>06101GL</t>
  </si>
  <si>
    <t>572AG</t>
  </si>
  <si>
    <t xml:space="preserve">64TBL2100200U5                </t>
  </si>
  <si>
    <t>572DC</t>
  </si>
  <si>
    <t xml:space="preserve">1581F574B233H001002Z          </t>
  </si>
  <si>
    <t>572FD</t>
  </si>
  <si>
    <t xml:space="preserve">186324P1822344322X8K          </t>
  </si>
  <si>
    <t>572ZF</t>
  </si>
  <si>
    <t xml:space="preserve">CC061551554474                </t>
  </si>
  <si>
    <t>573WC</t>
  </si>
  <si>
    <t xml:space="preserve">08QDE3L12044F                 </t>
  </si>
  <si>
    <t xml:space="preserve">1581F6BUB249T00120QY          </t>
  </si>
  <si>
    <t>574DC</t>
  </si>
  <si>
    <t xml:space="preserve">64UBK6D001007U                </t>
  </si>
  <si>
    <t>574PB</t>
  </si>
  <si>
    <t xml:space="preserve">1581F574B226H001048Y          </t>
  </si>
  <si>
    <t>5752X</t>
  </si>
  <si>
    <t xml:space="preserve">527BJAQ001007P                </t>
  </si>
  <si>
    <t>575BM</t>
  </si>
  <si>
    <t xml:space="preserve">1581F6BUB2492001GH2Z          </t>
  </si>
  <si>
    <t>576AS</t>
  </si>
  <si>
    <t xml:space="preserve">EAVUAV502585825               </t>
  </si>
  <si>
    <t>576HS</t>
  </si>
  <si>
    <t xml:space="preserve">64TBL5A002003W                </t>
  </si>
  <si>
    <t>576YD</t>
  </si>
  <si>
    <t xml:space="preserve">CD091927217895                </t>
  </si>
  <si>
    <t xml:space="preserve">63YBMAA002008F                </t>
  </si>
  <si>
    <t>578GM</t>
  </si>
  <si>
    <t xml:space="preserve">P76DCK02A26805                </t>
  </si>
  <si>
    <t>5791H</t>
  </si>
  <si>
    <t xml:space="preserve">PH645440916                   </t>
  </si>
  <si>
    <t>579CF</t>
  </si>
  <si>
    <t xml:space="preserve">P76DCD18010176                </t>
  </si>
  <si>
    <t>579DC</t>
  </si>
  <si>
    <t xml:space="preserve">64UBL850020053                </t>
  </si>
  <si>
    <t>579JF</t>
  </si>
  <si>
    <t xml:space="preserve">W13DCA31020637                </t>
  </si>
  <si>
    <t>579UG</t>
  </si>
  <si>
    <t xml:space="preserve">P76DCF29016527                </t>
  </si>
  <si>
    <t xml:space="preserve">57SF </t>
  </si>
  <si>
    <t xml:space="preserve">07DDD5R0B11073                </t>
  </si>
  <si>
    <t>580AB</t>
  </si>
  <si>
    <t xml:space="preserve">W13DCD16030387                </t>
  </si>
  <si>
    <t>580JM</t>
  </si>
  <si>
    <t xml:space="preserve">08QCF3EP022089                </t>
  </si>
  <si>
    <t>581AB</t>
  </si>
  <si>
    <t xml:space="preserve">W13DCD06030168                </t>
  </si>
  <si>
    <t>581AV</t>
  </si>
  <si>
    <t xml:space="preserve">1863FPEG186324P18223443MD418  </t>
  </si>
  <si>
    <t>581DC</t>
  </si>
  <si>
    <t xml:space="preserve">1581F574B237300101X4          </t>
  </si>
  <si>
    <t>581FS</t>
  </si>
  <si>
    <t xml:space="preserve">1581F574B23980010082          </t>
  </si>
  <si>
    <t>581GR</t>
  </si>
  <si>
    <t xml:space="preserve">1581F6BUB246J0014UW3          </t>
  </si>
  <si>
    <t>581LB</t>
  </si>
  <si>
    <t xml:space="preserve">1581F574B239100100JB          </t>
  </si>
  <si>
    <t>582AB</t>
  </si>
  <si>
    <t xml:space="preserve">W13DCD08030247                </t>
  </si>
  <si>
    <t>582AG</t>
  </si>
  <si>
    <t xml:space="preserve">52LBK6M00101L1                </t>
  </si>
  <si>
    <t>582AV</t>
  </si>
  <si>
    <t xml:space="preserve">1863FPEG186324P182234436RK66  </t>
  </si>
  <si>
    <t>582MN</t>
  </si>
  <si>
    <t xml:space="preserve">M80DGBH0039S5W                </t>
  </si>
  <si>
    <t>582YM</t>
  </si>
  <si>
    <t xml:space="preserve">527BJ9A0010051                </t>
  </si>
  <si>
    <t>583AB</t>
  </si>
  <si>
    <t xml:space="preserve">W13DCD08030450                </t>
  </si>
  <si>
    <t>583DC</t>
  </si>
  <si>
    <t xml:space="preserve">64TBL8H0020086                </t>
  </si>
  <si>
    <t>583MC</t>
  </si>
  <si>
    <t xml:space="preserve">163CH1CR0A09WC                </t>
  </si>
  <si>
    <t>583YM</t>
  </si>
  <si>
    <t xml:space="preserve">1581F45TB21AW1AE01RQ          </t>
  </si>
  <si>
    <t xml:space="preserve">1581F574B235D00100UW          </t>
  </si>
  <si>
    <t>584MP</t>
  </si>
  <si>
    <t xml:space="preserve">PH645511909                   </t>
  </si>
  <si>
    <t>584WM</t>
  </si>
  <si>
    <t xml:space="preserve">1581F574B235B001030L          </t>
  </si>
  <si>
    <t>584YM</t>
  </si>
  <si>
    <t xml:space="preserve">1581F4QZB21BV1AE00B9          </t>
  </si>
  <si>
    <t xml:space="preserve">1581F6BUB23AU001215W          </t>
  </si>
  <si>
    <t>585BE</t>
  </si>
  <si>
    <t xml:space="preserve">82182504V004                  </t>
  </si>
  <si>
    <t>585DC</t>
  </si>
  <si>
    <t xml:space="preserve">64TBL9C002005R                </t>
  </si>
  <si>
    <t>585JM</t>
  </si>
  <si>
    <t xml:space="preserve">163DFA900192H4                </t>
  </si>
  <si>
    <t>585JT</t>
  </si>
  <si>
    <t xml:space="preserve">1581F6BUB248U001YP6W          </t>
  </si>
  <si>
    <t>585TA</t>
  </si>
  <si>
    <t xml:space="preserve">W13DBL15010183                </t>
  </si>
  <si>
    <t>587DC</t>
  </si>
  <si>
    <t xml:space="preserve">1581F574B226S00101PC          </t>
  </si>
  <si>
    <t>587TX</t>
  </si>
  <si>
    <t xml:space="preserve">1581F6BUB246J001323S          </t>
  </si>
  <si>
    <t>588AA</t>
  </si>
  <si>
    <t xml:space="preserve">07DDD5J0A10223                </t>
  </si>
  <si>
    <t>588AG</t>
  </si>
  <si>
    <t xml:space="preserve">1581F574B226H00104M5          </t>
  </si>
  <si>
    <t>588DP</t>
  </si>
  <si>
    <t xml:space="preserve">2104F7EZB251J00124T0          </t>
  </si>
  <si>
    <t>588NS</t>
  </si>
  <si>
    <t xml:space="preserve">W13DCB152C612                 </t>
  </si>
  <si>
    <t>588RB</t>
  </si>
  <si>
    <t xml:space="preserve">8219425V6U98                  </t>
  </si>
  <si>
    <t>588YM</t>
  </si>
  <si>
    <t xml:space="preserve">M80DGAJ003R232                </t>
  </si>
  <si>
    <t>06102BR</t>
  </si>
  <si>
    <t>588ZR</t>
  </si>
  <si>
    <t xml:space="preserve">P76DCD22010362                </t>
  </si>
  <si>
    <t>5891Q</t>
  </si>
  <si>
    <t xml:space="preserve">P76DCF12016502                </t>
  </si>
  <si>
    <t>589AG</t>
  </si>
  <si>
    <t xml:space="preserve">1581F446LJ6120300CJ0          </t>
  </si>
  <si>
    <t>589AT</t>
  </si>
  <si>
    <t xml:space="preserve">186324P18223502E0L10          </t>
  </si>
  <si>
    <t>589DC</t>
  </si>
  <si>
    <t xml:space="preserve">65AZKAW0020111                </t>
  </si>
  <si>
    <t>589LH</t>
  </si>
  <si>
    <t xml:space="preserve">2104F7EZB251J0013M30          </t>
  </si>
  <si>
    <t>589QE</t>
  </si>
  <si>
    <t xml:space="preserve">W13DCE11031162                </t>
  </si>
  <si>
    <t>589RQ</t>
  </si>
  <si>
    <t xml:space="preserve">P76DCF09017227                </t>
  </si>
  <si>
    <t>589WM</t>
  </si>
  <si>
    <t xml:space="preserve">0AXDE1C0A30142                </t>
  </si>
  <si>
    <t>589YM</t>
  </si>
  <si>
    <t xml:space="preserve">M80DG3E0035ULS                </t>
  </si>
  <si>
    <t>06102BS</t>
  </si>
  <si>
    <t xml:space="preserve">58EA </t>
  </si>
  <si>
    <t xml:space="preserve">1581F6BUB24A8001C681          </t>
  </si>
  <si>
    <t xml:space="preserve">58SH </t>
  </si>
  <si>
    <t xml:space="preserve">39MBHB300100BS                </t>
  </si>
  <si>
    <t>590AB</t>
  </si>
  <si>
    <t xml:space="preserve">W13DCA22020847                </t>
  </si>
  <si>
    <t>590MW</t>
  </si>
  <si>
    <t xml:space="preserve">1581F6BUB236U001002L          </t>
  </si>
  <si>
    <t>590NA</t>
  </si>
  <si>
    <t xml:space="preserve">1863FPEG82194255UM07          </t>
  </si>
  <si>
    <t>590SK</t>
  </si>
  <si>
    <t xml:space="preserve">0FZDF6M0P20142                </t>
  </si>
  <si>
    <t>590YM</t>
  </si>
  <si>
    <t xml:space="preserve">M80DF111030130                </t>
  </si>
  <si>
    <t xml:space="preserve">2104F7EZW2567001ZXH2          </t>
  </si>
  <si>
    <t>591DC</t>
  </si>
  <si>
    <t xml:space="preserve">64TBKAF00200JS                </t>
  </si>
  <si>
    <t>592DC</t>
  </si>
  <si>
    <t xml:space="preserve">1581F574B226M0010164          </t>
  </si>
  <si>
    <t>592JC</t>
  </si>
  <si>
    <t xml:space="preserve">11UCF4L0A30292                </t>
  </si>
  <si>
    <t>592XC</t>
  </si>
  <si>
    <t xml:space="preserve">P76DCF25016393                </t>
  </si>
  <si>
    <t>592YM</t>
  </si>
  <si>
    <t xml:space="preserve">0YLDG4F0030021                </t>
  </si>
  <si>
    <t>06102BQ</t>
  </si>
  <si>
    <t>593GL</t>
  </si>
  <si>
    <t xml:space="preserve">186324P18223449E0P33          </t>
  </si>
  <si>
    <t>594DC</t>
  </si>
  <si>
    <t xml:space="preserve">3YT7M2HM03B26L                </t>
  </si>
  <si>
    <t>594SK</t>
  </si>
  <si>
    <t xml:space="preserve">1ZNDH5G00AF1F2                </t>
  </si>
  <si>
    <t>594WC</t>
  </si>
  <si>
    <t xml:space="preserve">CA270916514775                </t>
  </si>
  <si>
    <t>5951K</t>
  </si>
  <si>
    <t xml:space="preserve">P76DCG23A16932                </t>
  </si>
  <si>
    <t>595CP</t>
  </si>
  <si>
    <t xml:space="preserve">65AZL6M00201FM                </t>
  </si>
  <si>
    <t>595HC</t>
  </si>
  <si>
    <t xml:space="preserve">1581F6BUB24880013LKU          </t>
  </si>
  <si>
    <t>595PA</t>
  </si>
  <si>
    <t xml:space="preserve">64TBL7K00200AM                </t>
  </si>
  <si>
    <t>595YS</t>
  </si>
  <si>
    <t xml:space="preserve">PH645453159                   </t>
  </si>
  <si>
    <t xml:space="preserve">P76DCE15011928                </t>
  </si>
  <si>
    <t>596AG</t>
  </si>
  <si>
    <t xml:space="preserve">64TBLIS002002M                </t>
  </si>
  <si>
    <t>596DC</t>
  </si>
  <si>
    <t xml:space="preserve">1581F574B226S0010210          </t>
  </si>
  <si>
    <t>596DN</t>
  </si>
  <si>
    <t xml:space="preserve">1863FPEG821934837FF1          </t>
  </si>
  <si>
    <t>596DX</t>
  </si>
  <si>
    <t xml:space="preserve">63YBM3R002000U                </t>
  </si>
  <si>
    <t>596SK</t>
  </si>
  <si>
    <t xml:space="preserve">1ZNDH5K00A1770                </t>
  </si>
  <si>
    <t>597HF</t>
  </si>
  <si>
    <t xml:space="preserve">W13DBL21020483                </t>
  </si>
  <si>
    <t>597RF</t>
  </si>
  <si>
    <t xml:space="preserve">PH645383938                   </t>
  </si>
  <si>
    <t>597SK</t>
  </si>
  <si>
    <t xml:space="preserve">1ZNDH9S00CGNN0                </t>
  </si>
  <si>
    <t>597UR</t>
  </si>
  <si>
    <t xml:space="preserve">02Q0022412                    </t>
  </si>
  <si>
    <t>597YM</t>
  </si>
  <si>
    <t xml:space="preserve">1ZNDH3L0010762                </t>
  </si>
  <si>
    <t xml:space="preserve">1581F446LJ61203002N           </t>
  </si>
  <si>
    <t xml:space="preserve">63YBLAW002001E                </t>
  </si>
  <si>
    <t>598AN</t>
  </si>
  <si>
    <t xml:space="preserve">P79DCE14022450                </t>
  </si>
  <si>
    <t>598SK</t>
  </si>
  <si>
    <t xml:space="preserve">1ZNBJ9600C002K                </t>
  </si>
  <si>
    <t>598YM</t>
  </si>
  <si>
    <t xml:space="preserve">0YUDGCGRC5X3EL                </t>
  </si>
  <si>
    <t>599AG</t>
  </si>
  <si>
    <t xml:space="preserve">64TBKBJ002008D                </t>
  </si>
  <si>
    <t>599NG</t>
  </si>
  <si>
    <t xml:space="preserve">2104F7EZB251J001GS1Y          </t>
  </si>
  <si>
    <t>599SP</t>
  </si>
  <si>
    <t xml:space="preserve">A202E0037877                  </t>
  </si>
  <si>
    <t>599TX</t>
  </si>
  <si>
    <t xml:space="preserve">1581F574B2249001019V          </t>
  </si>
  <si>
    <t>599YM</t>
  </si>
  <si>
    <t xml:space="preserve">1ZNDH3L0010782                </t>
  </si>
  <si>
    <t xml:space="preserve">1581F574B226M001025T          </t>
  </si>
  <si>
    <t>600HS</t>
  </si>
  <si>
    <t xml:space="preserve">63YBLAQ002006E                </t>
  </si>
  <si>
    <t>600RZ</t>
  </si>
  <si>
    <t xml:space="preserve">1581F446LK86303008A0          </t>
  </si>
  <si>
    <t>600YM</t>
  </si>
  <si>
    <t xml:space="preserve">1ZNDH3L0010872                </t>
  </si>
  <si>
    <t>601DL</t>
  </si>
  <si>
    <t xml:space="preserve">186324P18223443M6A63          </t>
  </si>
  <si>
    <t>601FS</t>
  </si>
  <si>
    <t xml:space="preserve">1581F6BUB235T00100BY          </t>
  </si>
  <si>
    <t>601NE</t>
  </si>
  <si>
    <t xml:space="preserve">7QTDNB30011ZDC                </t>
  </si>
  <si>
    <t xml:space="preserve">5X5BKLJ002005Z                </t>
  </si>
  <si>
    <t>602AZ</t>
  </si>
  <si>
    <t xml:space="preserve">1ZNDH3L0010652                </t>
  </si>
  <si>
    <t>602HL</t>
  </si>
  <si>
    <t xml:space="preserve">PH645371214 V2.0              </t>
  </si>
  <si>
    <t>061008L</t>
  </si>
  <si>
    <t>602HS</t>
  </si>
  <si>
    <t xml:space="preserve">63YBLB100200G7                </t>
  </si>
  <si>
    <t>602MU</t>
  </si>
  <si>
    <t xml:space="preserve">7TPDMFD0030774                </t>
  </si>
  <si>
    <t>602RL</t>
  </si>
  <si>
    <t xml:space="preserve">1581F6BUB236U00100EL          </t>
  </si>
  <si>
    <t>602RM</t>
  </si>
  <si>
    <t xml:space="preserve">1581F6BUB232N00102TW          </t>
  </si>
  <si>
    <t>602RZ</t>
  </si>
  <si>
    <t xml:space="preserve">1581F446LK2K30300750          </t>
  </si>
  <si>
    <t>602TD</t>
  </si>
  <si>
    <t xml:space="preserve">P76DCI15A21489                </t>
  </si>
  <si>
    <t>6030L</t>
  </si>
  <si>
    <t xml:space="preserve">1581F6BUB245Q001K4V3          </t>
  </si>
  <si>
    <t>603DK</t>
  </si>
  <si>
    <t xml:space="preserve">7TNBMFS0030B9E                </t>
  </si>
  <si>
    <t>603GN</t>
  </si>
  <si>
    <t xml:space="preserve">P76DCG2 3A17147               </t>
  </si>
  <si>
    <t>603MU</t>
  </si>
  <si>
    <t xml:space="preserve">7TPDMFD003077S                </t>
  </si>
  <si>
    <t>603RL</t>
  </si>
  <si>
    <t xml:space="preserve">1863FPEG8223512S38R2          </t>
  </si>
  <si>
    <t>603RM</t>
  </si>
  <si>
    <t xml:space="preserve">1581F6BUB24920011FXP          </t>
  </si>
  <si>
    <t>603XD</t>
  </si>
  <si>
    <t xml:space="preserve">P5ADCG230600GF                </t>
  </si>
  <si>
    <t xml:space="preserve">3U5BJ6R001001V                </t>
  </si>
  <si>
    <t>604AS</t>
  </si>
  <si>
    <t xml:space="preserve">1581F574B234C00100RH          </t>
  </si>
  <si>
    <t>604FA</t>
  </si>
  <si>
    <t xml:space="preserve">P76DCL17B26679                </t>
  </si>
  <si>
    <t>604GR</t>
  </si>
  <si>
    <t xml:space="preserve">78KBN1L00A01CF                </t>
  </si>
  <si>
    <t>604KD</t>
  </si>
  <si>
    <t xml:space="preserve">P76DCE22016599                </t>
  </si>
  <si>
    <t>604MU</t>
  </si>
  <si>
    <t xml:space="preserve">7TPDMFD003077U                </t>
  </si>
  <si>
    <t>604QR</t>
  </si>
  <si>
    <t>604RL</t>
  </si>
  <si>
    <t xml:space="preserve">1863FPEG8223449R6A56          </t>
  </si>
  <si>
    <t>604SF</t>
  </si>
  <si>
    <t xml:space="preserve">3U4DKCA0011MW7                </t>
  </si>
  <si>
    <t>604VD</t>
  </si>
  <si>
    <t>604YA</t>
  </si>
  <si>
    <t xml:space="preserve">W13DCB08020584                </t>
  </si>
  <si>
    <t>605BA</t>
  </si>
  <si>
    <t xml:space="preserve">1581F6BUB236U00100HM          </t>
  </si>
  <si>
    <t>605FA</t>
  </si>
  <si>
    <t xml:space="preserve">P76DCK25820163                </t>
  </si>
  <si>
    <t>605GR</t>
  </si>
  <si>
    <t xml:space="preserve">EAVUAV502585892               </t>
  </si>
  <si>
    <t>605MU</t>
  </si>
  <si>
    <t xml:space="preserve">7TPDMFD0030773                </t>
  </si>
  <si>
    <t>605RL</t>
  </si>
  <si>
    <t xml:space="preserve">2104F7EZB251J001C8JU          </t>
  </si>
  <si>
    <t>605RZ</t>
  </si>
  <si>
    <t xml:space="preserve">1863FPEG8219347H3Y89          </t>
  </si>
  <si>
    <t>606AS</t>
  </si>
  <si>
    <t xml:space="preserve">1581F574B226D001015Z          </t>
  </si>
  <si>
    <t>606BD</t>
  </si>
  <si>
    <t xml:space="preserve">1863FPEG8219418374YK          </t>
  </si>
  <si>
    <t>606DD</t>
  </si>
  <si>
    <t xml:space="preserve">P79DCG18020028                </t>
  </si>
  <si>
    <t>606GR</t>
  </si>
  <si>
    <t xml:space="preserve">1581F6BUB248T001611W          </t>
  </si>
  <si>
    <t>606JF</t>
  </si>
  <si>
    <t xml:space="preserve">1581F6B48246Q0012LV1          </t>
  </si>
  <si>
    <t>606MG</t>
  </si>
  <si>
    <t>606MU</t>
  </si>
  <si>
    <t xml:space="preserve">64TBL5D0020063                </t>
  </si>
  <si>
    <t>606RL</t>
  </si>
  <si>
    <t xml:space="preserve">1863FPEG8223512NT196          </t>
  </si>
  <si>
    <t>606RZ</t>
  </si>
  <si>
    <t xml:space="preserve">1581F574B238F001002E          </t>
  </si>
  <si>
    <t>6073T</t>
  </si>
  <si>
    <t xml:space="preserve">64TBKBL002001G                </t>
  </si>
  <si>
    <t>607BA</t>
  </si>
  <si>
    <t xml:space="preserve">1581F6BUB23AG001FTJ1          </t>
  </si>
  <si>
    <t>607CD</t>
  </si>
  <si>
    <t xml:space="preserve">1581F574B224A00101A7          </t>
  </si>
  <si>
    <t>607FC</t>
  </si>
  <si>
    <t xml:space="preserve">P78DCE08030905                </t>
  </si>
  <si>
    <t>607GR</t>
  </si>
  <si>
    <t xml:space="preserve">1581F8ZLC2565002U356          </t>
  </si>
  <si>
    <t>607KB</t>
  </si>
  <si>
    <t xml:space="preserve">1581F6BUB237B001Z9F0          </t>
  </si>
  <si>
    <t>607MU</t>
  </si>
  <si>
    <t xml:space="preserve">5X5BMEM0030KAA                </t>
  </si>
  <si>
    <t>607RL</t>
  </si>
  <si>
    <t xml:space="preserve">2104F7EZW255P00178WW          </t>
  </si>
  <si>
    <t>607RZ</t>
  </si>
  <si>
    <t xml:space="preserve">1581F574B238U00101RA          </t>
  </si>
  <si>
    <t xml:space="preserve">64TBL580020003                </t>
  </si>
  <si>
    <t>608GR</t>
  </si>
  <si>
    <t xml:space="preserve">2104F7EZW25670011PE1          </t>
  </si>
  <si>
    <t>608MU</t>
  </si>
  <si>
    <t xml:space="preserve">5X5BMEM0030KAE                </t>
  </si>
  <si>
    <t>608WA</t>
  </si>
  <si>
    <t xml:space="preserve">1581F6BUB248U001YSOP          </t>
  </si>
  <si>
    <t>609ML</t>
  </si>
  <si>
    <t>1581F67Q000000000000-1581F67QZ</t>
  </si>
  <si>
    <t>609MU</t>
  </si>
  <si>
    <t xml:space="preserve">5X5BMEM0030KA7                </t>
  </si>
  <si>
    <t>609RZ</t>
  </si>
  <si>
    <t xml:space="preserve">1581F574B238A00102RT          </t>
  </si>
  <si>
    <t>609VP</t>
  </si>
  <si>
    <t xml:space="preserve">PH645268268                   </t>
  </si>
  <si>
    <t>609ZA</t>
  </si>
  <si>
    <t xml:space="preserve">P76DCE23016699                </t>
  </si>
  <si>
    <t xml:space="preserve">60JR </t>
  </si>
  <si>
    <t xml:space="preserve">1863FPEG8219343U2061          </t>
  </si>
  <si>
    <t xml:space="preserve">64TBL8A0020016                </t>
  </si>
  <si>
    <t>610DC</t>
  </si>
  <si>
    <t xml:space="preserve">EAVUAV502485349               </t>
  </si>
  <si>
    <t>610LC</t>
  </si>
  <si>
    <t xml:space="preserve">1581F6BUB235H00100GZ          </t>
  </si>
  <si>
    <t>610RK</t>
  </si>
  <si>
    <t xml:space="preserve">1581F446LJ6B20300KB0          </t>
  </si>
  <si>
    <t>610TB</t>
  </si>
  <si>
    <t xml:space="preserve">3U5BJ6R00100AW                </t>
  </si>
  <si>
    <t>610WC</t>
  </si>
  <si>
    <t xml:space="preserve">W13DCH14040715                </t>
  </si>
  <si>
    <t>610WS</t>
  </si>
  <si>
    <t xml:space="preserve">3U5BJ6Q001007T                </t>
  </si>
  <si>
    <t>611NL</t>
  </si>
  <si>
    <t xml:space="preserve">0M6DF750018LD7                </t>
  </si>
  <si>
    <t xml:space="preserve">527BJ9700100H6                </t>
  </si>
  <si>
    <t xml:space="preserve">DI141635328606-R              </t>
  </si>
  <si>
    <t>612LB</t>
  </si>
  <si>
    <t xml:space="preserve">64TBL7D002009T                </t>
  </si>
  <si>
    <t>612WA</t>
  </si>
  <si>
    <t xml:space="preserve">W130C908040430                </t>
  </si>
  <si>
    <t>612YH</t>
  </si>
  <si>
    <t xml:space="preserve">W13DCG29040152                </t>
  </si>
  <si>
    <t xml:space="preserve">1581F6BUB248U001064S          </t>
  </si>
  <si>
    <t>613BF</t>
  </si>
  <si>
    <t xml:space="preserve">64TBK8F001002G                </t>
  </si>
  <si>
    <t>613RM</t>
  </si>
  <si>
    <t xml:space="preserve">PH64039369                    </t>
  </si>
  <si>
    <t>613TW</t>
  </si>
  <si>
    <t xml:space="preserve">W13DCC23030072                </t>
  </si>
  <si>
    <t xml:space="preserve">1581F574B235D001008C          </t>
  </si>
  <si>
    <t xml:space="preserve">7QTDNB50011ZFT                </t>
  </si>
  <si>
    <t>614BB</t>
  </si>
  <si>
    <t xml:space="preserve">64TBK8U0010087                </t>
  </si>
  <si>
    <t>614RL</t>
  </si>
  <si>
    <t xml:space="preserve">1863FPEG8223512C1F21          </t>
  </si>
  <si>
    <t>614VE</t>
  </si>
  <si>
    <t xml:space="preserve">P78DCF11030851                </t>
  </si>
  <si>
    <t>616CR</t>
  </si>
  <si>
    <t xml:space="preserve">1PKDH8A00101S1                </t>
  </si>
  <si>
    <t>616EE</t>
  </si>
  <si>
    <t xml:space="preserve">P76DCG21016991                </t>
  </si>
  <si>
    <t>617AS</t>
  </si>
  <si>
    <t xml:space="preserve">EAVUAV502585826               </t>
  </si>
  <si>
    <t>617BA</t>
  </si>
  <si>
    <t xml:space="preserve">P76DC122A26712                </t>
  </si>
  <si>
    <t>617FS</t>
  </si>
  <si>
    <t xml:space="preserve">1581F6BUB235T00100C2          </t>
  </si>
  <si>
    <t>617JH</t>
  </si>
  <si>
    <t xml:space="preserve">1581F574B2387001009W          </t>
  </si>
  <si>
    <t>617KJ</t>
  </si>
  <si>
    <t xml:space="preserve">W13DCG16040278                </t>
  </si>
  <si>
    <t>617RL</t>
  </si>
  <si>
    <t xml:space="preserve">1581F6BUB24A6001YD65          </t>
  </si>
  <si>
    <t>617TX</t>
  </si>
  <si>
    <t xml:space="preserve">CG061424343751                </t>
  </si>
  <si>
    <t>617XP</t>
  </si>
  <si>
    <t xml:space="preserve">P76DCG17010267                </t>
  </si>
  <si>
    <t xml:space="preserve">527BK5C001004P                </t>
  </si>
  <si>
    <t>618KV</t>
  </si>
  <si>
    <t xml:space="preserve">W13DCA31020152                </t>
  </si>
  <si>
    <t>618LJ</t>
  </si>
  <si>
    <t xml:space="preserve">PH645378989                   </t>
  </si>
  <si>
    <t>618QP</t>
  </si>
  <si>
    <t xml:space="preserve">P78DCH07031978                </t>
  </si>
  <si>
    <t>618TW</t>
  </si>
  <si>
    <t xml:space="preserve">527BJ9700100JQ                </t>
  </si>
  <si>
    <t>618VT</t>
  </si>
  <si>
    <t xml:space="preserve">CA081821511541                </t>
  </si>
  <si>
    <t xml:space="preserve">64TBK78001004F                </t>
  </si>
  <si>
    <t>619PW</t>
  </si>
  <si>
    <t xml:space="preserve">P76DCH11016276                </t>
  </si>
  <si>
    <t>619SD</t>
  </si>
  <si>
    <t xml:space="preserve">82194254NC55                  </t>
  </si>
  <si>
    <t>619SR</t>
  </si>
  <si>
    <t xml:space="preserve">1581F8ZLC255D002JF08          </t>
  </si>
  <si>
    <t xml:space="preserve">61PD </t>
  </si>
  <si>
    <t xml:space="preserve">64TBKB8002004N                </t>
  </si>
  <si>
    <t xml:space="preserve">61RL </t>
  </si>
  <si>
    <t xml:space="preserve">1581F6BUB2488001DW27          </t>
  </si>
  <si>
    <t xml:space="preserve">61RS </t>
  </si>
  <si>
    <t xml:space="preserve">1863FPEG223508PC777           </t>
  </si>
  <si>
    <t>620AV</t>
  </si>
  <si>
    <t xml:space="preserve">1581F6BUB232700101ZS          </t>
  </si>
  <si>
    <t>620JD</t>
  </si>
  <si>
    <t xml:space="preserve">P76DCG17010620                </t>
  </si>
  <si>
    <t>620LB</t>
  </si>
  <si>
    <t xml:space="preserve">1581F574B238E001000V          </t>
  </si>
  <si>
    <t>620LW</t>
  </si>
  <si>
    <t xml:space="preserve">P76DCE29013695                </t>
  </si>
  <si>
    <t>620PP</t>
  </si>
  <si>
    <t xml:space="preserve">W13DCH08040383                </t>
  </si>
  <si>
    <t>620RL</t>
  </si>
  <si>
    <t xml:space="preserve">EAVUAV502586336               </t>
  </si>
  <si>
    <t>620RZ</t>
  </si>
  <si>
    <t xml:space="preserve">1581F6BU5237T0C1N0AA          </t>
  </si>
  <si>
    <t>620VT</t>
  </si>
  <si>
    <t xml:space="preserve">4J9BJ46001007A                </t>
  </si>
  <si>
    <t>620XC</t>
  </si>
  <si>
    <t xml:space="preserve">P76DCI07010761                </t>
  </si>
  <si>
    <t xml:space="preserve">64TBK8R0010057                </t>
  </si>
  <si>
    <t>621AV</t>
  </si>
  <si>
    <t xml:space="preserve">1581F6BUB243S001Y59U          </t>
  </si>
  <si>
    <t>621DD</t>
  </si>
  <si>
    <t xml:space="preserve">36RBHAM00100DZ                </t>
  </si>
  <si>
    <t>621LU</t>
  </si>
  <si>
    <t xml:space="preserve">1581F574B23C600101DU          </t>
  </si>
  <si>
    <t>621MX</t>
  </si>
  <si>
    <t xml:space="preserve">PH635219335                   </t>
  </si>
  <si>
    <t>621NF</t>
  </si>
  <si>
    <t xml:space="preserve">P76DCE14013661                </t>
  </si>
  <si>
    <t>621RZ</t>
  </si>
  <si>
    <t xml:space="preserve">1863F8219345189RM             </t>
  </si>
  <si>
    <t>622AV</t>
  </si>
  <si>
    <t xml:space="preserve">1581F6BUB243U001435C          </t>
  </si>
  <si>
    <t>622DD</t>
  </si>
  <si>
    <t xml:space="preserve">36RBHAM001009Q                </t>
  </si>
  <si>
    <t>622FM</t>
  </si>
  <si>
    <t xml:space="preserve">P76DCF18011124                </t>
  </si>
  <si>
    <t>622LB</t>
  </si>
  <si>
    <t xml:space="preserve">1581F574B239600100KR          </t>
  </si>
  <si>
    <t xml:space="preserve">8219347N84W8                  </t>
  </si>
  <si>
    <t>6237B</t>
  </si>
  <si>
    <t xml:space="preserve">64TBL2100201TC                </t>
  </si>
  <si>
    <t>623EA</t>
  </si>
  <si>
    <t xml:space="preserve">1581F5BKD228900D3U0K          </t>
  </si>
  <si>
    <t>06102DL</t>
  </si>
  <si>
    <t>623JK</t>
  </si>
  <si>
    <t xml:space="preserve">08QCE9V02260KY                </t>
  </si>
  <si>
    <t>623WW</t>
  </si>
  <si>
    <t xml:space="preserve">8219347X8L61                  </t>
  </si>
  <si>
    <t>624RZ</t>
  </si>
  <si>
    <t xml:space="preserve">1581F574B237600100HM          </t>
  </si>
  <si>
    <t xml:space="preserve">64TBKAA00100Q5                </t>
  </si>
  <si>
    <t>625PD</t>
  </si>
  <si>
    <t xml:space="preserve">1581F5BKD224K00B5PNY          </t>
  </si>
  <si>
    <t>625RZ</t>
  </si>
  <si>
    <t xml:space="preserve">1581F6BUB235J001003G          </t>
  </si>
  <si>
    <t xml:space="preserve">64TBKAF00200GD                </t>
  </si>
  <si>
    <t>6264J</t>
  </si>
  <si>
    <t xml:space="preserve">P77DC10 6011432               </t>
  </si>
  <si>
    <t>626AC</t>
  </si>
  <si>
    <t xml:space="preserve">W13DCE26040513                </t>
  </si>
  <si>
    <t>626JP</t>
  </si>
  <si>
    <t xml:space="preserve">64TBL1X002001U                </t>
  </si>
  <si>
    <t>626RL</t>
  </si>
  <si>
    <t xml:space="preserve">2104F7EZW255Q001CNWJ          </t>
  </si>
  <si>
    <t>626RZ</t>
  </si>
  <si>
    <t xml:space="preserve">186324P18223443597LK          </t>
  </si>
  <si>
    <t xml:space="preserve">64TBKBC002001L                </t>
  </si>
  <si>
    <t xml:space="preserve">527BJ8Q001000X                </t>
  </si>
  <si>
    <t>627KV</t>
  </si>
  <si>
    <t xml:space="preserve">1581F574B237W00100D5          </t>
  </si>
  <si>
    <t>627PK</t>
  </si>
  <si>
    <t xml:space="preserve">W21ACI12010059                </t>
  </si>
  <si>
    <t>627RZ</t>
  </si>
  <si>
    <t xml:space="preserve">1581F6BUB235J00100U5          </t>
  </si>
  <si>
    <t>628RZ</t>
  </si>
  <si>
    <t xml:space="preserve">186324P18223443D491Y          </t>
  </si>
  <si>
    <t>629AS</t>
  </si>
  <si>
    <t xml:space="preserve">EAVUAV502585827               </t>
  </si>
  <si>
    <t>629BF</t>
  </si>
  <si>
    <t xml:space="preserve">527BK87001002L                </t>
  </si>
  <si>
    <t>629JS</t>
  </si>
  <si>
    <t xml:space="preserve">P76DCH12A10465                </t>
  </si>
  <si>
    <t>629RL</t>
  </si>
  <si>
    <t xml:space="preserve">1863FPEG8223449762YT          </t>
  </si>
  <si>
    <t>629RZ</t>
  </si>
  <si>
    <t xml:space="preserve">186324P18223449Q67P0          </t>
  </si>
  <si>
    <t xml:space="preserve">62WD </t>
  </si>
  <si>
    <t xml:space="preserve">3YTBJ850030083                </t>
  </si>
  <si>
    <t>630AZ</t>
  </si>
  <si>
    <t xml:space="preserve">163CGCRR0A1ENB                </t>
  </si>
  <si>
    <t>630UW</t>
  </si>
  <si>
    <t xml:space="preserve">P76DCI01010537                </t>
  </si>
  <si>
    <t>630VT</t>
  </si>
  <si>
    <t xml:space="preserve">527BJ75001003T                </t>
  </si>
  <si>
    <t>631AZ</t>
  </si>
  <si>
    <t xml:space="preserve">163CGCTR0A27BP                </t>
  </si>
  <si>
    <t>631DC</t>
  </si>
  <si>
    <t xml:space="preserve">1863FPEG8219351E016T          </t>
  </si>
  <si>
    <t>631JF</t>
  </si>
  <si>
    <t xml:space="preserve">0AXCE4A0A30797                </t>
  </si>
  <si>
    <t>631SP</t>
  </si>
  <si>
    <t xml:space="preserve">W13DCC30030663                </t>
  </si>
  <si>
    <t>631VT</t>
  </si>
  <si>
    <t xml:space="preserve">527BK4F00100D4                </t>
  </si>
  <si>
    <t xml:space="preserve">64TBKBC0020020                </t>
  </si>
  <si>
    <t xml:space="preserve">1EZCGA70050FX0                </t>
  </si>
  <si>
    <t>632AS</t>
  </si>
  <si>
    <t xml:space="preserve">EAVUAV502585828               </t>
  </si>
  <si>
    <t>632AZ</t>
  </si>
  <si>
    <t xml:space="preserve">1ZNDH8S00B2Y69                </t>
  </si>
  <si>
    <t>632DC</t>
  </si>
  <si>
    <t xml:space="preserve">64TBL9D00200CA                </t>
  </si>
  <si>
    <t>632ZA</t>
  </si>
  <si>
    <t xml:space="preserve">P76DCJ15A20575                </t>
  </si>
  <si>
    <t>633AG</t>
  </si>
  <si>
    <t xml:space="preserve">5X5BKGL00100M9                </t>
  </si>
  <si>
    <t>633AS</t>
  </si>
  <si>
    <t xml:space="preserve">EAVUAV502585829               </t>
  </si>
  <si>
    <t>633AZ</t>
  </si>
  <si>
    <t xml:space="preserve">163CH16R0A450C                </t>
  </si>
  <si>
    <t>633ZS</t>
  </si>
  <si>
    <t xml:space="preserve">P76DCE30013742                </t>
  </si>
  <si>
    <t>634AM</t>
  </si>
  <si>
    <t xml:space="preserve">03P0014090                    </t>
  </si>
  <si>
    <t>634AS</t>
  </si>
  <si>
    <t xml:space="preserve">EAVUAV502585830               </t>
  </si>
  <si>
    <t>634AZ</t>
  </si>
  <si>
    <t xml:space="preserve">1ZNDH9B00CD9M6                </t>
  </si>
  <si>
    <t>634DM</t>
  </si>
  <si>
    <t xml:space="preserve">1581F6BUB245Q0015J7F          </t>
  </si>
  <si>
    <t>635AS</t>
  </si>
  <si>
    <t xml:space="preserve">EAVUAV502585831               </t>
  </si>
  <si>
    <t>635AZ</t>
  </si>
  <si>
    <t xml:space="preserve">1ZNDH9U00CB687                </t>
  </si>
  <si>
    <t>635BS</t>
  </si>
  <si>
    <t xml:space="preserve">1581F1633K56001L0280          </t>
  </si>
  <si>
    <t>635DC</t>
  </si>
  <si>
    <t xml:space="preserve">1581F574B235Q0010142          </t>
  </si>
  <si>
    <t>635NE</t>
  </si>
  <si>
    <t xml:space="preserve">3U4DJGK001174Y                </t>
  </si>
  <si>
    <t>635PD</t>
  </si>
  <si>
    <t xml:space="preserve">1581F6BUB24A4001M5D8          </t>
  </si>
  <si>
    <t>635VF</t>
  </si>
  <si>
    <t xml:space="preserve">W13DCH19040193                </t>
  </si>
  <si>
    <t>635XT</t>
  </si>
  <si>
    <t xml:space="preserve">W130BL26020442                </t>
  </si>
  <si>
    <t>636AS</t>
  </si>
  <si>
    <t xml:space="preserve">EAVUAV502585832               </t>
  </si>
  <si>
    <t>636FS</t>
  </si>
  <si>
    <t xml:space="preserve">P76DCH24A21195                </t>
  </si>
  <si>
    <t>637DC</t>
  </si>
  <si>
    <t xml:space="preserve">1581F574B239100100F2          </t>
  </si>
  <si>
    <t>637MH</t>
  </si>
  <si>
    <t xml:space="preserve">64TBL19002009D                </t>
  </si>
  <si>
    <t>637NF</t>
  </si>
  <si>
    <t xml:space="preserve">64TBK8L0010074                </t>
  </si>
  <si>
    <t>637TD</t>
  </si>
  <si>
    <t xml:space="preserve">PH645492599                   </t>
  </si>
  <si>
    <t>637UD</t>
  </si>
  <si>
    <t xml:space="preserve">CI061130038359                </t>
  </si>
  <si>
    <t xml:space="preserve">186324P182235024H57W          </t>
  </si>
  <si>
    <t>638AS</t>
  </si>
  <si>
    <t xml:space="preserve">EAVUAV502585833               </t>
  </si>
  <si>
    <t>638DC</t>
  </si>
  <si>
    <t xml:space="preserve">1581F6BUB23AU0012LJS          </t>
  </si>
  <si>
    <t>638DW</t>
  </si>
  <si>
    <t xml:space="preserve">0M6CG95R0A0CSJ                </t>
  </si>
  <si>
    <t>639BA</t>
  </si>
  <si>
    <t xml:space="preserve">1581F6BUB236S00100G4          </t>
  </si>
  <si>
    <t>639DC</t>
  </si>
  <si>
    <t xml:space="preserve">1581F574B239600100LW          </t>
  </si>
  <si>
    <t>639LL</t>
  </si>
  <si>
    <t xml:space="preserve">64TBL9C0020096                </t>
  </si>
  <si>
    <t>639UT</t>
  </si>
  <si>
    <t xml:space="preserve">P76DCH31A26606                </t>
  </si>
  <si>
    <t xml:space="preserve">63AF </t>
  </si>
  <si>
    <t xml:space="preserve">41D421899                     </t>
  </si>
  <si>
    <t>6401C</t>
  </si>
  <si>
    <t xml:space="preserve">7TNBMDM004058X                </t>
  </si>
  <si>
    <t>640AS</t>
  </si>
  <si>
    <t xml:space="preserve">EAVUAV502585743               </t>
  </si>
  <si>
    <t>640DC</t>
  </si>
  <si>
    <t xml:space="preserve">1581F574B23540010027          </t>
  </si>
  <si>
    <t>640MU</t>
  </si>
  <si>
    <t xml:space="preserve">W13DCC30030503                </t>
  </si>
  <si>
    <t>640VT</t>
  </si>
  <si>
    <t xml:space="preserve">64TBK7H00100E0                </t>
  </si>
  <si>
    <t>640WW</t>
  </si>
  <si>
    <t xml:space="preserve">186324P1822344915LU0          </t>
  </si>
  <si>
    <t>640XT</t>
  </si>
  <si>
    <t xml:space="preserve">PH645297631                   </t>
  </si>
  <si>
    <t>06101CB</t>
  </si>
  <si>
    <t>6419Y</t>
  </si>
  <si>
    <t xml:space="preserve">1581F574B226H00103JX          </t>
  </si>
  <si>
    <t>641WW</t>
  </si>
  <si>
    <t xml:space="preserve">186324P182234430M42L          </t>
  </si>
  <si>
    <t>642AS</t>
  </si>
  <si>
    <t xml:space="preserve">EAVUAV502585744               </t>
  </si>
  <si>
    <t>642MF</t>
  </si>
  <si>
    <t xml:space="preserve">W130CE26040344                </t>
  </si>
  <si>
    <t>642TW</t>
  </si>
  <si>
    <t xml:space="preserve">63YBM62002003V                </t>
  </si>
  <si>
    <t>643AS</t>
  </si>
  <si>
    <t xml:space="preserve">EAVUAV502585758               </t>
  </si>
  <si>
    <t>643KB</t>
  </si>
  <si>
    <t xml:space="preserve">P77DCD19010944                </t>
  </si>
  <si>
    <t xml:space="preserve">63YB4M0020050                 </t>
  </si>
  <si>
    <t xml:space="preserve">63YBM4A002000M                </t>
  </si>
  <si>
    <t>644AG</t>
  </si>
  <si>
    <t xml:space="preserve">1581F574B23870010085          </t>
  </si>
  <si>
    <t>644CV</t>
  </si>
  <si>
    <t xml:space="preserve">63YBM4C0020072                </t>
  </si>
  <si>
    <t>644GR</t>
  </si>
  <si>
    <t xml:space="preserve">64TBL2100201XB                </t>
  </si>
  <si>
    <t>644WZ</t>
  </si>
  <si>
    <t xml:space="preserve">03Z0012547                    </t>
  </si>
  <si>
    <t>645HD</t>
  </si>
  <si>
    <t xml:space="preserve">P5ADCJ100700RX                </t>
  </si>
  <si>
    <t>645YB</t>
  </si>
  <si>
    <t xml:space="preserve">03Z0030009                    </t>
  </si>
  <si>
    <t>646AS</t>
  </si>
  <si>
    <t>646ES</t>
  </si>
  <si>
    <t xml:space="preserve">186324P18223449H296H          </t>
  </si>
  <si>
    <t>646RD</t>
  </si>
  <si>
    <t xml:space="preserve">CCAE15LP1990T1                </t>
  </si>
  <si>
    <t>646ZA</t>
  </si>
  <si>
    <t xml:space="preserve">P76DCE18011284                </t>
  </si>
  <si>
    <t>647KB</t>
  </si>
  <si>
    <t xml:space="preserve">P76DCF28017344                </t>
  </si>
  <si>
    <t>647UC</t>
  </si>
  <si>
    <t xml:space="preserve">P76DCD18010544                </t>
  </si>
  <si>
    <t>647XW</t>
  </si>
  <si>
    <t xml:space="preserve">W13DCI05040140                </t>
  </si>
  <si>
    <t>648AS</t>
  </si>
  <si>
    <t xml:space="preserve">EAVUAV502585759               </t>
  </si>
  <si>
    <t>648ES</t>
  </si>
  <si>
    <t xml:space="preserve">P5ADCJ190700WA                </t>
  </si>
  <si>
    <t>648RC</t>
  </si>
  <si>
    <t xml:space="preserve">1581F574B235W00100AS          </t>
  </si>
  <si>
    <t>648WL</t>
  </si>
  <si>
    <t xml:space="preserve">P76DCK13A20968                </t>
  </si>
  <si>
    <t xml:space="preserve">64TBKAA001018D                </t>
  </si>
  <si>
    <t xml:space="preserve">63YBM4L002009E                </t>
  </si>
  <si>
    <t>6494S</t>
  </si>
  <si>
    <t xml:space="preserve">P76DCH23010281                </t>
  </si>
  <si>
    <t>649AS</t>
  </si>
  <si>
    <t xml:space="preserve">EAVUAV502585760               </t>
  </si>
  <si>
    <t>649BS</t>
  </si>
  <si>
    <t xml:space="preserve">3YTSJ6R0032DP5                </t>
  </si>
  <si>
    <t>649DC</t>
  </si>
  <si>
    <t xml:space="preserve">64TBL4A00200K5                </t>
  </si>
  <si>
    <t xml:space="preserve">64UA </t>
  </si>
  <si>
    <t xml:space="preserve">1581F574B226H001040M          </t>
  </si>
  <si>
    <t xml:space="preserve">64UB </t>
  </si>
  <si>
    <t xml:space="preserve">64UBK7B00100PF                </t>
  </si>
  <si>
    <t xml:space="preserve">64WP </t>
  </si>
  <si>
    <t xml:space="preserve">298DFCK-001EM86               </t>
  </si>
  <si>
    <t>650PD</t>
  </si>
  <si>
    <t xml:space="preserve">1581F5BKD227300BTWLM          </t>
  </si>
  <si>
    <t xml:space="preserve">64TBKAF00200DG                </t>
  </si>
  <si>
    <t>651DA</t>
  </si>
  <si>
    <t xml:space="preserve">PH645493509                   </t>
  </si>
  <si>
    <t>651HE</t>
  </si>
  <si>
    <t xml:space="preserve">PH645422174                   </t>
  </si>
  <si>
    <t>651SS</t>
  </si>
  <si>
    <t xml:space="preserve">P76DCI06017070                </t>
  </si>
  <si>
    <t>651VT</t>
  </si>
  <si>
    <t xml:space="preserve">65AZLZJ0020233                </t>
  </si>
  <si>
    <t>652AS</t>
  </si>
  <si>
    <t xml:space="preserve">EAVUAV502585761               </t>
  </si>
  <si>
    <t xml:space="preserve">3U4DKDU0011QDE                </t>
  </si>
  <si>
    <t>653AS</t>
  </si>
  <si>
    <t xml:space="preserve">EAVUAV502585762               </t>
  </si>
  <si>
    <t>653MT</t>
  </si>
  <si>
    <t xml:space="preserve">1581F574B234U00100MX          </t>
  </si>
  <si>
    <t xml:space="preserve">64TBKAF00200E4                </t>
  </si>
  <si>
    <t xml:space="preserve">3TNDJ5M0021FWX                </t>
  </si>
  <si>
    <t xml:space="preserve">1584F574B236E00100UZ          </t>
  </si>
  <si>
    <t>656AS</t>
  </si>
  <si>
    <t xml:space="preserve">EAVUAV502585763               </t>
  </si>
  <si>
    <t>656DC</t>
  </si>
  <si>
    <t xml:space="preserve">64TBK7H0010031                </t>
  </si>
  <si>
    <t xml:space="preserve">64TBKAF002006P                </t>
  </si>
  <si>
    <t>657DC</t>
  </si>
  <si>
    <t xml:space="preserve">64TBL7D00200AL                </t>
  </si>
  <si>
    <t>657GR</t>
  </si>
  <si>
    <t xml:space="preserve">1863FPEG82193516G9Y6          </t>
  </si>
  <si>
    <t>658AS</t>
  </si>
  <si>
    <t xml:space="preserve">EAVUAV502585764               </t>
  </si>
  <si>
    <t>658EA</t>
  </si>
  <si>
    <t xml:space="preserve">5X5BLF30020CDL                </t>
  </si>
  <si>
    <t xml:space="preserve">64TBL5F0020082                </t>
  </si>
  <si>
    <t>659DC</t>
  </si>
  <si>
    <t xml:space="preserve">1581F574B226S001025P          </t>
  </si>
  <si>
    <t>659SR</t>
  </si>
  <si>
    <t xml:space="preserve">3DADGBR001K38P                </t>
  </si>
  <si>
    <t>659ZQ</t>
  </si>
  <si>
    <t xml:space="preserve">P76DCH04016742                </t>
  </si>
  <si>
    <t xml:space="preserve">65HB </t>
  </si>
  <si>
    <t xml:space="preserve">3U5BJ5E00100ER                </t>
  </si>
  <si>
    <t xml:space="preserve">65KP </t>
  </si>
  <si>
    <t xml:space="preserve">W18DCA08011906                </t>
  </si>
  <si>
    <t xml:space="preserve">65NV </t>
  </si>
  <si>
    <t xml:space="preserve">0AXCEAA0A30597                </t>
  </si>
  <si>
    <t>660ET</t>
  </si>
  <si>
    <t xml:space="preserve">2104F7EZB251J0017J9R          </t>
  </si>
  <si>
    <t>660GU</t>
  </si>
  <si>
    <t xml:space="preserve">P76DCD13012539                </t>
  </si>
  <si>
    <t>660HS</t>
  </si>
  <si>
    <t xml:space="preserve">BM002                         </t>
  </si>
  <si>
    <t>061006B</t>
  </si>
  <si>
    <t>660RC</t>
  </si>
  <si>
    <t xml:space="preserve">1863FPEG821942590UQ5          </t>
  </si>
  <si>
    <t>6616Z</t>
  </si>
  <si>
    <t xml:space="preserve">2020AP13784                   </t>
  </si>
  <si>
    <t>06102EM</t>
  </si>
  <si>
    <t>661RJ</t>
  </si>
  <si>
    <t xml:space="preserve">1581F6BUB23CP001KYN4          </t>
  </si>
  <si>
    <t>661SC</t>
  </si>
  <si>
    <t xml:space="preserve">09YDDCML042159                </t>
  </si>
  <si>
    <t>662AG</t>
  </si>
  <si>
    <t xml:space="preserve">64TBL4A00200BU                </t>
  </si>
  <si>
    <t>662AS</t>
  </si>
  <si>
    <t xml:space="preserve">EAVUAV502585765               </t>
  </si>
  <si>
    <t>662HC</t>
  </si>
  <si>
    <t xml:space="preserve">64TBL7K00200D0                </t>
  </si>
  <si>
    <t>662RZ</t>
  </si>
  <si>
    <t xml:space="preserve">P76DCH11016447                </t>
  </si>
  <si>
    <t>662VD</t>
  </si>
  <si>
    <t xml:space="preserve">52LBK6Q00100B7                </t>
  </si>
  <si>
    <t>663DC</t>
  </si>
  <si>
    <t xml:space="preserve">8219343122KP                  </t>
  </si>
  <si>
    <t>663JS</t>
  </si>
  <si>
    <t xml:space="preserve">63YBLB1002004B                </t>
  </si>
  <si>
    <t>664AS</t>
  </si>
  <si>
    <t xml:space="preserve">EAVUAV502585766               </t>
  </si>
  <si>
    <t>664VC</t>
  </si>
  <si>
    <t xml:space="preserve">P77DCH3                       </t>
  </si>
  <si>
    <t>6651B</t>
  </si>
  <si>
    <t xml:space="preserve">P76DCH22010920                </t>
  </si>
  <si>
    <t xml:space="preserve">63YBM4Q002008H                </t>
  </si>
  <si>
    <t>666DC</t>
  </si>
  <si>
    <t xml:space="preserve">EAVUAV502586552               </t>
  </si>
  <si>
    <t>666DM</t>
  </si>
  <si>
    <t xml:space="preserve">186324P182234491X9A5          </t>
  </si>
  <si>
    <t>666PF</t>
  </si>
  <si>
    <t xml:space="preserve">0AXCF210B30641                </t>
  </si>
  <si>
    <t>666UK</t>
  </si>
  <si>
    <t xml:space="preserve">W13DCA19020177                </t>
  </si>
  <si>
    <t>666WD</t>
  </si>
  <si>
    <t xml:space="preserve">298DG8SR019NN2                </t>
  </si>
  <si>
    <t>667AS</t>
  </si>
  <si>
    <t xml:space="preserve">EAVUAV502585767               </t>
  </si>
  <si>
    <t>667DC</t>
  </si>
  <si>
    <t xml:space="preserve">1581F574B237600100FQ          </t>
  </si>
  <si>
    <t>667NW</t>
  </si>
  <si>
    <t>667TX</t>
  </si>
  <si>
    <t xml:space="preserve">1581F6BUB235T00100DD          </t>
  </si>
  <si>
    <t>668WA</t>
  </si>
  <si>
    <t xml:space="preserve">P78DCF22032103                </t>
  </si>
  <si>
    <t xml:space="preserve">3U5BJ6R001001X                </t>
  </si>
  <si>
    <t>669AS</t>
  </si>
  <si>
    <t xml:space="preserve">EAVUAV502585768               </t>
  </si>
  <si>
    <t>669CJ</t>
  </si>
  <si>
    <t xml:space="preserve">P76DCG22016374                </t>
  </si>
  <si>
    <t>669UN</t>
  </si>
  <si>
    <t xml:space="preserve">09YDG6C0042432                </t>
  </si>
  <si>
    <t xml:space="preserve">66KF </t>
  </si>
  <si>
    <t xml:space="preserve">1581F574B235W00100NJ          </t>
  </si>
  <si>
    <t xml:space="preserve">66NM </t>
  </si>
  <si>
    <t xml:space="preserve">W13DCA15020462                </t>
  </si>
  <si>
    <t xml:space="preserve">66NV </t>
  </si>
  <si>
    <t xml:space="preserve">IUDDGCL0A30097                </t>
  </si>
  <si>
    <t>6701L</t>
  </si>
  <si>
    <t xml:space="preserve">P76DCF29016365                </t>
  </si>
  <si>
    <t>670PM</t>
  </si>
  <si>
    <t xml:space="preserve">P76DCE11010598                </t>
  </si>
  <si>
    <t>671AS</t>
  </si>
  <si>
    <t xml:space="preserve">EAVUAV502585769               </t>
  </si>
  <si>
    <t>671DC</t>
  </si>
  <si>
    <t xml:space="preserve">1581F574B228F0010035          </t>
  </si>
  <si>
    <t>671SK</t>
  </si>
  <si>
    <t xml:space="preserve">1581F6GKB23B800400L6          </t>
  </si>
  <si>
    <t>671TR</t>
  </si>
  <si>
    <t xml:space="preserve">2104F7EZB251J001VQV9          </t>
  </si>
  <si>
    <t>671WC</t>
  </si>
  <si>
    <t xml:space="preserve">W21ACI12010284                </t>
  </si>
  <si>
    <t xml:space="preserve">64TBKAF00200FN                </t>
  </si>
  <si>
    <t>6728B</t>
  </si>
  <si>
    <t xml:space="preserve">P76DCH27016580                </t>
  </si>
  <si>
    <t>672DC</t>
  </si>
  <si>
    <t xml:space="preserve">1581F574B2363001011R          </t>
  </si>
  <si>
    <t>672DW</t>
  </si>
  <si>
    <t xml:space="preserve">08QCECMP020V6X                </t>
  </si>
  <si>
    <t xml:space="preserve">810222774KS5                  </t>
  </si>
  <si>
    <t>674AS</t>
  </si>
  <si>
    <t xml:space="preserve">EAVUAV502585770               </t>
  </si>
  <si>
    <t>674CW</t>
  </si>
  <si>
    <t xml:space="preserve">3YT3J9R003W020                </t>
  </si>
  <si>
    <t>674DC</t>
  </si>
  <si>
    <t xml:space="preserve">1581F574B237W0010029          </t>
  </si>
  <si>
    <t>674FC</t>
  </si>
  <si>
    <t xml:space="preserve">P76DCG08011522                </t>
  </si>
  <si>
    <t>675BT</t>
  </si>
  <si>
    <t xml:space="preserve">W21ACI27010065                </t>
  </si>
  <si>
    <t>675CK</t>
  </si>
  <si>
    <t xml:space="preserve">03Q0012298                    </t>
  </si>
  <si>
    <t>675FB</t>
  </si>
  <si>
    <t xml:space="preserve">18656A17263                   </t>
  </si>
  <si>
    <t>675WH</t>
  </si>
  <si>
    <t xml:space="preserve">2104F7EZB251J001891B          </t>
  </si>
  <si>
    <t xml:space="preserve">1G9TG1Q00400BD                </t>
  </si>
  <si>
    <t>061016S</t>
  </si>
  <si>
    <t>677AS</t>
  </si>
  <si>
    <t xml:space="preserve">EAVUAV502585771               </t>
  </si>
  <si>
    <t>678GR</t>
  </si>
  <si>
    <t xml:space="preserve">1SZSH945T2160P                </t>
  </si>
  <si>
    <t>679AS</t>
  </si>
  <si>
    <t xml:space="preserve">EAVUAV502585772               </t>
  </si>
  <si>
    <t>679CK</t>
  </si>
  <si>
    <t xml:space="preserve">CH251323215219                </t>
  </si>
  <si>
    <t>679VM</t>
  </si>
  <si>
    <t xml:space="preserve">M02DCF16010127                </t>
  </si>
  <si>
    <t xml:space="preserve">67AC </t>
  </si>
  <si>
    <t xml:space="preserve">64UBL5P002006L                </t>
  </si>
  <si>
    <t xml:space="preserve">1581F574B224M00100DE          </t>
  </si>
  <si>
    <t xml:space="preserve">64UBL6K00200F6                </t>
  </si>
  <si>
    <t>680GE</t>
  </si>
  <si>
    <t xml:space="preserve">P78DCH10033514                </t>
  </si>
  <si>
    <t xml:space="preserve">1581F6BUB248D001WV5U          </t>
  </si>
  <si>
    <t>681ES</t>
  </si>
  <si>
    <t xml:space="preserve">186324P182234499RC81          </t>
  </si>
  <si>
    <t>683BS</t>
  </si>
  <si>
    <t xml:space="preserve">PH645481737                   </t>
  </si>
  <si>
    <t>683GR</t>
  </si>
  <si>
    <t xml:space="preserve">1581F4QZB21AW1AE00U1          </t>
  </si>
  <si>
    <t>683MA</t>
  </si>
  <si>
    <t xml:space="preserve">64TBK7H00100QM                </t>
  </si>
  <si>
    <t>6842R</t>
  </si>
  <si>
    <t xml:space="preserve">1581F6BUB247S001UU7P          </t>
  </si>
  <si>
    <t>6848R</t>
  </si>
  <si>
    <t xml:space="preserve">PH645267213 V2.0              </t>
  </si>
  <si>
    <t>684GJ</t>
  </si>
  <si>
    <t xml:space="preserve">P76DCH26A20542                </t>
  </si>
  <si>
    <t>684GR</t>
  </si>
  <si>
    <t xml:space="preserve">186324P18223449R4R10          </t>
  </si>
  <si>
    <t>684MW</t>
  </si>
  <si>
    <t xml:space="preserve">78KWN6500A5BAP                </t>
  </si>
  <si>
    <t>685AK</t>
  </si>
  <si>
    <t xml:space="preserve">P76DCK12A21239                </t>
  </si>
  <si>
    <t>685GR</t>
  </si>
  <si>
    <t xml:space="preserve">63YBM6N002003U                </t>
  </si>
  <si>
    <t xml:space="preserve">64TBL2100200FB                </t>
  </si>
  <si>
    <t>686AS</t>
  </si>
  <si>
    <t xml:space="preserve">OAXDDCFOA21343                </t>
  </si>
  <si>
    <t>686DM</t>
  </si>
  <si>
    <t xml:space="preserve">63YBLAM0020008                </t>
  </si>
  <si>
    <t>686GW</t>
  </si>
  <si>
    <t xml:space="preserve">W13DCA18020023                </t>
  </si>
  <si>
    <t>686YM</t>
  </si>
  <si>
    <t xml:space="preserve">P76DCF26016608                </t>
  </si>
  <si>
    <t xml:space="preserve">1581F6BUB246L0019JV3          </t>
  </si>
  <si>
    <t>687AB</t>
  </si>
  <si>
    <t xml:space="preserve">3U5BJ6V0010029                </t>
  </si>
  <si>
    <t>687DC</t>
  </si>
  <si>
    <t xml:space="preserve">1863FPEG821934508AK6          </t>
  </si>
  <si>
    <t>687GR</t>
  </si>
  <si>
    <t xml:space="preserve">1581F6BUB247S001P0JW          </t>
  </si>
  <si>
    <t>687JM</t>
  </si>
  <si>
    <t xml:space="preserve">3U5BJ6V001001Q                </t>
  </si>
  <si>
    <t>687SC</t>
  </si>
  <si>
    <t xml:space="preserve">1581F67PE22C800300Q0          </t>
  </si>
  <si>
    <t xml:space="preserve">1581FGBUB23AG001U38C          </t>
  </si>
  <si>
    <t>688AS</t>
  </si>
  <si>
    <t xml:space="preserve">EAVUAV502585773               </t>
  </si>
  <si>
    <t>688UN</t>
  </si>
  <si>
    <t xml:space="preserve">298DG3K0016P3Y                </t>
  </si>
  <si>
    <t>689AS</t>
  </si>
  <si>
    <t xml:space="preserve">EAVUAV502585774               </t>
  </si>
  <si>
    <t>689BR</t>
  </si>
  <si>
    <t xml:space="preserve">1863FPEG8223449Y171R          </t>
  </si>
  <si>
    <t>689DJ</t>
  </si>
  <si>
    <t xml:space="preserve">W13DDK24060770                </t>
  </si>
  <si>
    <t>061015J</t>
  </si>
  <si>
    <t xml:space="preserve">68NV </t>
  </si>
  <si>
    <t xml:space="preserve">M64DDE06010053                </t>
  </si>
  <si>
    <t xml:space="preserve">68SA </t>
  </si>
  <si>
    <t xml:space="preserve">8219352G8L74                  </t>
  </si>
  <si>
    <t xml:space="preserve">68WD </t>
  </si>
  <si>
    <t xml:space="preserve">07DDD4C0B10279                </t>
  </si>
  <si>
    <t>690DC</t>
  </si>
  <si>
    <t xml:space="preserve">1581F574B226S00101Z2          </t>
  </si>
  <si>
    <t>690YM</t>
  </si>
  <si>
    <t xml:space="preserve">P78DCH20030616                </t>
  </si>
  <si>
    <t>691KS</t>
  </si>
  <si>
    <t xml:space="preserve">1581F6BUB235T001005A          </t>
  </si>
  <si>
    <t>691LK</t>
  </si>
  <si>
    <t xml:space="preserve">527BJCL00100DN                </t>
  </si>
  <si>
    <t>691PT</t>
  </si>
  <si>
    <t xml:space="preserve">3U5BJ4J00100A3                </t>
  </si>
  <si>
    <t>692BB</t>
  </si>
  <si>
    <t xml:space="preserve">P76DCJ14A20407                </t>
  </si>
  <si>
    <t>692CM</t>
  </si>
  <si>
    <t xml:space="preserve">1863FPEG82193454H0C9          </t>
  </si>
  <si>
    <t>692QP</t>
  </si>
  <si>
    <t xml:space="preserve">P76DCJ07A26750                </t>
  </si>
  <si>
    <t>693AS</t>
  </si>
  <si>
    <t xml:space="preserve">EAVUAV502585775               </t>
  </si>
  <si>
    <t>693CM</t>
  </si>
  <si>
    <t xml:space="preserve">PH645250875                   </t>
  </si>
  <si>
    <t>693DC</t>
  </si>
  <si>
    <t xml:space="preserve">821934504LQ9                  </t>
  </si>
  <si>
    <t>693DM</t>
  </si>
  <si>
    <t xml:space="preserve">W13DCI05040769                </t>
  </si>
  <si>
    <t>693LK</t>
  </si>
  <si>
    <t xml:space="preserve">1863FPEG8219343DM554          </t>
  </si>
  <si>
    <t>693LT</t>
  </si>
  <si>
    <t xml:space="preserve">W13DCE15030065                </t>
  </si>
  <si>
    <t>693MT</t>
  </si>
  <si>
    <t xml:space="preserve">W130CG21040024                </t>
  </si>
  <si>
    <t>693QM</t>
  </si>
  <si>
    <t xml:space="preserve">P76DCJ14A26600                </t>
  </si>
  <si>
    <t>693TW</t>
  </si>
  <si>
    <t xml:space="preserve">36RBHAM001005B                </t>
  </si>
  <si>
    <t>694AS</t>
  </si>
  <si>
    <t xml:space="preserve">EAVUAV502585776               </t>
  </si>
  <si>
    <t>694LK</t>
  </si>
  <si>
    <t xml:space="preserve">1863FPEG821932991P0M          </t>
  </si>
  <si>
    <t>695DC</t>
  </si>
  <si>
    <t xml:space="preserve">1581F6BUB2435001KG665         </t>
  </si>
  <si>
    <t>695GR</t>
  </si>
  <si>
    <t xml:space="preserve">1581F574B239100100H7          </t>
  </si>
  <si>
    <t>696BF</t>
  </si>
  <si>
    <t xml:space="preserve">P76DCG24A10490                </t>
  </si>
  <si>
    <t>696DC</t>
  </si>
  <si>
    <t xml:space="preserve">63Y1M120AR0007                </t>
  </si>
  <si>
    <t>696NA</t>
  </si>
  <si>
    <t xml:space="preserve">EAVUAV502585932               </t>
  </si>
  <si>
    <t>696UN</t>
  </si>
  <si>
    <t xml:space="preserve">W132F35OOSOOO1                </t>
  </si>
  <si>
    <t>696VQ</t>
  </si>
  <si>
    <t xml:space="preserve">P76DCF30017147                </t>
  </si>
  <si>
    <t>696ZD</t>
  </si>
  <si>
    <t xml:space="preserve">P76DCG23A16581                </t>
  </si>
  <si>
    <t>697CG</t>
  </si>
  <si>
    <t xml:space="preserve">3U5BJ6P001000E                </t>
  </si>
  <si>
    <t>697GR</t>
  </si>
  <si>
    <t xml:space="preserve">186324P18223449G5J34          </t>
  </si>
  <si>
    <t>697LG</t>
  </si>
  <si>
    <t xml:space="preserve">W13DCH08040968                </t>
  </si>
  <si>
    <t>697PW</t>
  </si>
  <si>
    <t xml:space="preserve">W13DCC23030721                </t>
  </si>
  <si>
    <t>698AS</t>
  </si>
  <si>
    <t xml:space="preserve">EAVUAV502585777               </t>
  </si>
  <si>
    <t>698CC</t>
  </si>
  <si>
    <t xml:space="preserve">63YBM4R002006S                </t>
  </si>
  <si>
    <t>698CG</t>
  </si>
  <si>
    <t xml:space="preserve">527BJAL0010053                </t>
  </si>
  <si>
    <t>698DC</t>
  </si>
  <si>
    <t xml:space="preserve">52LBK6Q0010060                </t>
  </si>
  <si>
    <t>698GR</t>
  </si>
  <si>
    <t xml:space="preserve">1863FPEG8223449TU523          </t>
  </si>
  <si>
    <t>698NA</t>
  </si>
  <si>
    <t xml:space="preserve">JMZKJ150UAV602595113          </t>
  </si>
  <si>
    <t xml:space="preserve">1581F574B224M00100DR          </t>
  </si>
  <si>
    <t xml:space="preserve">1581F6BUB248U0012G0G          </t>
  </si>
  <si>
    <t>6998U</t>
  </si>
  <si>
    <t xml:space="preserve">P76DCH24A20833                </t>
  </si>
  <si>
    <t>699MY</t>
  </si>
  <si>
    <t xml:space="preserve">P76DCF12013391                </t>
  </si>
  <si>
    <t>699NA</t>
  </si>
  <si>
    <t xml:space="preserve">2104F7EZB251J001FNJ5          </t>
  </si>
  <si>
    <t xml:space="preserve">69LK </t>
  </si>
  <si>
    <t xml:space="preserve">527BK4K00100EU                </t>
  </si>
  <si>
    <t>702AS</t>
  </si>
  <si>
    <t xml:space="preserve">EAVUAV502585778               </t>
  </si>
  <si>
    <t>702EA</t>
  </si>
  <si>
    <t xml:space="preserve">1581F6BU24690012PQP           </t>
  </si>
  <si>
    <t>702HA</t>
  </si>
  <si>
    <t xml:space="preserve">63YBM4C00200DF                </t>
  </si>
  <si>
    <t>702LS</t>
  </si>
  <si>
    <t xml:space="preserve">WZ1ACI16011238                </t>
  </si>
  <si>
    <t>702VM</t>
  </si>
  <si>
    <t xml:space="preserve">1581F574B22BE00100CP          </t>
  </si>
  <si>
    <t xml:space="preserve">3U5BJ4K001007T                </t>
  </si>
  <si>
    <t xml:space="preserve">1581F6BUB248E00               </t>
  </si>
  <si>
    <t>703EC</t>
  </si>
  <si>
    <t xml:space="preserve">82193481E1E0                  </t>
  </si>
  <si>
    <t>703HS</t>
  </si>
  <si>
    <t xml:space="preserve">1581F6BUB24A90019B18          </t>
  </si>
  <si>
    <t>703RL</t>
  </si>
  <si>
    <t xml:space="preserve">1863FPEG822344954H9V          </t>
  </si>
  <si>
    <t>703RQ</t>
  </si>
  <si>
    <t xml:space="preserve">P77DCG18016907                </t>
  </si>
  <si>
    <t>703UN</t>
  </si>
  <si>
    <t xml:space="preserve">W13DEH160R0576                </t>
  </si>
  <si>
    <t>703VM</t>
  </si>
  <si>
    <t xml:space="preserve">527BK3K0010042                </t>
  </si>
  <si>
    <t xml:space="preserve">1581F6BUB24A600153PG          </t>
  </si>
  <si>
    <t>704DC</t>
  </si>
  <si>
    <t xml:space="preserve">1863FPEG8219345S21X8          </t>
  </si>
  <si>
    <t>704HS</t>
  </si>
  <si>
    <t xml:space="preserve">1581F6BUB249R001TX5C          </t>
  </si>
  <si>
    <t>704RL</t>
  </si>
  <si>
    <t xml:space="preserve">186324P1822350286WY3          </t>
  </si>
  <si>
    <t>705AS</t>
  </si>
  <si>
    <t xml:space="preserve">EAVUAV502585779               </t>
  </si>
  <si>
    <t>705EC</t>
  </si>
  <si>
    <t xml:space="preserve">8219348981AM                  </t>
  </si>
  <si>
    <t>705GR</t>
  </si>
  <si>
    <t xml:space="preserve">163DG1M001KCH7                </t>
  </si>
  <si>
    <t>705HA</t>
  </si>
  <si>
    <t xml:space="preserve">63NCM5K0031KVJ                </t>
  </si>
  <si>
    <t>705KS</t>
  </si>
  <si>
    <t xml:space="preserve">W13DCL06071258                </t>
  </si>
  <si>
    <t>705MW</t>
  </si>
  <si>
    <t xml:space="preserve">1581F574B235400100RQ          </t>
  </si>
  <si>
    <t>705QD</t>
  </si>
  <si>
    <t xml:space="preserve">P79DC124030274                </t>
  </si>
  <si>
    <t>705RL</t>
  </si>
  <si>
    <t xml:space="preserve">186324P182235024K00C          </t>
  </si>
  <si>
    <t>705TR</t>
  </si>
  <si>
    <t xml:space="preserve">P76DCI07010389                </t>
  </si>
  <si>
    <t>705WD</t>
  </si>
  <si>
    <t xml:space="preserve">07DDD6L0B10640                </t>
  </si>
  <si>
    <t>705XW</t>
  </si>
  <si>
    <t xml:space="preserve">P76CDH26A26807                </t>
  </si>
  <si>
    <t>705YW</t>
  </si>
  <si>
    <t xml:space="preserve">W21ACI27010472                </t>
  </si>
  <si>
    <t>706AS</t>
  </si>
  <si>
    <t xml:space="preserve">EAVUAV502585780               </t>
  </si>
  <si>
    <t>706BE</t>
  </si>
  <si>
    <t xml:space="preserve">P76DCH29A21145                </t>
  </si>
  <si>
    <t>706CD</t>
  </si>
  <si>
    <t xml:space="preserve">1581F574B228F001006Y          </t>
  </si>
  <si>
    <t>706DC</t>
  </si>
  <si>
    <t xml:space="preserve">15811F574B233R00102FB         </t>
  </si>
  <si>
    <t>706GR</t>
  </si>
  <si>
    <t xml:space="preserve">1SZCH6K4129N6L                </t>
  </si>
  <si>
    <t>706MW</t>
  </si>
  <si>
    <t xml:space="preserve">1581F6BUB243S00101KV          </t>
  </si>
  <si>
    <t>706RS</t>
  </si>
  <si>
    <t xml:space="preserve">08QDE370120461                </t>
  </si>
  <si>
    <t xml:space="preserve">1581F574B239100100EC          </t>
  </si>
  <si>
    <t xml:space="preserve">707A </t>
  </si>
  <si>
    <t xml:space="preserve">00M0134266                    </t>
  </si>
  <si>
    <t>707AB</t>
  </si>
  <si>
    <t xml:space="preserve">OAXDDCG0B20182                </t>
  </si>
  <si>
    <t>707GR</t>
  </si>
  <si>
    <t xml:space="preserve">EAVUAV502586529               </t>
  </si>
  <si>
    <t>707RZ</t>
  </si>
  <si>
    <t xml:space="preserve">1581F574B23870010016          </t>
  </si>
  <si>
    <t>707VR</t>
  </si>
  <si>
    <t xml:space="preserve">1581F6BUB24C5001Z9XC          </t>
  </si>
  <si>
    <t>708AS</t>
  </si>
  <si>
    <t xml:space="preserve">EAVUAV502585781               </t>
  </si>
  <si>
    <t>708GR</t>
  </si>
  <si>
    <t xml:space="preserve">1581F6BUB249200197K3          </t>
  </si>
  <si>
    <t>708PU</t>
  </si>
  <si>
    <t xml:space="preserve">P78DCH25031864                </t>
  </si>
  <si>
    <t>708SB</t>
  </si>
  <si>
    <t xml:space="preserve">1863FPEG821941892HP7          </t>
  </si>
  <si>
    <t>708SM</t>
  </si>
  <si>
    <t xml:space="preserve">W21ACJ23010981                </t>
  </si>
  <si>
    <t>708TS</t>
  </si>
  <si>
    <t xml:space="preserve">50249 V2                      </t>
  </si>
  <si>
    <t>708ZS</t>
  </si>
  <si>
    <t xml:space="preserve">P77DCIO 6016499               </t>
  </si>
  <si>
    <t>709AS</t>
  </si>
  <si>
    <t xml:space="preserve">EAVUAV502585782               </t>
  </si>
  <si>
    <t>709DM</t>
  </si>
  <si>
    <t xml:space="preserve">8219423396WQ                  </t>
  </si>
  <si>
    <t>709GR</t>
  </si>
  <si>
    <t xml:space="preserve">1581F6BUB235T00100J5          </t>
  </si>
  <si>
    <t>709RL</t>
  </si>
  <si>
    <t xml:space="preserve">1581F6BUB24B50010N45          </t>
  </si>
  <si>
    <t xml:space="preserve">70EX </t>
  </si>
  <si>
    <t xml:space="preserve">P76DDL28BR5342                </t>
  </si>
  <si>
    <t xml:space="preserve">70UU </t>
  </si>
  <si>
    <t xml:space="preserve">1581F574B226D00102JK          </t>
  </si>
  <si>
    <t xml:space="preserve">1863FPEG8219425D003C          </t>
  </si>
  <si>
    <t xml:space="preserve">1863FPEG8219425M38X1          </t>
  </si>
  <si>
    <t xml:space="preserve">1863FPEG8219351G0J00          </t>
  </si>
  <si>
    <t>710DC</t>
  </si>
  <si>
    <t xml:space="preserve">82193432E6P1                  </t>
  </si>
  <si>
    <t>710DE</t>
  </si>
  <si>
    <t xml:space="preserve">1863FPEG82194258F7T0          </t>
  </si>
  <si>
    <t>710EA</t>
  </si>
  <si>
    <t xml:space="preserve">EAVUAV502586356               </t>
  </si>
  <si>
    <t>710LF</t>
  </si>
  <si>
    <t xml:space="preserve">PH645306448                   </t>
  </si>
  <si>
    <t>710RL</t>
  </si>
  <si>
    <t xml:space="preserve">1863FPEG8223508F3E41          </t>
  </si>
  <si>
    <t>710TX</t>
  </si>
  <si>
    <t xml:space="preserve">1581F6BUB245M001472J          </t>
  </si>
  <si>
    <t xml:space="preserve">1581F574B224M00100JG          </t>
  </si>
  <si>
    <t>7117H</t>
  </si>
  <si>
    <t xml:space="preserve">1581F574B233J001009Q          </t>
  </si>
  <si>
    <t>711GP</t>
  </si>
  <si>
    <t xml:space="preserve">1581F574B233J00100EV          </t>
  </si>
  <si>
    <t>711QG</t>
  </si>
  <si>
    <t>712AS</t>
  </si>
  <si>
    <t xml:space="preserve">EAVUAV502585783               </t>
  </si>
  <si>
    <t>712TX</t>
  </si>
  <si>
    <t xml:space="preserve">1581F6BUB245F0012161          </t>
  </si>
  <si>
    <t>713AA</t>
  </si>
  <si>
    <t xml:space="preserve">64TBK8L00100RS                </t>
  </si>
  <si>
    <t>713AS</t>
  </si>
  <si>
    <t xml:space="preserve">EAVUAV502585784               </t>
  </si>
  <si>
    <t>713BG</t>
  </si>
  <si>
    <t xml:space="preserve">P76DCJ26A26872                </t>
  </si>
  <si>
    <t>713BR</t>
  </si>
  <si>
    <t xml:space="preserve">64TBL8A0020005                </t>
  </si>
  <si>
    <t>713DA</t>
  </si>
  <si>
    <t xml:space="preserve">PT 645325194                  </t>
  </si>
  <si>
    <t>713FB</t>
  </si>
  <si>
    <t xml:space="preserve">PT645334736                   </t>
  </si>
  <si>
    <t>713GR</t>
  </si>
  <si>
    <t xml:space="preserve">64TBK8R001003J                </t>
  </si>
  <si>
    <t>713HY</t>
  </si>
  <si>
    <t xml:space="preserve">58BBK6U0013NPU                </t>
  </si>
  <si>
    <t>713NA</t>
  </si>
  <si>
    <t xml:space="preserve">1581F574B22BE00100CD          </t>
  </si>
  <si>
    <t>714CS</t>
  </si>
  <si>
    <t xml:space="preserve">W13DCA04020702                </t>
  </si>
  <si>
    <t>714DM</t>
  </si>
  <si>
    <t xml:space="preserve">2104F7EZB251J001PMD4          </t>
  </si>
  <si>
    <t xml:space="preserve">714T </t>
  </si>
  <si>
    <t xml:space="preserve">8219418578TU                  </t>
  </si>
  <si>
    <t xml:space="preserve">63YBLB200200A1                </t>
  </si>
  <si>
    <t>715BS</t>
  </si>
  <si>
    <t xml:space="preserve">PT6DCF17016857                </t>
  </si>
  <si>
    <t>715EA</t>
  </si>
  <si>
    <t xml:space="preserve">1581F574B239100102A7          </t>
  </si>
  <si>
    <t>715FA</t>
  </si>
  <si>
    <t xml:space="preserve">P76DCL28B26223                </t>
  </si>
  <si>
    <t>715NA</t>
  </si>
  <si>
    <t xml:space="preserve">1581F6BUB24CA001471H          </t>
  </si>
  <si>
    <t>715VN</t>
  </si>
  <si>
    <t xml:space="preserve">1581F6BUB246Q0012Q3N          </t>
  </si>
  <si>
    <t>715VR</t>
  </si>
  <si>
    <t xml:space="preserve">1581F6BUB246H001C468          </t>
  </si>
  <si>
    <t>716KD</t>
  </si>
  <si>
    <t xml:space="preserve">W13DCC17030511                </t>
  </si>
  <si>
    <t>716LB</t>
  </si>
  <si>
    <t xml:space="preserve">1863FPEG8219345F996M          </t>
  </si>
  <si>
    <t>716NA</t>
  </si>
  <si>
    <t xml:space="preserve">1581F6BUB24C1001S37E          </t>
  </si>
  <si>
    <t>716UM</t>
  </si>
  <si>
    <t xml:space="preserve">11UCF770A50877                </t>
  </si>
  <si>
    <t>061019Q</t>
  </si>
  <si>
    <t>7178E</t>
  </si>
  <si>
    <t xml:space="preserve">P76DCG08016648                </t>
  </si>
  <si>
    <t xml:space="preserve">717A </t>
  </si>
  <si>
    <t>061009W</t>
  </si>
  <si>
    <t xml:space="preserve">1581F574B238F0010025          </t>
  </si>
  <si>
    <t xml:space="preserve">1581F574B237W001016E          </t>
  </si>
  <si>
    <t xml:space="preserve">1581F574B239100100Q6          </t>
  </si>
  <si>
    <t>718NA</t>
  </si>
  <si>
    <t xml:space="preserve">2104FEZW255Q001XXBY           </t>
  </si>
  <si>
    <t>718RL</t>
  </si>
  <si>
    <t xml:space="preserve">1863FPEG82235120T42E          </t>
  </si>
  <si>
    <t>718UN</t>
  </si>
  <si>
    <t xml:space="preserve">M80DEC13020072                </t>
  </si>
  <si>
    <t>719NA</t>
  </si>
  <si>
    <t xml:space="preserve">78KWN6500A5B95                </t>
  </si>
  <si>
    <t>719WA</t>
  </si>
  <si>
    <t xml:space="preserve">BG241201598345                </t>
  </si>
  <si>
    <t>061009I</t>
  </si>
  <si>
    <t xml:space="preserve">71FN </t>
  </si>
  <si>
    <t xml:space="preserve">1863FPEG82193297L8J6          </t>
  </si>
  <si>
    <t>7203R</t>
  </si>
  <si>
    <t xml:space="preserve">P5ADDA2807005B                </t>
  </si>
  <si>
    <t>720NA</t>
  </si>
  <si>
    <t xml:space="preserve">EAVUAV502585307               </t>
  </si>
  <si>
    <t>720SD</t>
  </si>
  <si>
    <t xml:space="preserve">1581F6BUB232700100ZS          </t>
  </si>
  <si>
    <t>721AG</t>
  </si>
  <si>
    <t>721MV</t>
  </si>
  <si>
    <t xml:space="preserve">63YBM810020044                </t>
  </si>
  <si>
    <t>721NA</t>
  </si>
  <si>
    <t xml:space="preserve">1581F6BUB252C001QJOB          </t>
  </si>
  <si>
    <t>721PD</t>
  </si>
  <si>
    <t xml:space="preserve">0G0DF7A0230026                </t>
  </si>
  <si>
    <t>721QZ</t>
  </si>
  <si>
    <t xml:space="preserve">PH646028506                   </t>
  </si>
  <si>
    <t>721RL</t>
  </si>
  <si>
    <t xml:space="preserve">1581F6BUB248U001VYH0          </t>
  </si>
  <si>
    <t xml:space="preserve">1581F574B225M0010393          </t>
  </si>
  <si>
    <t>722EM</t>
  </si>
  <si>
    <t xml:space="preserve">W13DCF19040242                </t>
  </si>
  <si>
    <t>722GB</t>
  </si>
  <si>
    <t xml:space="preserve">P76DCL12B27146                </t>
  </si>
  <si>
    <t>722KB</t>
  </si>
  <si>
    <t xml:space="preserve">PH645293222                   </t>
  </si>
  <si>
    <t>722TG</t>
  </si>
  <si>
    <t xml:space="preserve">2104F7EZB251J001GFC7          </t>
  </si>
  <si>
    <t>723CV</t>
  </si>
  <si>
    <t xml:space="preserve">1581F574B239600100K6          </t>
  </si>
  <si>
    <t>723EG</t>
  </si>
  <si>
    <t xml:space="preserve">03P0010667                    </t>
  </si>
  <si>
    <t>06101LJ</t>
  </si>
  <si>
    <t>723NA</t>
  </si>
  <si>
    <t xml:space="preserve">1581F6BUB2469001EXPN          </t>
  </si>
  <si>
    <t>723QR</t>
  </si>
  <si>
    <t xml:space="preserve">W13DCK11050072                </t>
  </si>
  <si>
    <t>723VA</t>
  </si>
  <si>
    <t xml:space="preserve">PH645211461 V2.0              </t>
  </si>
  <si>
    <t>723ZG</t>
  </si>
  <si>
    <t xml:space="preserve">BG152055539697                </t>
  </si>
  <si>
    <t>7245D</t>
  </si>
  <si>
    <t xml:space="preserve">P76DCF26011023                </t>
  </si>
  <si>
    <t>724CC</t>
  </si>
  <si>
    <t xml:space="preserve">P77DCG2 9010851               </t>
  </si>
  <si>
    <t>724ED</t>
  </si>
  <si>
    <t xml:space="preserve">3DA-DJI PHANTOM 2 - 061714-3  </t>
  </si>
  <si>
    <t>061006K</t>
  </si>
  <si>
    <t>724SM</t>
  </si>
  <si>
    <t xml:space="preserve">P76DC122A21022                </t>
  </si>
  <si>
    <t>724UD</t>
  </si>
  <si>
    <t xml:space="preserve">W13DCB15020387                </t>
  </si>
  <si>
    <t xml:space="preserve">1863FPEG821934515E1R          </t>
  </si>
  <si>
    <t xml:space="preserve">1863FPEG8219345W918X          </t>
  </si>
  <si>
    <t>725TX</t>
  </si>
  <si>
    <t xml:space="preserve">1581F6BUB24A90015C3B          </t>
  </si>
  <si>
    <t>726DC</t>
  </si>
  <si>
    <t xml:space="preserve">1581F574B2000000000000        </t>
  </si>
  <si>
    <t>726GT</t>
  </si>
  <si>
    <t xml:space="preserve">07DDD4Q0A10088                </t>
  </si>
  <si>
    <t>726WW</t>
  </si>
  <si>
    <t xml:space="preserve">07DD3X0B10082                 </t>
  </si>
  <si>
    <t xml:space="preserve">EAVUAV502585940               </t>
  </si>
  <si>
    <t>727CK</t>
  </si>
  <si>
    <t xml:space="preserve">P77DCF27010347                </t>
  </si>
  <si>
    <t>727SC</t>
  </si>
  <si>
    <t xml:space="preserve">1581F6BUB248200187T1          </t>
  </si>
  <si>
    <t>727YP</t>
  </si>
  <si>
    <t xml:space="preserve">BF141540054066                </t>
  </si>
  <si>
    <t>728BA</t>
  </si>
  <si>
    <t xml:space="preserve">PH645254197                   </t>
  </si>
  <si>
    <t>728GM</t>
  </si>
  <si>
    <t xml:space="preserve">63YBM5N002007A                </t>
  </si>
  <si>
    <t>728KR</t>
  </si>
  <si>
    <t xml:space="preserve">1863FPEG8219425L9J33          </t>
  </si>
  <si>
    <t>728MW</t>
  </si>
  <si>
    <t xml:space="preserve">8219343K007X                  </t>
  </si>
  <si>
    <t>729AS</t>
  </si>
  <si>
    <t xml:space="preserve">EAVUAV502585785               </t>
  </si>
  <si>
    <t>729EA</t>
  </si>
  <si>
    <t xml:space="preserve">5X5BLMP0030JLE                </t>
  </si>
  <si>
    <t xml:space="preserve">72MK </t>
  </si>
  <si>
    <t xml:space="preserve">63YBM8100200P                 </t>
  </si>
  <si>
    <t xml:space="preserve">72TB </t>
  </si>
  <si>
    <t xml:space="preserve">63YBM4H002007D                </t>
  </si>
  <si>
    <t>730CV</t>
  </si>
  <si>
    <t xml:space="preserve">1581F446LJ6J20300CY0          </t>
  </si>
  <si>
    <t>730GT</t>
  </si>
  <si>
    <t xml:space="preserve">P77DCH2 6011096               </t>
  </si>
  <si>
    <t>730NX</t>
  </si>
  <si>
    <t xml:space="preserve">1581F5BKB244G00F00Y5          </t>
  </si>
  <si>
    <t xml:space="preserve">1863FPEG82193299HT66          </t>
  </si>
  <si>
    <t xml:space="preserve">1863FPEG8219314082UD          </t>
  </si>
  <si>
    <t xml:space="preserve">1581F6BU235N001002Y           </t>
  </si>
  <si>
    <t>731KD</t>
  </si>
  <si>
    <t xml:space="preserve">78KBN1L00A01EG                </t>
  </si>
  <si>
    <t>732CC</t>
  </si>
  <si>
    <t xml:space="preserve">W21ADG20020471                </t>
  </si>
  <si>
    <t>732MG</t>
  </si>
  <si>
    <t xml:space="preserve">1581F574B226H001042T          </t>
  </si>
  <si>
    <t>732SA</t>
  </si>
  <si>
    <t xml:space="preserve">82194257C3Y9                  </t>
  </si>
  <si>
    <t>7331B</t>
  </si>
  <si>
    <t xml:space="preserve">82194259TA42                  </t>
  </si>
  <si>
    <t>733DC</t>
  </si>
  <si>
    <t xml:space="preserve">63YBM9B00200BC                </t>
  </si>
  <si>
    <t>734EM</t>
  </si>
  <si>
    <t xml:space="preserve">64TBL5F00200EG                </t>
  </si>
  <si>
    <t>735TH</t>
  </si>
  <si>
    <t xml:space="preserve">P76DCI07017392                </t>
  </si>
  <si>
    <t>7366M</t>
  </si>
  <si>
    <t xml:space="preserve">1863FPEG821934789W8X          </t>
  </si>
  <si>
    <t>736AS</t>
  </si>
  <si>
    <t xml:space="preserve">EAVUAV502585786               </t>
  </si>
  <si>
    <t>736DC</t>
  </si>
  <si>
    <t xml:space="preserve">821934300K3K                  </t>
  </si>
  <si>
    <t>736SF</t>
  </si>
  <si>
    <t xml:space="preserve">PH646002271                   </t>
  </si>
  <si>
    <t xml:space="preserve">64TBL7N0020046                </t>
  </si>
  <si>
    <t>7389A</t>
  </si>
  <si>
    <t xml:space="preserve">P77DCJ1 7011439               </t>
  </si>
  <si>
    <t>738DC</t>
  </si>
  <si>
    <t xml:space="preserve">64TBL4E00200DV                </t>
  </si>
  <si>
    <t>738UA</t>
  </si>
  <si>
    <t xml:space="preserve">63NCM5R0031PC7                </t>
  </si>
  <si>
    <t>738VP</t>
  </si>
  <si>
    <t xml:space="preserve">P76DCG31016675                </t>
  </si>
  <si>
    <t>739QJ</t>
  </si>
  <si>
    <t xml:space="preserve">P76DCG24016618                </t>
  </si>
  <si>
    <t>739TB</t>
  </si>
  <si>
    <t xml:space="preserve">W13DCG16040328                </t>
  </si>
  <si>
    <t>739YB</t>
  </si>
  <si>
    <t xml:space="preserve">W13DCG21040367                </t>
  </si>
  <si>
    <t>7400P</t>
  </si>
  <si>
    <t xml:space="preserve">P77DCK12016660                </t>
  </si>
  <si>
    <t>740KW</t>
  </si>
  <si>
    <t xml:space="preserve">P76DDA31B26287                </t>
  </si>
  <si>
    <t>740MW</t>
  </si>
  <si>
    <t xml:space="preserve">P76DDA31B26254                </t>
  </si>
  <si>
    <t>741FC</t>
  </si>
  <si>
    <t xml:space="preserve">1581F6BUB243S001G7J4          </t>
  </si>
  <si>
    <t>741PS</t>
  </si>
  <si>
    <t xml:space="preserve">W21ACI6010257                 </t>
  </si>
  <si>
    <t xml:space="preserve">64TBL5H00200FL                </t>
  </si>
  <si>
    <t>742FC</t>
  </si>
  <si>
    <t xml:space="preserve">1581F6BUB249S001LNYJ          </t>
  </si>
  <si>
    <t>743DC</t>
  </si>
  <si>
    <t xml:space="preserve">1581F574B235D00100A3          </t>
  </si>
  <si>
    <t>743ES</t>
  </si>
  <si>
    <t>743FR</t>
  </si>
  <si>
    <t xml:space="preserve">P76DCH05010971                </t>
  </si>
  <si>
    <t>743QA</t>
  </si>
  <si>
    <t xml:space="preserve">P76DCD27013075                </t>
  </si>
  <si>
    <t>743SF</t>
  </si>
  <si>
    <t xml:space="preserve">1581F574B235D001000M          </t>
  </si>
  <si>
    <t>744HL</t>
  </si>
  <si>
    <t xml:space="preserve">PH645315158                   </t>
  </si>
  <si>
    <t>744PV</t>
  </si>
  <si>
    <t xml:space="preserve">W21ACJ23010565                </t>
  </si>
  <si>
    <t xml:space="preserve">186324P182235085F4K3          </t>
  </si>
  <si>
    <t>745EC</t>
  </si>
  <si>
    <t xml:space="preserve">P76DCE14013147                </t>
  </si>
  <si>
    <t>745ES</t>
  </si>
  <si>
    <t xml:space="preserve">P76DCH31A26827                </t>
  </si>
  <si>
    <t>745KB</t>
  </si>
  <si>
    <t xml:space="preserve">1581F6BUB24M001HJK9           </t>
  </si>
  <si>
    <t xml:space="preserve">1581F574B226A0010281          </t>
  </si>
  <si>
    <t>7467C</t>
  </si>
  <si>
    <t xml:space="preserve">PH645330891                   </t>
  </si>
  <si>
    <t>746DC</t>
  </si>
  <si>
    <t xml:space="preserve">1581F574B238U00101T8          </t>
  </si>
  <si>
    <t>746EE</t>
  </si>
  <si>
    <t xml:space="preserve">64TBL9C002006R                </t>
  </si>
  <si>
    <t xml:space="preserve">746Z </t>
  </si>
  <si>
    <t xml:space="preserve">W13DCD06030577                </t>
  </si>
  <si>
    <t>7475L</t>
  </si>
  <si>
    <t xml:space="preserve">PH645190475                   </t>
  </si>
  <si>
    <t>747AD</t>
  </si>
  <si>
    <t xml:space="preserve">07DDD5R0B10849                </t>
  </si>
  <si>
    <t>747UN</t>
  </si>
  <si>
    <t xml:space="preserve">0A0LF26007002B                </t>
  </si>
  <si>
    <t xml:space="preserve">186324P182235027T9K8          </t>
  </si>
  <si>
    <t>7480S</t>
  </si>
  <si>
    <t xml:space="preserve">PH645491928                   </t>
  </si>
  <si>
    <t>748AS</t>
  </si>
  <si>
    <t xml:space="preserve">EAVUAV502585787               </t>
  </si>
  <si>
    <t>748EE</t>
  </si>
  <si>
    <t xml:space="preserve">1581F574B23850010080          </t>
  </si>
  <si>
    <t>748KB</t>
  </si>
  <si>
    <t xml:space="preserve">P78DCI22062300                </t>
  </si>
  <si>
    <t>748QA</t>
  </si>
  <si>
    <t xml:space="preserve">CA1318460695BZ                </t>
  </si>
  <si>
    <t>748VP</t>
  </si>
  <si>
    <t>748WF</t>
  </si>
  <si>
    <t xml:space="preserve">P76DCF18013884                </t>
  </si>
  <si>
    <t>748ZS</t>
  </si>
  <si>
    <t xml:space="preserve">PH545202465                   </t>
  </si>
  <si>
    <t>7491D</t>
  </si>
  <si>
    <t xml:space="preserve">W21ACJ26011396                </t>
  </si>
  <si>
    <t>749DC</t>
  </si>
  <si>
    <t xml:space="preserve">64TBL7K0020053                </t>
  </si>
  <si>
    <t>749EE</t>
  </si>
  <si>
    <t xml:space="preserve">8219347753EF                  </t>
  </si>
  <si>
    <t>749GR</t>
  </si>
  <si>
    <t xml:space="preserve">EAVUA502485314                </t>
  </si>
  <si>
    <t>749RW</t>
  </si>
  <si>
    <t xml:space="preserve">64UBLA9002002A                </t>
  </si>
  <si>
    <t>749TX</t>
  </si>
  <si>
    <t xml:space="preserve">1581F6BUB235N00100M8          </t>
  </si>
  <si>
    <t xml:space="preserve">74ME </t>
  </si>
  <si>
    <t xml:space="preserve">0AXDDBF0A20460                </t>
  </si>
  <si>
    <t>750NX</t>
  </si>
  <si>
    <t xml:space="preserve">63YBM9L002007E                </t>
  </si>
  <si>
    <t>750UN</t>
  </si>
  <si>
    <t xml:space="preserve">09YDFBS0040216                </t>
  </si>
  <si>
    <t>751EE</t>
  </si>
  <si>
    <t xml:space="preserve">82193451WU41                  </t>
  </si>
  <si>
    <t>751PA</t>
  </si>
  <si>
    <t xml:space="preserve">18918ZLL00330                 </t>
  </si>
  <si>
    <t>752AS</t>
  </si>
  <si>
    <t xml:space="preserve">EAVUAV502585788               </t>
  </si>
  <si>
    <t>752EE</t>
  </si>
  <si>
    <t xml:space="preserve">63YBM5N00200EM                </t>
  </si>
  <si>
    <t>752SS</t>
  </si>
  <si>
    <t xml:space="preserve">PH635616234                   </t>
  </si>
  <si>
    <t>752TF</t>
  </si>
  <si>
    <t xml:space="preserve">527BK3S001002N                </t>
  </si>
  <si>
    <t>752ZL</t>
  </si>
  <si>
    <t xml:space="preserve">PH645315168                   </t>
  </si>
  <si>
    <t>753DC</t>
  </si>
  <si>
    <t xml:space="preserve">1581F574B226S00101VP          </t>
  </si>
  <si>
    <t>753EE</t>
  </si>
  <si>
    <t xml:space="preserve">63NIM2Q0AR0003                </t>
  </si>
  <si>
    <t>753FP</t>
  </si>
  <si>
    <t xml:space="preserve">W13DCH19041271                </t>
  </si>
  <si>
    <t>753NA</t>
  </si>
  <si>
    <t xml:space="preserve">P76DCE26010402                </t>
  </si>
  <si>
    <t>753PL</t>
  </si>
  <si>
    <t xml:space="preserve">P76DCF24016652                </t>
  </si>
  <si>
    <t>754BZ</t>
  </si>
  <si>
    <t xml:space="preserve">W13DCJ28050244                </t>
  </si>
  <si>
    <t>754NP</t>
  </si>
  <si>
    <t xml:space="preserve">P76DCG08013942                </t>
  </si>
  <si>
    <t>754TS</t>
  </si>
  <si>
    <t xml:space="preserve">P76DCH08016460                </t>
  </si>
  <si>
    <t>754WH</t>
  </si>
  <si>
    <t xml:space="preserve">P76DCH05010341                </t>
  </si>
  <si>
    <t>7551M</t>
  </si>
  <si>
    <t xml:space="preserve">W13DCB14020585                </t>
  </si>
  <si>
    <t>7552A</t>
  </si>
  <si>
    <t xml:space="preserve">P76DCG31011587                </t>
  </si>
  <si>
    <t>755DC</t>
  </si>
  <si>
    <t xml:space="preserve">1581F574B238E0010047          </t>
  </si>
  <si>
    <t>755DD</t>
  </si>
  <si>
    <t xml:space="preserve">1863FPEG82193390E4K5          </t>
  </si>
  <si>
    <t>755JS</t>
  </si>
  <si>
    <t xml:space="preserve">P76DCH10016818                </t>
  </si>
  <si>
    <t xml:space="preserve">186324P18223442G9N03          </t>
  </si>
  <si>
    <t xml:space="preserve">1581F6BUB235T00100A6          </t>
  </si>
  <si>
    <t>756BD</t>
  </si>
  <si>
    <t xml:space="preserve">P78DCF15050881                </t>
  </si>
  <si>
    <t>756HT</t>
  </si>
  <si>
    <t xml:space="preserve">W13DCH1404642                 </t>
  </si>
  <si>
    <t>756NH</t>
  </si>
  <si>
    <t xml:space="preserve">W13DCC17030979                </t>
  </si>
  <si>
    <t>756QA</t>
  </si>
  <si>
    <t xml:space="preserve">P76DCG30016831                </t>
  </si>
  <si>
    <t>7575T</t>
  </si>
  <si>
    <t xml:space="preserve">08QDE1D0120131                </t>
  </si>
  <si>
    <t>7582L</t>
  </si>
  <si>
    <t xml:space="preserve">PH636141584                   </t>
  </si>
  <si>
    <t>758FS</t>
  </si>
  <si>
    <t xml:space="preserve">PH646024963 V2.0              </t>
  </si>
  <si>
    <t>758KS</t>
  </si>
  <si>
    <t xml:space="preserve">PH646026135 V2.0              </t>
  </si>
  <si>
    <t>758LU</t>
  </si>
  <si>
    <t xml:space="preserve">PH646025285 V2.0              </t>
  </si>
  <si>
    <t>758SA</t>
  </si>
  <si>
    <t xml:space="preserve">63YBM6J0020053                </t>
  </si>
  <si>
    <t>758UU</t>
  </si>
  <si>
    <t xml:space="preserve">11UDH13R700765                </t>
  </si>
  <si>
    <t>758XL</t>
  </si>
  <si>
    <t xml:space="preserve">PH636054955                   </t>
  </si>
  <si>
    <t>759AS</t>
  </si>
  <si>
    <t xml:space="preserve">EAVUAV502585789               </t>
  </si>
  <si>
    <t>759HW</t>
  </si>
  <si>
    <t xml:space="preserve">64TBL8F00200B2                </t>
  </si>
  <si>
    <t>759MT</t>
  </si>
  <si>
    <t xml:space="preserve">1581F574B235B00102Y5          </t>
  </si>
  <si>
    <t xml:space="preserve">75JH </t>
  </si>
  <si>
    <t xml:space="preserve">64TBL9C002000R                </t>
  </si>
  <si>
    <t xml:space="preserve">75NV </t>
  </si>
  <si>
    <t xml:space="preserve">0AXDDCL0A20543                </t>
  </si>
  <si>
    <t xml:space="preserve">64TBKBL002005W                </t>
  </si>
  <si>
    <t xml:space="preserve">64TBKAF00200GS                </t>
  </si>
  <si>
    <t xml:space="preserve">64TBKAF002005L                </t>
  </si>
  <si>
    <t>760RJ</t>
  </si>
  <si>
    <t xml:space="preserve">2104F7EZB251J001V82R          </t>
  </si>
  <si>
    <t>760SD</t>
  </si>
  <si>
    <t xml:space="preserve">1581F7C6B23AS0015P37          </t>
  </si>
  <si>
    <t>760TS</t>
  </si>
  <si>
    <t xml:space="preserve">1863FPED821942544RJ5          </t>
  </si>
  <si>
    <t>761EE</t>
  </si>
  <si>
    <t xml:space="preserve">63YBM3U002004B                </t>
  </si>
  <si>
    <t>762AS</t>
  </si>
  <si>
    <t xml:space="preserve">EAVUAV502585790               </t>
  </si>
  <si>
    <t>762FF</t>
  </si>
  <si>
    <t xml:space="preserve">W21ADB24020160                </t>
  </si>
  <si>
    <t>763FB</t>
  </si>
  <si>
    <t xml:space="preserve">08QCE6501200DT                </t>
  </si>
  <si>
    <t>763NT</t>
  </si>
  <si>
    <t xml:space="preserve">P76DCE14011387                </t>
  </si>
  <si>
    <t>7641T</t>
  </si>
  <si>
    <t xml:space="preserve">BG241203255180                </t>
  </si>
  <si>
    <t>764ZT</t>
  </si>
  <si>
    <t xml:space="preserve">W21ACJ26011854                </t>
  </si>
  <si>
    <t xml:space="preserve">0AXDE1POA30849                </t>
  </si>
  <si>
    <t>765LU</t>
  </si>
  <si>
    <t xml:space="preserve">63NCLB80030DX0                </t>
  </si>
  <si>
    <t xml:space="preserve">765Q </t>
  </si>
  <si>
    <t xml:space="preserve">1581F574B226S00101UB          </t>
  </si>
  <si>
    <t xml:space="preserve">765S </t>
  </si>
  <si>
    <t xml:space="preserve">1581F574B228F00100A4          </t>
  </si>
  <si>
    <t>765YS</t>
  </si>
  <si>
    <t xml:space="preserve">W130CC30030208                </t>
  </si>
  <si>
    <t>7660B</t>
  </si>
  <si>
    <t xml:space="preserve">W13DCK11051152                </t>
  </si>
  <si>
    <t>7667B</t>
  </si>
  <si>
    <t xml:space="preserve">W13DCC28030474                </t>
  </si>
  <si>
    <t>766BT</t>
  </si>
  <si>
    <t xml:space="preserve">BG230957002052                </t>
  </si>
  <si>
    <t>767BD</t>
  </si>
  <si>
    <t xml:space="preserve">P76DCF19013407                </t>
  </si>
  <si>
    <t>767EE</t>
  </si>
  <si>
    <t xml:space="preserve">1581F6BUB235V00100MM          </t>
  </si>
  <si>
    <t>767KG</t>
  </si>
  <si>
    <t xml:space="preserve">P76DCF19014448                </t>
  </si>
  <si>
    <t>767YA</t>
  </si>
  <si>
    <t xml:space="preserve">0ASUE7J00100WN                </t>
  </si>
  <si>
    <t>768DC</t>
  </si>
  <si>
    <t xml:space="preserve">63YBM4Q002009B                </t>
  </si>
  <si>
    <t>768EE</t>
  </si>
  <si>
    <t xml:space="preserve">1581F6BUB235T001003X          </t>
  </si>
  <si>
    <t>768FP</t>
  </si>
  <si>
    <t xml:space="preserve">W13DCG16040351                </t>
  </si>
  <si>
    <t>768HS</t>
  </si>
  <si>
    <t xml:space="preserve">1863FPEG8219425K1G05          </t>
  </si>
  <si>
    <t>768KT</t>
  </si>
  <si>
    <t xml:space="preserve">PH645321237                   </t>
  </si>
  <si>
    <t>768LA</t>
  </si>
  <si>
    <t xml:space="preserve">P5ACCK060100N0                </t>
  </si>
  <si>
    <t>768MS</t>
  </si>
  <si>
    <t xml:space="preserve">0AXDDB40A20338                </t>
  </si>
  <si>
    <t>768QT</t>
  </si>
  <si>
    <t xml:space="preserve">PH645490714                   </t>
  </si>
  <si>
    <t>768XZ</t>
  </si>
  <si>
    <t xml:space="preserve">07DDD2V0A11149                </t>
  </si>
  <si>
    <t xml:space="preserve">186324P18223502K654N          </t>
  </si>
  <si>
    <t>769DC</t>
  </si>
  <si>
    <t xml:space="preserve">64TBK8H001009B                </t>
  </si>
  <si>
    <t>769HP</t>
  </si>
  <si>
    <t xml:space="preserve">P76DCH04011515                </t>
  </si>
  <si>
    <t xml:space="preserve">76RN </t>
  </si>
  <si>
    <t xml:space="preserve">W13DCD25030767                </t>
  </si>
  <si>
    <t xml:space="preserve">64TBKAA00100Q6                </t>
  </si>
  <si>
    <t>770PX</t>
  </si>
  <si>
    <t xml:space="preserve">1581F574B2277001004H          </t>
  </si>
  <si>
    <t>771PX</t>
  </si>
  <si>
    <t xml:space="preserve">1581F574B233R00102C1          </t>
  </si>
  <si>
    <t xml:space="preserve">DJI3WWDZ-30A06E78             </t>
  </si>
  <si>
    <t>772PX</t>
  </si>
  <si>
    <t xml:space="preserve">1581F574B226H00104QF          </t>
  </si>
  <si>
    <t>772RL</t>
  </si>
  <si>
    <t xml:space="preserve">1863FPEG82194234NM87          </t>
  </si>
  <si>
    <t>772RM</t>
  </si>
  <si>
    <t xml:space="preserve">EB231938413383                </t>
  </si>
  <si>
    <t>773BS</t>
  </si>
  <si>
    <t xml:space="preserve">3YTBJ3700307LW                </t>
  </si>
  <si>
    <t>773GC</t>
  </si>
  <si>
    <t xml:space="preserve">CJ271401577219                </t>
  </si>
  <si>
    <t>773LU</t>
  </si>
  <si>
    <t xml:space="preserve">7TNBM0030BU0                  </t>
  </si>
  <si>
    <t>773TS</t>
  </si>
  <si>
    <t xml:space="preserve">P76DCF22017379                </t>
  </si>
  <si>
    <t>773TX</t>
  </si>
  <si>
    <t xml:space="preserve">186324P18223449025PY          </t>
  </si>
  <si>
    <t>773XH</t>
  </si>
  <si>
    <t xml:space="preserve">P76DCJ13A26032                </t>
  </si>
  <si>
    <t>773YS</t>
  </si>
  <si>
    <t xml:space="preserve">W21AC:25020283                </t>
  </si>
  <si>
    <t>7742R</t>
  </si>
  <si>
    <t xml:space="preserve">08QDE2N01201DE                </t>
  </si>
  <si>
    <t>774AA</t>
  </si>
  <si>
    <t xml:space="preserve">1581F6BUB249F0010252          </t>
  </si>
  <si>
    <t>774AS</t>
  </si>
  <si>
    <t xml:space="preserve">EAVUAV502585791               </t>
  </si>
  <si>
    <t>774DB</t>
  </si>
  <si>
    <t xml:space="preserve">P5ADCK030700HC                </t>
  </si>
  <si>
    <t>774SC</t>
  </si>
  <si>
    <t xml:space="preserve">63YBM4A002002S                </t>
  </si>
  <si>
    <t>774TT</t>
  </si>
  <si>
    <t xml:space="preserve">64TBL1X00200BU                </t>
  </si>
  <si>
    <t>775BF</t>
  </si>
  <si>
    <t xml:space="preserve">64TBKBC00200DA                </t>
  </si>
  <si>
    <t>775PR</t>
  </si>
  <si>
    <t xml:space="preserve">1581F6BUB243S00189SE          </t>
  </si>
  <si>
    <t>775QC</t>
  </si>
  <si>
    <t xml:space="preserve">P76DCH23010824                </t>
  </si>
  <si>
    <t>775UC</t>
  </si>
  <si>
    <t xml:space="preserve">P76DCF12016906                </t>
  </si>
  <si>
    <t>776CC</t>
  </si>
  <si>
    <t xml:space="preserve">P76DCI10010705                </t>
  </si>
  <si>
    <t>776DC</t>
  </si>
  <si>
    <t xml:space="preserve">64TBL5A0020059                </t>
  </si>
  <si>
    <t>7774M</t>
  </si>
  <si>
    <t xml:space="preserve">P76DCI11010755                </t>
  </si>
  <si>
    <t xml:space="preserve">63YBLBG0020039                </t>
  </si>
  <si>
    <t xml:space="preserve">276DFAS001Y52U                </t>
  </si>
  <si>
    <t>777EQ</t>
  </si>
  <si>
    <t xml:space="preserve">PH636125957                   </t>
  </si>
  <si>
    <t>777GL</t>
  </si>
  <si>
    <t xml:space="preserve">1SZ3H7L00SN410                </t>
  </si>
  <si>
    <t>777QJ</t>
  </si>
  <si>
    <t xml:space="preserve">P76DCF19013855                </t>
  </si>
  <si>
    <t>777QM</t>
  </si>
  <si>
    <t xml:space="preserve">P76DCL10011517                </t>
  </si>
  <si>
    <t>7780L</t>
  </si>
  <si>
    <t xml:space="preserve">CH061614596518                </t>
  </si>
  <si>
    <t>7782L</t>
  </si>
  <si>
    <t xml:space="preserve">CH052348145075                </t>
  </si>
  <si>
    <t>7784R</t>
  </si>
  <si>
    <t>778AG</t>
  </si>
  <si>
    <t xml:space="preserve">P76DCL11010617                </t>
  </si>
  <si>
    <t>778AS</t>
  </si>
  <si>
    <t xml:space="preserve">EAVUAV502585792               </t>
  </si>
  <si>
    <t>778SH</t>
  </si>
  <si>
    <t xml:space="preserve">07DDD320A11529                </t>
  </si>
  <si>
    <t>778WF</t>
  </si>
  <si>
    <t xml:space="preserve">3V4DKDT0011QAD                </t>
  </si>
  <si>
    <t>778XR</t>
  </si>
  <si>
    <t xml:space="preserve">P761FCB8050028                </t>
  </si>
  <si>
    <t>7794H</t>
  </si>
  <si>
    <t xml:space="preserve">PH645488467                   </t>
  </si>
  <si>
    <t>779AS</t>
  </si>
  <si>
    <t xml:space="preserve">EAVUAV502585793               </t>
  </si>
  <si>
    <t>779CB</t>
  </si>
  <si>
    <t xml:space="preserve">W13DCB15020013                </t>
  </si>
  <si>
    <t>779DC</t>
  </si>
  <si>
    <t xml:space="preserve">64TBL5A002006R                </t>
  </si>
  <si>
    <t>779EE</t>
  </si>
  <si>
    <t xml:space="preserve">1581F574B235400100RU          </t>
  </si>
  <si>
    <t>779PF</t>
  </si>
  <si>
    <t xml:space="preserve">W13DCH19040155                </t>
  </si>
  <si>
    <t>779UM</t>
  </si>
  <si>
    <t xml:space="preserve">276CH5LR0A0950                </t>
  </si>
  <si>
    <t>7804C</t>
  </si>
  <si>
    <t xml:space="preserve">1581F6BUB243P001295T          </t>
  </si>
  <si>
    <t>780EE</t>
  </si>
  <si>
    <t xml:space="preserve">1581F574B2383001003G          </t>
  </si>
  <si>
    <t>780KR</t>
  </si>
  <si>
    <t xml:space="preserve">W13DCA23020610                </t>
  </si>
  <si>
    <t>781DF</t>
  </si>
  <si>
    <t xml:space="preserve">189CEAPBA20230                </t>
  </si>
  <si>
    <t>781GR</t>
  </si>
  <si>
    <t xml:space="preserve">1581F6BUB249Q001119P          </t>
  </si>
  <si>
    <t>781RA</t>
  </si>
  <si>
    <t xml:space="preserve">1581F6BUB246Q001KB3M          </t>
  </si>
  <si>
    <t>7827H</t>
  </si>
  <si>
    <t xml:space="preserve">1581F6BUB234D00101A7          </t>
  </si>
  <si>
    <t>782DC</t>
  </si>
  <si>
    <t xml:space="preserve">1581F574B227400100YX          </t>
  </si>
  <si>
    <t>782EE</t>
  </si>
  <si>
    <t xml:space="preserve">82193524NC44                  </t>
  </si>
  <si>
    <t>782HG</t>
  </si>
  <si>
    <t xml:space="preserve">PH645464577                   </t>
  </si>
  <si>
    <t>782XF</t>
  </si>
  <si>
    <t xml:space="preserve">07DDD3J0A10581                </t>
  </si>
  <si>
    <t>782ZP</t>
  </si>
  <si>
    <t xml:space="preserve">W13DCD06030367                </t>
  </si>
  <si>
    <t>7831Q</t>
  </si>
  <si>
    <t xml:space="preserve">1581F6BUB24690014X36          </t>
  </si>
  <si>
    <t>7833S</t>
  </si>
  <si>
    <t xml:space="preserve">W13DBL2102791                 </t>
  </si>
  <si>
    <t>783EE</t>
  </si>
  <si>
    <t xml:space="preserve">64TBL5H00200EE                </t>
  </si>
  <si>
    <t>783KP</t>
  </si>
  <si>
    <t xml:space="preserve">63YBM9K002004H                </t>
  </si>
  <si>
    <t>783ZD</t>
  </si>
  <si>
    <t xml:space="preserve">07DDD3X0A10332                </t>
  </si>
  <si>
    <t xml:space="preserve">1581F574B238A00102T4          </t>
  </si>
  <si>
    <t xml:space="preserve">1581F574B238A00102X8          </t>
  </si>
  <si>
    <t xml:space="preserve">1581F574B237300101U3          </t>
  </si>
  <si>
    <t xml:space="preserve">1581F574B238U00101JC          </t>
  </si>
  <si>
    <t xml:space="preserve">1581F574B234U00100TA          </t>
  </si>
  <si>
    <t xml:space="preserve">1581F574B236D00100VT          </t>
  </si>
  <si>
    <t xml:space="preserve">1581F574B236300100L8          </t>
  </si>
  <si>
    <t>784BD</t>
  </si>
  <si>
    <t xml:space="preserve">P76DCH29A21061                </t>
  </si>
  <si>
    <t>784MM</t>
  </si>
  <si>
    <t xml:space="preserve">1581F4QZB21C81BE0310          </t>
  </si>
  <si>
    <t>784MT</t>
  </si>
  <si>
    <t xml:space="preserve">TEMPEST2016                   </t>
  </si>
  <si>
    <t xml:space="preserve">1581F574B235B0010357          </t>
  </si>
  <si>
    <t xml:space="preserve">1581F574B236E00100WU          </t>
  </si>
  <si>
    <t xml:space="preserve">1581F6BUB24B4001FFPK          </t>
  </si>
  <si>
    <t>785DC</t>
  </si>
  <si>
    <t xml:space="preserve">1581F574B2398001004Y          </t>
  </si>
  <si>
    <t>785FC</t>
  </si>
  <si>
    <t xml:space="preserve">2104F7EZB251J001FJ19          </t>
  </si>
  <si>
    <t>785HD</t>
  </si>
  <si>
    <t xml:space="preserve">1863FPEG821934821EQ4          </t>
  </si>
  <si>
    <t>785LD</t>
  </si>
  <si>
    <t xml:space="preserve">1581F574B238F001000D          </t>
  </si>
  <si>
    <t>785LG</t>
  </si>
  <si>
    <t xml:space="preserve">07DDD4F0B11655                </t>
  </si>
  <si>
    <t>785LM</t>
  </si>
  <si>
    <t xml:space="preserve">1581F6BUB24840012X44          </t>
  </si>
  <si>
    <t>785MD</t>
  </si>
  <si>
    <t xml:space="preserve">298DG4U001412Z                </t>
  </si>
  <si>
    <t>7864S</t>
  </si>
  <si>
    <t xml:space="preserve">W13DCL07061878                </t>
  </si>
  <si>
    <t>7868G</t>
  </si>
  <si>
    <t xml:space="preserve">07DDD4S0B11182                </t>
  </si>
  <si>
    <t xml:space="preserve">1581F6BUB24B60017FSG          </t>
  </si>
  <si>
    <t xml:space="preserve">1581F6BUB249S001954N          </t>
  </si>
  <si>
    <t>786EE</t>
  </si>
  <si>
    <t xml:space="preserve">64TBKB8002006T                </t>
  </si>
  <si>
    <t>7870G</t>
  </si>
  <si>
    <t xml:space="preserve">07DDD5J0A11298                </t>
  </si>
  <si>
    <t>787BD</t>
  </si>
  <si>
    <t xml:space="preserve">095XDAQ00200V5                </t>
  </si>
  <si>
    <t>787CS</t>
  </si>
  <si>
    <t xml:space="preserve">1581F446LK2K303009V0          </t>
  </si>
  <si>
    <t>787HG</t>
  </si>
  <si>
    <t xml:space="preserve">07DDD5M0A10507                </t>
  </si>
  <si>
    <t>787JG</t>
  </si>
  <si>
    <t xml:space="preserve">07DDD5M0A10791                </t>
  </si>
  <si>
    <t>787KG</t>
  </si>
  <si>
    <t xml:space="preserve">07DDD590A10483                </t>
  </si>
  <si>
    <t>787QG</t>
  </si>
  <si>
    <t xml:space="preserve">07DDD560A10404                </t>
  </si>
  <si>
    <t>787UG</t>
  </si>
  <si>
    <t xml:space="preserve">07DDD5M0A11436                </t>
  </si>
  <si>
    <t>787VG</t>
  </si>
  <si>
    <t xml:space="preserve">07DDD5M0A11099                </t>
  </si>
  <si>
    <t>787WG</t>
  </si>
  <si>
    <t xml:space="preserve">07DDD5M0A10897                </t>
  </si>
  <si>
    <t>787ZG</t>
  </si>
  <si>
    <t xml:space="preserve">07DDD5L0A11089                </t>
  </si>
  <si>
    <t>788AS</t>
  </si>
  <si>
    <t xml:space="preserve">EAVUAV502585794               </t>
  </si>
  <si>
    <t>788BX</t>
  </si>
  <si>
    <t xml:space="preserve">P77DCG08010989                </t>
  </si>
  <si>
    <t>788EE</t>
  </si>
  <si>
    <t xml:space="preserve">63YBLBU00200G2                </t>
  </si>
  <si>
    <t>789AS</t>
  </si>
  <si>
    <t xml:space="preserve">EAVUAV502585795               </t>
  </si>
  <si>
    <t>789TH</t>
  </si>
  <si>
    <t xml:space="preserve">08QDE3H01203K1                </t>
  </si>
  <si>
    <t xml:space="preserve">78DM </t>
  </si>
  <si>
    <t xml:space="preserve">JMZKJ150UAV602595136          </t>
  </si>
  <si>
    <t>790GM</t>
  </si>
  <si>
    <t xml:space="preserve">3YTBJCH003024C                </t>
  </si>
  <si>
    <t>790LC</t>
  </si>
  <si>
    <t xml:space="preserve">1863FPEG8219343R73F5          </t>
  </si>
  <si>
    <t>790WG</t>
  </si>
  <si>
    <t xml:space="preserve">W21ADA28020315                </t>
  </si>
  <si>
    <t>7919B</t>
  </si>
  <si>
    <t xml:space="preserve">07DDD770B10071                </t>
  </si>
  <si>
    <t>791LU</t>
  </si>
  <si>
    <t xml:space="preserve">527BU870010019455LK           </t>
  </si>
  <si>
    <t>791LV</t>
  </si>
  <si>
    <t xml:space="preserve">CE131307DDD4E                 </t>
  </si>
  <si>
    <t>06101XX</t>
  </si>
  <si>
    <t>791NH</t>
  </si>
  <si>
    <t xml:space="preserve">W13DCC17030651                </t>
  </si>
  <si>
    <t>792AS</t>
  </si>
  <si>
    <t xml:space="preserve">EAVUAV502585796               </t>
  </si>
  <si>
    <t>792DZ</t>
  </si>
  <si>
    <t xml:space="preserve">07DDD4T0A11517                </t>
  </si>
  <si>
    <t>792NZ</t>
  </si>
  <si>
    <t xml:space="preserve">07DDD4S0A10754                </t>
  </si>
  <si>
    <t xml:space="preserve">186324P182235022KH28          </t>
  </si>
  <si>
    <t>793AS</t>
  </si>
  <si>
    <t xml:space="preserve">EAVUAV502585797               </t>
  </si>
  <si>
    <t>793DM</t>
  </si>
  <si>
    <t xml:space="preserve">3YTBJ7500302DN                </t>
  </si>
  <si>
    <t>793GJ</t>
  </si>
  <si>
    <t xml:space="preserve">P76DCF29013430                </t>
  </si>
  <si>
    <t>793GR</t>
  </si>
  <si>
    <t xml:space="preserve">1863FPEG186324P18223502788PR  </t>
  </si>
  <si>
    <t>793HA</t>
  </si>
  <si>
    <t xml:space="preserve">W130CK4051880                 </t>
  </si>
  <si>
    <t>793HW</t>
  </si>
  <si>
    <t xml:space="preserve">35PBICS0010XYG                </t>
  </si>
  <si>
    <t>7940R</t>
  </si>
  <si>
    <t xml:space="preserve">03Z0327465                    </t>
  </si>
  <si>
    <t>794AS</t>
  </si>
  <si>
    <t xml:space="preserve">EAVUAV502585798               </t>
  </si>
  <si>
    <t>794GR</t>
  </si>
  <si>
    <t xml:space="preserve">1581F574B228A00100FF          </t>
  </si>
  <si>
    <t>794TW</t>
  </si>
  <si>
    <t xml:space="preserve">PH645480981                   </t>
  </si>
  <si>
    <t xml:space="preserve">186324P18223449P75W4          </t>
  </si>
  <si>
    <t>795AS</t>
  </si>
  <si>
    <t xml:space="preserve">EAVUAV502585799               </t>
  </si>
  <si>
    <t>795GR</t>
  </si>
  <si>
    <t xml:space="preserve">1581F6BUB23CG001XYY3          </t>
  </si>
  <si>
    <t>795MV</t>
  </si>
  <si>
    <t xml:space="preserve">64TBK8H00100VX                </t>
  </si>
  <si>
    <t>796AS</t>
  </si>
  <si>
    <t xml:space="preserve">EAVUAV502585800               </t>
  </si>
  <si>
    <t>796DC</t>
  </si>
  <si>
    <t xml:space="preserve">1581F574B238U00101KF          </t>
  </si>
  <si>
    <t>796GR</t>
  </si>
  <si>
    <t xml:space="preserve">186324P18223449C7Y75          </t>
  </si>
  <si>
    <t>796HQ</t>
  </si>
  <si>
    <t xml:space="preserve">PH645383944 V2.0              </t>
  </si>
  <si>
    <t>796NE</t>
  </si>
  <si>
    <t xml:space="preserve">07DDD730B10443                </t>
  </si>
  <si>
    <t>7974Z</t>
  </si>
  <si>
    <t xml:space="preserve">1581F574B2237001002Y          </t>
  </si>
  <si>
    <t xml:space="preserve">1581F6BUB23AG00131M1          </t>
  </si>
  <si>
    <t>7979S</t>
  </si>
  <si>
    <t xml:space="preserve">07DDD4U0A10034                </t>
  </si>
  <si>
    <t>797AW</t>
  </si>
  <si>
    <t xml:space="preserve">1581F6BUB235T00100HF          </t>
  </si>
  <si>
    <t>797DD</t>
  </si>
  <si>
    <t xml:space="preserve">527BJ5W001003B                </t>
  </si>
  <si>
    <t>797GR</t>
  </si>
  <si>
    <t xml:space="preserve">1581F6BUB24A6001K0R8          </t>
  </si>
  <si>
    <t>798AA</t>
  </si>
  <si>
    <t xml:space="preserve">186324P18223508590QU          </t>
  </si>
  <si>
    <t>798GR</t>
  </si>
  <si>
    <t xml:space="preserve">1581F6BUB236U001004B          </t>
  </si>
  <si>
    <t>799AW</t>
  </si>
  <si>
    <t xml:space="preserve">1581F4XFA233XML8BE78          </t>
  </si>
  <si>
    <t>799CA</t>
  </si>
  <si>
    <t xml:space="preserve">09YBJ3URR40030                </t>
  </si>
  <si>
    <t>799CT</t>
  </si>
  <si>
    <t xml:space="preserve">64TBL2100201QJ                </t>
  </si>
  <si>
    <t>799JA</t>
  </si>
  <si>
    <t xml:space="preserve">1581F574B233R00102G6          </t>
  </si>
  <si>
    <t>799QR</t>
  </si>
  <si>
    <t xml:space="preserve">W21ADC23020332                </t>
  </si>
  <si>
    <t xml:space="preserve">79GR </t>
  </si>
  <si>
    <t xml:space="preserve">1863FPEG8223443Y5S30          </t>
  </si>
  <si>
    <t xml:space="preserve">79XA </t>
  </si>
  <si>
    <t xml:space="preserve">8219343UK262                  </t>
  </si>
  <si>
    <t>800TF</t>
  </si>
  <si>
    <t xml:space="preserve">W13DCD25030643                </t>
  </si>
  <si>
    <t>800UA</t>
  </si>
  <si>
    <t xml:space="preserve">M64DDG04010007                </t>
  </si>
  <si>
    <t>800UL</t>
  </si>
  <si>
    <t xml:space="preserve">11USH63R710053                </t>
  </si>
  <si>
    <t xml:space="preserve">64TBL9C002007R                </t>
  </si>
  <si>
    <t>801CD</t>
  </si>
  <si>
    <t xml:space="preserve">3U4DJKS0011EH8                </t>
  </si>
  <si>
    <t>801CK</t>
  </si>
  <si>
    <t xml:space="preserve">2104F7EZB251J0014J6Q          </t>
  </si>
  <si>
    <t>801MD</t>
  </si>
  <si>
    <t xml:space="preserve">298CJ1RR0A10ZR                </t>
  </si>
  <si>
    <t>801UL</t>
  </si>
  <si>
    <t xml:space="preserve">1SZCH6F4129EX1                </t>
  </si>
  <si>
    <t xml:space="preserve">3U5BJ5L00100AJ                </t>
  </si>
  <si>
    <t xml:space="preserve">64TBK5J001001R                </t>
  </si>
  <si>
    <t>802CK</t>
  </si>
  <si>
    <t xml:space="preserve">2104F7EZB251J001YP08          </t>
  </si>
  <si>
    <t>802KB</t>
  </si>
  <si>
    <t xml:space="preserve">78KBN1L00A01HB                </t>
  </si>
  <si>
    <t>803AF</t>
  </si>
  <si>
    <t xml:space="preserve">PH645423147                   </t>
  </si>
  <si>
    <t>803BH</t>
  </si>
  <si>
    <t xml:space="preserve">1581F6BU5238Q0C1P50X          </t>
  </si>
  <si>
    <t>803ES</t>
  </si>
  <si>
    <t xml:space="preserve">07DJD9FOC10178                </t>
  </si>
  <si>
    <t>803FA</t>
  </si>
  <si>
    <t xml:space="preserve">07DJD9FOC10356                </t>
  </si>
  <si>
    <t>803HA</t>
  </si>
  <si>
    <t xml:space="preserve">07DJD9COC10382                </t>
  </si>
  <si>
    <t>803QD</t>
  </si>
  <si>
    <t xml:space="preserve">07DJD8S0C10214                </t>
  </si>
  <si>
    <t>803VN</t>
  </si>
  <si>
    <t xml:space="preserve">W21ADA11021379                </t>
  </si>
  <si>
    <t>804BP</t>
  </si>
  <si>
    <t xml:space="preserve">CL261859568937                </t>
  </si>
  <si>
    <t>804JN</t>
  </si>
  <si>
    <t xml:space="preserve">1581F57B23540010026           </t>
  </si>
  <si>
    <t>804MG</t>
  </si>
  <si>
    <t xml:space="preserve">P76DCG10016827                </t>
  </si>
  <si>
    <t>804PH</t>
  </si>
  <si>
    <t xml:space="preserve">07DDD810B10316                </t>
  </si>
  <si>
    <t>804SS</t>
  </si>
  <si>
    <t xml:space="preserve">64TBKAA001017R                </t>
  </si>
  <si>
    <t>804TD</t>
  </si>
  <si>
    <t xml:space="preserve">1581F6BU5238Q0C1P4ZS          </t>
  </si>
  <si>
    <t>804UM</t>
  </si>
  <si>
    <t xml:space="preserve">11UCF770A50089                </t>
  </si>
  <si>
    <t>804VM</t>
  </si>
  <si>
    <t xml:space="preserve">DAXDDB40A20387                </t>
  </si>
  <si>
    <t>805AF</t>
  </si>
  <si>
    <t xml:space="preserve">07DDD5L0B10720                </t>
  </si>
  <si>
    <t>805BM</t>
  </si>
  <si>
    <t xml:space="preserve">0AXDDBU0A20041                </t>
  </si>
  <si>
    <t>805DM</t>
  </si>
  <si>
    <t xml:space="preserve">1581F6BUB246Q001TU44          </t>
  </si>
  <si>
    <t>805HA</t>
  </si>
  <si>
    <t xml:space="preserve">P5ADDH2607009A                </t>
  </si>
  <si>
    <t>805NF</t>
  </si>
  <si>
    <t xml:space="preserve">P5AUDI090100WQ                </t>
  </si>
  <si>
    <t>805TA</t>
  </si>
  <si>
    <t xml:space="preserve">1581F6BUB236U00100FG          </t>
  </si>
  <si>
    <t>805TX</t>
  </si>
  <si>
    <t xml:space="preserve">1581F6BUB24B001BY82           </t>
  </si>
  <si>
    <t>806CA</t>
  </si>
  <si>
    <t xml:space="preserve">P76UDH06B200EQ                </t>
  </si>
  <si>
    <t>806CC</t>
  </si>
  <si>
    <t xml:space="preserve">DJS10+0945                    </t>
  </si>
  <si>
    <t>806FA</t>
  </si>
  <si>
    <t xml:space="preserve">07DDD5G0B10069                </t>
  </si>
  <si>
    <t>806KA</t>
  </si>
  <si>
    <t xml:space="preserve">08QSS9901201RA                </t>
  </si>
  <si>
    <t>806MW</t>
  </si>
  <si>
    <t xml:space="preserve">0AXDDB20A20634                </t>
  </si>
  <si>
    <t>806UD</t>
  </si>
  <si>
    <t xml:space="preserve">DK291102221076                </t>
  </si>
  <si>
    <t>806XJ</t>
  </si>
  <si>
    <t xml:space="preserve">P76DCH29A20828                </t>
  </si>
  <si>
    <t>807BE</t>
  </si>
  <si>
    <t xml:space="preserve">07DJD8S0C10452                </t>
  </si>
  <si>
    <t>807CC</t>
  </si>
  <si>
    <t xml:space="preserve">3TNDK410027K22                </t>
  </si>
  <si>
    <t>807CD</t>
  </si>
  <si>
    <t xml:space="preserve">1581F574B226M00101C8          </t>
  </si>
  <si>
    <t>807KB</t>
  </si>
  <si>
    <t xml:space="preserve">PH645377366 V2.0.0            </t>
  </si>
  <si>
    <t>06101A5</t>
  </si>
  <si>
    <t>807MA</t>
  </si>
  <si>
    <t xml:space="preserve">P76DCJ20A21070                </t>
  </si>
  <si>
    <t>807PM</t>
  </si>
  <si>
    <t xml:space="preserve">08QDDCN0120055                </t>
  </si>
  <si>
    <t xml:space="preserve">1581F574B133J00100SL          </t>
  </si>
  <si>
    <t>808SV</t>
  </si>
  <si>
    <t xml:space="preserve">1863FPEG82194257M76T          </t>
  </si>
  <si>
    <t>808UD</t>
  </si>
  <si>
    <t xml:space="preserve">0AXDDAX0A20609                </t>
  </si>
  <si>
    <t>808VD</t>
  </si>
  <si>
    <t xml:space="preserve">0AXDDAX0A20638                </t>
  </si>
  <si>
    <t>808WL</t>
  </si>
  <si>
    <t xml:space="preserve">0AXDDB40A20421                </t>
  </si>
  <si>
    <t>808XL</t>
  </si>
  <si>
    <t xml:space="preserve">0AXDDAS0A20134                </t>
  </si>
  <si>
    <t>809TX</t>
  </si>
  <si>
    <t xml:space="preserve">2104F7EZB251J00112P4          </t>
  </si>
  <si>
    <t>809ZL</t>
  </si>
  <si>
    <t xml:space="preserve">07DDD4N0A10968                </t>
  </si>
  <si>
    <t xml:space="preserve">80NV </t>
  </si>
  <si>
    <t xml:space="preserve">P76DCD07010527                </t>
  </si>
  <si>
    <t xml:space="preserve">80XA </t>
  </si>
  <si>
    <t xml:space="preserve">821934396QL9                  </t>
  </si>
  <si>
    <t xml:space="preserve">63YBMAG002006J                </t>
  </si>
  <si>
    <t>810AS</t>
  </si>
  <si>
    <t xml:space="preserve">EAVUAV502585801               </t>
  </si>
  <si>
    <t>810CC</t>
  </si>
  <si>
    <t xml:space="preserve">1581F6BUB248T001319X          </t>
  </si>
  <si>
    <t>810DC</t>
  </si>
  <si>
    <t xml:space="preserve">186324P1822350288EM1          </t>
  </si>
  <si>
    <t>810DM</t>
  </si>
  <si>
    <t xml:space="preserve">1863FPEG822344934P3C          </t>
  </si>
  <si>
    <t>810VP</t>
  </si>
  <si>
    <t xml:space="preserve">W13DCC30030268                </t>
  </si>
  <si>
    <t>811SU</t>
  </si>
  <si>
    <t xml:space="preserve">1863FPEG8219425FU269          </t>
  </si>
  <si>
    <t>812AU</t>
  </si>
  <si>
    <t xml:space="preserve">527BJ5R001005G                </t>
  </si>
  <si>
    <t>812JX</t>
  </si>
  <si>
    <t xml:space="preserve">09YDDCML042475                </t>
  </si>
  <si>
    <t>812LU</t>
  </si>
  <si>
    <t xml:space="preserve">63YBLAL002006B                </t>
  </si>
  <si>
    <t>8130A</t>
  </si>
  <si>
    <t xml:space="preserve">1581F6BUB2457001B7Y7          </t>
  </si>
  <si>
    <t xml:space="preserve">1581F574B22A500100EE          </t>
  </si>
  <si>
    <t>813AU</t>
  </si>
  <si>
    <t xml:space="preserve">64TBK7H00100PQ                </t>
  </si>
  <si>
    <t>813CJ</t>
  </si>
  <si>
    <t xml:space="preserve">0AXDDAQ0B20495                </t>
  </si>
  <si>
    <t>813GK</t>
  </si>
  <si>
    <t xml:space="preserve">P76DDD05B26945                </t>
  </si>
  <si>
    <t>813MA</t>
  </si>
  <si>
    <t xml:space="preserve">1581F5FHD22BV00C9J8J          </t>
  </si>
  <si>
    <t>813NP</t>
  </si>
  <si>
    <t xml:space="preserve">08QDDCL01201VP                </t>
  </si>
  <si>
    <t>813TG</t>
  </si>
  <si>
    <t xml:space="preserve">2104F7EZB251J001X7BW          </t>
  </si>
  <si>
    <t>813UT</t>
  </si>
  <si>
    <t xml:space="preserve">08RDE3X00102QK                </t>
  </si>
  <si>
    <t>8146B</t>
  </si>
  <si>
    <t xml:space="preserve">1581F574B227B00100UL          </t>
  </si>
  <si>
    <t>814HC</t>
  </si>
  <si>
    <t xml:space="preserve">09YDDBN0040983                </t>
  </si>
  <si>
    <t>814JR</t>
  </si>
  <si>
    <t xml:space="preserve">K-01-DIRS17392                </t>
  </si>
  <si>
    <t>06101WN</t>
  </si>
  <si>
    <t>814KR</t>
  </si>
  <si>
    <t xml:space="preserve">K-02-DIRS16397                </t>
  </si>
  <si>
    <t>814QC</t>
  </si>
  <si>
    <t xml:space="preserve">K-03-DIRS19327                </t>
  </si>
  <si>
    <t>814VF</t>
  </si>
  <si>
    <t xml:space="preserve">0TDJD8V 0510619               </t>
  </si>
  <si>
    <t>8157E</t>
  </si>
  <si>
    <t xml:space="preserve">1581F574B23540010094          </t>
  </si>
  <si>
    <t>815AS</t>
  </si>
  <si>
    <t xml:space="preserve">EAVUAV502585802               </t>
  </si>
  <si>
    <t>815FF</t>
  </si>
  <si>
    <t xml:space="preserve">186324P182234493VS16          </t>
  </si>
  <si>
    <t>815RJ</t>
  </si>
  <si>
    <t xml:space="preserve">K-06-DIRS14598                </t>
  </si>
  <si>
    <t>815ZD</t>
  </si>
  <si>
    <t xml:space="preserve">0AXDDAR0B20051                </t>
  </si>
  <si>
    <t>816AD</t>
  </si>
  <si>
    <t xml:space="preserve">1581F6BUB24880016286          </t>
  </si>
  <si>
    <t>816AS</t>
  </si>
  <si>
    <t xml:space="preserve">EAVUAV502585803               </t>
  </si>
  <si>
    <t>816DC</t>
  </si>
  <si>
    <t xml:space="preserve">1581F6BUB23AG0019K9Q          </t>
  </si>
  <si>
    <t>816DD</t>
  </si>
  <si>
    <t xml:space="preserve">M80DEA04010080                </t>
  </si>
  <si>
    <t>816ET</t>
  </si>
  <si>
    <t xml:space="preserve">08QDDCN0120164                </t>
  </si>
  <si>
    <t>816TT</t>
  </si>
  <si>
    <t xml:space="preserve">64TBL1X00200D2                </t>
  </si>
  <si>
    <t>817EE</t>
  </si>
  <si>
    <t xml:space="preserve">W13DCB16020399                </t>
  </si>
  <si>
    <t>817HD</t>
  </si>
  <si>
    <t xml:space="preserve">W21ADF13020455                </t>
  </si>
  <si>
    <t>817VG</t>
  </si>
  <si>
    <t xml:space="preserve">08QDE1501202HE                </t>
  </si>
  <si>
    <t>8182K</t>
  </si>
  <si>
    <t xml:space="preserve">1581F446LK5U30300CY0          </t>
  </si>
  <si>
    <t>818EA</t>
  </si>
  <si>
    <t xml:space="preserve">DL121816558125                </t>
  </si>
  <si>
    <t>818MS</t>
  </si>
  <si>
    <t xml:space="preserve">07DDD4L0B11941                </t>
  </si>
  <si>
    <t>818TD</t>
  </si>
  <si>
    <t xml:space="preserve">63YBM5N002008S                </t>
  </si>
  <si>
    <t xml:space="preserve">64UBLA7002000S                </t>
  </si>
  <si>
    <t>819AS</t>
  </si>
  <si>
    <t xml:space="preserve">EAVUAV502585843               </t>
  </si>
  <si>
    <t>819HG</t>
  </si>
  <si>
    <t xml:space="preserve">0AXDE2N0B30391                </t>
  </si>
  <si>
    <t>819PT</t>
  </si>
  <si>
    <t xml:space="preserve">0AXDE2U0B30320                </t>
  </si>
  <si>
    <t xml:space="preserve">81NV </t>
  </si>
  <si>
    <t xml:space="preserve">PH646026958                   </t>
  </si>
  <si>
    <t>820DP</t>
  </si>
  <si>
    <t xml:space="preserve">1581F574B225300100A6          </t>
  </si>
  <si>
    <t>820EV</t>
  </si>
  <si>
    <t xml:space="preserve">163DF95001908P                </t>
  </si>
  <si>
    <t>821AG</t>
  </si>
  <si>
    <t xml:space="preserve">64TBL8E002009K                </t>
  </si>
  <si>
    <t>822DC</t>
  </si>
  <si>
    <t xml:space="preserve">1581F574B237600100ML          </t>
  </si>
  <si>
    <t>822GW</t>
  </si>
  <si>
    <t xml:space="preserve">08QDE4K01200CU                </t>
  </si>
  <si>
    <t>822PD</t>
  </si>
  <si>
    <t xml:space="preserve">18656A10788                   </t>
  </si>
  <si>
    <t>822VL</t>
  </si>
  <si>
    <t xml:space="preserve">08QDE3R012037M                </t>
  </si>
  <si>
    <t>8238B</t>
  </si>
  <si>
    <t xml:space="preserve">08QDE3B01203WQ                </t>
  </si>
  <si>
    <t xml:space="preserve">823A </t>
  </si>
  <si>
    <t xml:space="preserve">527BK87001000M                </t>
  </si>
  <si>
    <t>823AS</t>
  </si>
  <si>
    <t xml:space="preserve">EAVUAV502585844               </t>
  </si>
  <si>
    <t xml:space="preserve">823B </t>
  </si>
  <si>
    <t xml:space="preserve">527BK87001008M                </t>
  </si>
  <si>
    <t xml:space="preserve">823E </t>
  </si>
  <si>
    <t xml:space="preserve">64TBL5H00200GU                </t>
  </si>
  <si>
    <t>823MR</t>
  </si>
  <si>
    <t xml:space="preserve">07DJD910C10898                </t>
  </si>
  <si>
    <t>823TS</t>
  </si>
  <si>
    <t xml:space="preserve">1581F6BUB249E001TU78          </t>
  </si>
  <si>
    <t>823ZH</t>
  </si>
  <si>
    <t xml:space="preserve">1581F6Z98246S003F1ZH          </t>
  </si>
  <si>
    <t>824AS</t>
  </si>
  <si>
    <t xml:space="preserve">EAVUAV502585845               </t>
  </si>
  <si>
    <t>824YR</t>
  </si>
  <si>
    <t xml:space="preserve">0AXDDCF0A20520                </t>
  </si>
  <si>
    <t xml:space="preserve">3U4DKBT0011MEV                </t>
  </si>
  <si>
    <t xml:space="preserve">1581F6BUB24AH0015YC1          </t>
  </si>
  <si>
    <t xml:space="preserve">1581F6BUB24AJ001TBWS          </t>
  </si>
  <si>
    <t>825AS</t>
  </si>
  <si>
    <t xml:space="preserve">EAVUAV502585846               </t>
  </si>
  <si>
    <t>825UT</t>
  </si>
  <si>
    <t xml:space="preserve">P76DCH24A26901                </t>
  </si>
  <si>
    <t>825WS</t>
  </si>
  <si>
    <t xml:space="preserve">0G0DE8CL30191                 </t>
  </si>
  <si>
    <t>825WV</t>
  </si>
  <si>
    <t xml:space="preserve">0K1UF4T00E00KB                </t>
  </si>
  <si>
    <t>825ZM</t>
  </si>
  <si>
    <t xml:space="preserve">08QDE3D01203WE                </t>
  </si>
  <si>
    <t>826AS</t>
  </si>
  <si>
    <t xml:space="preserve">EAVUAV502585847               </t>
  </si>
  <si>
    <t>826QH</t>
  </si>
  <si>
    <t xml:space="preserve">08QBBC701200GY                </t>
  </si>
  <si>
    <t>826VS</t>
  </si>
  <si>
    <t xml:space="preserve">09YDE310040361                </t>
  </si>
  <si>
    <t>827AS</t>
  </si>
  <si>
    <t xml:space="preserve">EAVUAV502585848               </t>
  </si>
  <si>
    <t>827CA</t>
  </si>
  <si>
    <t xml:space="preserve">1863SPEG8219352J07N5          </t>
  </si>
  <si>
    <t>8281D</t>
  </si>
  <si>
    <t xml:space="preserve">0AXDDCG0A20664                </t>
  </si>
  <si>
    <t>828AS</t>
  </si>
  <si>
    <t xml:space="preserve">EAVUAV502585849               </t>
  </si>
  <si>
    <t>828BS</t>
  </si>
  <si>
    <t xml:space="preserve">1863FPEG8219425832SY          </t>
  </si>
  <si>
    <t>828GR</t>
  </si>
  <si>
    <t xml:space="preserve">3U5BJ4J00100UG                </t>
  </si>
  <si>
    <t>828HL</t>
  </si>
  <si>
    <t xml:space="preserve">W21ADA28020289                </t>
  </si>
  <si>
    <t>828LD</t>
  </si>
  <si>
    <t xml:space="preserve">09YDE3T0041662                </t>
  </si>
  <si>
    <t>828NL</t>
  </si>
  <si>
    <t xml:space="preserve">09YDE150040925                </t>
  </si>
  <si>
    <t>828TD</t>
  </si>
  <si>
    <t xml:space="preserve">W21ADE12020347                </t>
  </si>
  <si>
    <t>828UF</t>
  </si>
  <si>
    <t xml:space="preserve">09YDE1C0040918                </t>
  </si>
  <si>
    <t>828YC</t>
  </si>
  <si>
    <t xml:space="preserve">W21ADE12020320                </t>
  </si>
  <si>
    <t>828ZC</t>
  </si>
  <si>
    <t xml:space="preserve">0AXDDCM0B30181                </t>
  </si>
  <si>
    <t>829DC</t>
  </si>
  <si>
    <t xml:space="preserve">1581F6FBUB235V00100K6         </t>
  </si>
  <si>
    <t>829DD</t>
  </si>
  <si>
    <t xml:space="preserve">0AX2F4Q0020012                </t>
  </si>
  <si>
    <t>829NE</t>
  </si>
  <si>
    <t xml:space="preserve">P76UDK2 7B201DL               </t>
  </si>
  <si>
    <t>829TL</t>
  </si>
  <si>
    <t xml:space="preserve">1581F6BUB248D00130TB          </t>
  </si>
  <si>
    <t xml:space="preserve">82FU </t>
  </si>
  <si>
    <t xml:space="preserve">03P0011653                    </t>
  </si>
  <si>
    <t xml:space="preserve">82GW </t>
  </si>
  <si>
    <t xml:space="preserve">298CH4FR0A0439                </t>
  </si>
  <si>
    <t xml:space="preserve">82KH </t>
  </si>
  <si>
    <t xml:space="preserve">4JBBJ4J0010166                </t>
  </si>
  <si>
    <t>830KK</t>
  </si>
  <si>
    <t xml:space="preserve">08QCE8701228V2                </t>
  </si>
  <si>
    <t>830UC</t>
  </si>
  <si>
    <t xml:space="preserve">OAXCE480B31409                </t>
  </si>
  <si>
    <t>830US</t>
  </si>
  <si>
    <t xml:space="preserve">07DDD320A10379                </t>
  </si>
  <si>
    <t>831FM</t>
  </si>
  <si>
    <t xml:space="preserve">08QUE6500102HM                </t>
  </si>
  <si>
    <t>831HD</t>
  </si>
  <si>
    <t xml:space="preserve">1581F6BUB236S00100EM          </t>
  </si>
  <si>
    <t>831MB</t>
  </si>
  <si>
    <t xml:space="preserve">P76DCG14011391                </t>
  </si>
  <si>
    <t>06101FV</t>
  </si>
  <si>
    <t>832AS</t>
  </si>
  <si>
    <t xml:space="preserve">EAVUAV502585850               </t>
  </si>
  <si>
    <t>832HD</t>
  </si>
  <si>
    <t xml:space="preserve">1581F6BUB246Q001WV7E          </t>
  </si>
  <si>
    <t>832TR</t>
  </si>
  <si>
    <t xml:space="preserve">09YDE2P00R0118                </t>
  </si>
  <si>
    <t>832YA</t>
  </si>
  <si>
    <t xml:space="preserve">0AXCE4D0A31413                </t>
  </si>
  <si>
    <t>833AS</t>
  </si>
  <si>
    <t xml:space="preserve">EAVUAV502585851               </t>
  </si>
  <si>
    <t>833DM</t>
  </si>
  <si>
    <t xml:space="preserve">1863FPEG821942541QX4          </t>
  </si>
  <si>
    <t>833HD</t>
  </si>
  <si>
    <t xml:space="preserve">1581F6BUB246N00157Z4          </t>
  </si>
  <si>
    <t>833MG</t>
  </si>
  <si>
    <t xml:space="preserve">0AXCE680B30110                </t>
  </si>
  <si>
    <t>833NR</t>
  </si>
  <si>
    <t xml:space="preserve">0AXCE5T0B31217                </t>
  </si>
  <si>
    <t>834ES</t>
  </si>
  <si>
    <t xml:space="preserve">2104F7EZW255Q001NYG3          </t>
  </si>
  <si>
    <t>835NC</t>
  </si>
  <si>
    <t xml:space="preserve">0G0DE6S0P20137                </t>
  </si>
  <si>
    <t>835PJ</t>
  </si>
  <si>
    <t xml:space="preserve">09YDDCS0041672                </t>
  </si>
  <si>
    <t>835QU</t>
  </si>
  <si>
    <t xml:space="preserve">08QUE5K00104GL                </t>
  </si>
  <si>
    <t>835UD</t>
  </si>
  <si>
    <t xml:space="preserve">OAXCE820A30223                </t>
  </si>
  <si>
    <t>836AS</t>
  </si>
  <si>
    <t xml:space="preserve">EAVUAV502585852               </t>
  </si>
  <si>
    <t>836BM</t>
  </si>
  <si>
    <t xml:space="preserve">P5AUDG2701012N                </t>
  </si>
  <si>
    <t>8378J</t>
  </si>
  <si>
    <t xml:space="preserve">1581F6BUB23AG001SN1H          </t>
  </si>
  <si>
    <t>837AS</t>
  </si>
  <si>
    <t xml:space="preserve">EAVUAV502585853               </t>
  </si>
  <si>
    <t>837CG</t>
  </si>
  <si>
    <t xml:space="preserve">W13DDJI2061245                </t>
  </si>
  <si>
    <t>837MS</t>
  </si>
  <si>
    <t xml:space="preserve">189CEB9BA21079                </t>
  </si>
  <si>
    <t>837NS</t>
  </si>
  <si>
    <t xml:space="preserve">08QUEA6P01001W                </t>
  </si>
  <si>
    <t>838AS</t>
  </si>
  <si>
    <t xml:space="preserve">EAVUAV502585854               </t>
  </si>
  <si>
    <t>838GF</t>
  </si>
  <si>
    <t xml:space="preserve">M80DG9W0030ZT9                </t>
  </si>
  <si>
    <t>839AD</t>
  </si>
  <si>
    <t xml:space="preserve">1581F6BUB235J00100HQ          </t>
  </si>
  <si>
    <t>839AS</t>
  </si>
  <si>
    <t xml:space="preserve">EAVUAV502585855               </t>
  </si>
  <si>
    <t>839TX</t>
  </si>
  <si>
    <t xml:space="preserve">2104F7EZB251J001Z2N0          </t>
  </si>
  <si>
    <t xml:space="preserve">83HC </t>
  </si>
  <si>
    <t xml:space="preserve">1863FPEG-821934832H8M         </t>
  </si>
  <si>
    <t xml:space="preserve">83KH </t>
  </si>
  <si>
    <t xml:space="preserve">35PBJDQ0010YC5                </t>
  </si>
  <si>
    <t xml:space="preserve">1863FPEG82235088LY21          </t>
  </si>
  <si>
    <t>840AD</t>
  </si>
  <si>
    <t xml:space="preserve">1581F6BUB235T00100H6          </t>
  </si>
  <si>
    <t>840CC</t>
  </si>
  <si>
    <t xml:space="preserve">1581F574B22BE00100E3          </t>
  </si>
  <si>
    <t>840DC</t>
  </si>
  <si>
    <t xml:space="preserve">64TBK7H00100VX                </t>
  </si>
  <si>
    <t>840KA</t>
  </si>
  <si>
    <t xml:space="preserve">P5AUEA1401044N                </t>
  </si>
  <si>
    <t>840MN</t>
  </si>
  <si>
    <t xml:space="preserve">5X3BL5001082H                 </t>
  </si>
  <si>
    <t>840SS</t>
  </si>
  <si>
    <t xml:space="preserve">64TBL5D002002X                </t>
  </si>
  <si>
    <t>840UW</t>
  </si>
  <si>
    <t xml:space="preserve">08QCE9E0124NKN                </t>
  </si>
  <si>
    <t>841CC</t>
  </si>
  <si>
    <t xml:space="preserve">1581F6BUB246L001U315          </t>
  </si>
  <si>
    <t>841EE</t>
  </si>
  <si>
    <t xml:space="preserve">07DDD4U0B11754                </t>
  </si>
  <si>
    <t xml:space="preserve">1581F574B234H001004U          </t>
  </si>
  <si>
    <t>842AS</t>
  </si>
  <si>
    <t xml:space="preserve">EAVUAV502585856               </t>
  </si>
  <si>
    <t>842EC</t>
  </si>
  <si>
    <t xml:space="preserve">186324P1822350X8E91           </t>
  </si>
  <si>
    <t>842GD</t>
  </si>
  <si>
    <t xml:space="preserve">08QDE3V01200FT                </t>
  </si>
  <si>
    <t>842HP</t>
  </si>
  <si>
    <t xml:space="preserve">08QUEAXP0102XP                </t>
  </si>
  <si>
    <t xml:space="preserve">1581F6BUB243T0016SP0          </t>
  </si>
  <si>
    <t>8433G</t>
  </si>
  <si>
    <t xml:space="preserve">0K1DF212ADHY36                </t>
  </si>
  <si>
    <t>843AD</t>
  </si>
  <si>
    <t xml:space="preserve">1581F6BUB233R001010D          </t>
  </si>
  <si>
    <t>843AS</t>
  </si>
  <si>
    <t xml:space="preserve">EAVUAV502585857               </t>
  </si>
  <si>
    <t>843EK</t>
  </si>
  <si>
    <t xml:space="preserve">OK13H8B00SV022                </t>
  </si>
  <si>
    <t>843GR</t>
  </si>
  <si>
    <t xml:space="preserve">1863FPEG82234433Q98S          </t>
  </si>
  <si>
    <t>843MW</t>
  </si>
  <si>
    <t xml:space="preserve">63YBM6J002006B                </t>
  </si>
  <si>
    <t>843PP</t>
  </si>
  <si>
    <t xml:space="preserve">07DDD4B0B10058                </t>
  </si>
  <si>
    <t>843RD</t>
  </si>
  <si>
    <t xml:space="preserve">527BK87001002F                </t>
  </si>
  <si>
    <t xml:space="preserve">1581F6BUB243P001E667          </t>
  </si>
  <si>
    <t>844AS</t>
  </si>
  <si>
    <t xml:space="preserve">EAVUAV502585745               </t>
  </si>
  <si>
    <t>844DC</t>
  </si>
  <si>
    <t xml:space="preserve">1581F6BUB243T0019PBS          </t>
  </si>
  <si>
    <t>844FS</t>
  </si>
  <si>
    <t xml:space="preserve">0AXDEBJ00S020                 </t>
  </si>
  <si>
    <t>844PE</t>
  </si>
  <si>
    <t xml:space="preserve">P7ADDA22W101AD                </t>
  </si>
  <si>
    <t>845AA</t>
  </si>
  <si>
    <t xml:space="preserve">1581F574B238F0010009          </t>
  </si>
  <si>
    <t>845DC</t>
  </si>
  <si>
    <t xml:space="preserve">1581F6BUB2446001RGND          </t>
  </si>
  <si>
    <t>845EC</t>
  </si>
  <si>
    <t xml:space="preserve">W13DCC17030111                </t>
  </si>
  <si>
    <t>846AS</t>
  </si>
  <si>
    <t xml:space="preserve">EAVUAV502585746               </t>
  </si>
  <si>
    <t>846DC</t>
  </si>
  <si>
    <t xml:space="preserve">1581F6BUB245F001G15X          </t>
  </si>
  <si>
    <t xml:space="preserve">63YBN2600200A4                </t>
  </si>
  <si>
    <t>847AS</t>
  </si>
  <si>
    <t xml:space="preserve">EAVUAV502585747               </t>
  </si>
  <si>
    <t>847DC</t>
  </si>
  <si>
    <t xml:space="preserve">1581F6BUBZ4880014141          </t>
  </si>
  <si>
    <t>847PA</t>
  </si>
  <si>
    <t xml:space="preserve">OAXCEB30B30062                </t>
  </si>
  <si>
    <t>847QK</t>
  </si>
  <si>
    <t xml:space="preserve">OAX2F7A0020046                </t>
  </si>
  <si>
    <t>847SC</t>
  </si>
  <si>
    <t xml:space="preserve">1581F5FJC24CK00D89MV          </t>
  </si>
  <si>
    <t xml:space="preserve">847V </t>
  </si>
  <si>
    <t xml:space="preserve">P76DCF2016853                 </t>
  </si>
  <si>
    <t>848AS</t>
  </si>
  <si>
    <t xml:space="preserve">EAVUAV502585748               </t>
  </si>
  <si>
    <t>848EN</t>
  </si>
  <si>
    <t xml:space="preserve">1581F6BUB248U0013370          </t>
  </si>
  <si>
    <t>848ES</t>
  </si>
  <si>
    <t xml:space="preserve">OK1DF1P2ADP J22               </t>
  </si>
  <si>
    <t>848JX</t>
  </si>
  <si>
    <t xml:space="preserve">0FZDEDCP0P20013               </t>
  </si>
  <si>
    <t>8494C</t>
  </si>
  <si>
    <t xml:space="preserve">P76DCE14011663                </t>
  </si>
  <si>
    <t>849DF</t>
  </si>
  <si>
    <t xml:space="preserve">0K1DF1T2BD3662                </t>
  </si>
  <si>
    <t>061012W</t>
  </si>
  <si>
    <t>849QJ</t>
  </si>
  <si>
    <t xml:space="preserve">0G0DF190230010                </t>
  </si>
  <si>
    <t>849RF</t>
  </si>
  <si>
    <t xml:space="preserve">K-07-DIRS32682                </t>
  </si>
  <si>
    <t>849TL</t>
  </si>
  <si>
    <t xml:space="preserve">0AXDDB70A21213                </t>
  </si>
  <si>
    <t xml:space="preserve">84XZ </t>
  </si>
  <si>
    <t xml:space="preserve">W13DCA22020815                </t>
  </si>
  <si>
    <t>851DM</t>
  </si>
  <si>
    <t xml:space="preserve">63YBM6M0020074                </t>
  </si>
  <si>
    <t>851MC</t>
  </si>
  <si>
    <t xml:space="preserve">2104F7EZB251J001GPEJ          </t>
  </si>
  <si>
    <t>851NK</t>
  </si>
  <si>
    <t xml:space="preserve">08QUE8N10101AJ                </t>
  </si>
  <si>
    <t>851QN</t>
  </si>
  <si>
    <t xml:space="preserve">08QCE9W02264YM                </t>
  </si>
  <si>
    <t>851RX</t>
  </si>
  <si>
    <t xml:space="preserve">64UBL7B00200FE                </t>
  </si>
  <si>
    <t>851TR</t>
  </si>
  <si>
    <t xml:space="preserve">W13DCB06020332                </t>
  </si>
  <si>
    <t>851UB</t>
  </si>
  <si>
    <t xml:space="preserve">OAXCEB10A30614                </t>
  </si>
  <si>
    <t xml:space="preserve">276DFAS001L8GS                </t>
  </si>
  <si>
    <t>8523H</t>
  </si>
  <si>
    <t xml:space="preserve">1581F574B236D00100Q6          </t>
  </si>
  <si>
    <t xml:space="preserve">W13DEB17060467                </t>
  </si>
  <si>
    <t>8529Y</t>
  </si>
  <si>
    <t xml:space="preserve">89CEBABA20223                 </t>
  </si>
  <si>
    <t>852NQ</t>
  </si>
  <si>
    <t xml:space="preserve">08QECQP0209NQ                 </t>
  </si>
  <si>
    <t>852QC</t>
  </si>
  <si>
    <t xml:space="preserve">08QCEAC0226YFV                </t>
  </si>
  <si>
    <t>852RK</t>
  </si>
  <si>
    <t xml:space="preserve">0K1DF4F2BDW931                </t>
  </si>
  <si>
    <t>852SD</t>
  </si>
  <si>
    <t xml:space="preserve">0ASDE9E1B1002N                </t>
  </si>
  <si>
    <t>852ZZ</t>
  </si>
  <si>
    <t xml:space="preserve">1581F6BUB245P001EQPW          </t>
  </si>
  <si>
    <t>853AS</t>
  </si>
  <si>
    <t xml:space="preserve">EAVUAV502585749               </t>
  </si>
  <si>
    <t>853DC</t>
  </si>
  <si>
    <t xml:space="preserve">1581F574B239K001006F          </t>
  </si>
  <si>
    <t>853DE</t>
  </si>
  <si>
    <t xml:space="preserve">09YDF1TR040024                </t>
  </si>
  <si>
    <t>853UM</t>
  </si>
  <si>
    <t xml:space="preserve">17UDG5N0123S6J                </t>
  </si>
  <si>
    <t>061015F</t>
  </si>
  <si>
    <t>853UW</t>
  </si>
  <si>
    <t xml:space="preserve">08QCEBP022B03N                </t>
  </si>
  <si>
    <t>853ZZ</t>
  </si>
  <si>
    <t xml:space="preserve">1581F6BUB236U00100DS          </t>
  </si>
  <si>
    <t>8542T</t>
  </si>
  <si>
    <t xml:space="preserve">DG171540596654                </t>
  </si>
  <si>
    <t>854HA</t>
  </si>
  <si>
    <t xml:space="preserve">0N4DEBP0210156                </t>
  </si>
  <si>
    <t>061013B</t>
  </si>
  <si>
    <t>854LB</t>
  </si>
  <si>
    <t xml:space="preserve">64TBK78001004R                </t>
  </si>
  <si>
    <t>854XL</t>
  </si>
  <si>
    <t xml:space="preserve">0G0DF4R0230021                </t>
  </si>
  <si>
    <t>856AP</t>
  </si>
  <si>
    <t xml:space="preserve">09YDF6B0040205                </t>
  </si>
  <si>
    <t>856FB</t>
  </si>
  <si>
    <t xml:space="preserve">08Q2F4G00S0078                </t>
  </si>
  <si>
    <t>857XA</t>
  </si>
  <si>
    <t xml:space="preserve">08QUE6800101PE                </t>
  </si>
  <si>
    <t>858AS</t>
  </si>
  <si>
    <t xml:space="preserve">EAVUAV502585750               </t>
  </si>
  <si>
    <t>858BT</t>
  </si>
  <si>
    <t xml:space="preserve">3TNDJ560028J9Z                </t>
  </si>
  <si>
    <t>858DC</t>
  </si>
  <si>
    <t xml:space="preserve">821931413K7K                  </t>
  </si>
  <si>
    <t>858EK</t>
  </si>
  <si>
    <t xml:space="preserve">OAXDE380B30567                </t>
  </si>
  <si>
    <t>858KD</t>
  </si>
  <si>
    <t xml:space="preserve">P76UDK27B200Y7                </t>
  </si>
  <si>
    <t>858LU</t>
  </si>
  <si>
    <t xml:space="preserve">11UCF530A30005                </t>
  </si>
  <si>
    <t>859AS</t>
  </si>
  <si>
    <t xml:space="preserve">EAVUAV502585751               </t>
  </si>
  <si>
    <t>859EK</t>
  </si>
  <si>
    <t xml:space="preserve">0M6CH8CR0A1KM7                </t>
  </si>
  <si>
    <t>859HT</t>
  </si>
  <si>
    <t xml:space="preserve">0M6DF8N001K247                </t>
  </si>
  <si>
    <t>859NP</t>
  </si>
  <si>
    <t xml:space="preserve">64UBK7B0010135                </t>
  </si>
  <si>
    <t xml:space="preserve">85BV </t>
  </si>
  <si>
    <t xml:space="preserve">07DDD5L0B10059                </t>
  </si>
  <si>
    <t xml:space="preserve">85RL </t>
  </si>
  <si>
    <t xml:space="preserve">2104F7EZB251J001JZQT          </t>
  </si>
  <si>
    <t>861GR</t>
  </si>
  <si>
    <t xml:space="preserve">163DF001BPZ3                  </t>
  </si>
  <si>
    <t>861JB</t>
  </si>
  <si>
    <t xml:space="preserve">2104F7EZB251J0017M3P          </t>
  </si>
  <si>
    <t>861QP</t>
  </si>
  <si>
    <t xml:space="preserve">F1051906260564                </t>
  </si>
  <si>
    <t>862BF</t>
  </si>
  <si>
    <t xml:space="preserve">08QCF78P12322E                </t>
  </si>
  <si>
    <t>862GC</t>
  </si>
  <si>
    <t xml:space="preserve">FG311556450028                </t>
  </si>
  <si>
    <t>862QG</t>
  </si>
  <si>
    <t xml:space="preserve">0G02FAX0020002                </t>
  </si>
  <si>
    <t>863AG</t>
  </si>
  <si>
    <t xml:space="preserve">0M6DF8L0019PT8                </t>
  </si>
  <si>
    <t>863VA</t>
  </si>
  <si>
    <t xml:space="preserve">163DFBV0012DHZ                </t>
  </si>
  <si>
    <t>8646G</t>
  </si>
  <si>
    <t xml:space="preserve">08Q2F8X00S0171                </t>
  </si>
  <si>
    <t>864EA</t>
  </si>
  <si>
    <t xml:space="preserve">298DFCS0016PD3                </t>
  </si>
  <si>
    <t>8655U</t>
  </si>
  <si>
    <t xml:space="preserve">298DFCS001PZ34                </t>
  </si>
  <si>
    <t>865AG</t>
  </si>
  <si>
    <t xml:space="preserve">186324P18223508L0X47          </t>
  </si>
  <si>
    <t>865BK</t>
  </si>
  <si>
    <t xml:space="preserve">08Q22F8X00S0170               </t>
  </si>
  <si>
    <t>865DC</t>
  </si>
  <si>
    <t xml:space="preserve">63Y1M1B0AR0010                </t>
  </si>
  <si>
    <t>866TX</t>
  </si>
  <si>
    <t xml:space="preserve">1581F574B227400102F0          </t>
  </si>
  <si>
    <t>8675P</t>
  </si>
  <si>
    <t xml:space="preserve">0K1UF4300E00ZT                </t>
  </si>
  <si>
    <t>867RS</t>
  </si>
  <si>
    <t xml:space="preserve">8219345L839H                  </t>
  </si>
  <si>
    <t>867TP</t>
  </si>
  <si>
    <t xml:space="preserve">163DFAS001N114                </t>
  </si>
  <si>
    <t>867US</t>
  </si>
  <si>
    <t xml:space="preserve">163DFAQ0013VW0                </t>
  </si>
  <si>
    <t xml:space="preserve">64TBK7H00100J5                </t>
  </si>
  <si>
    <t>868AR</t>
  </si>
  <si>
    <t xml:space="preserve">P5AUEG170100JV                </t>
  </si>
  <si>
    <t>868EA</t>
  </si>
  <si>
    <t xml:space="preserve">OK1DF313ADPNUQ                </t>
  </si>
  <si>
    <t>868GR</t>
  </si>
  <si>
    <t>868YK</t>
  </si>
  <si>
    <t xml:space="preserve">OHACE77OA21417                </t>
  </si>
  <si>
    <t>869GR</t>
  </si>
  <si>
    <t xml:space="preserve">86NG </t>
  </si>
  <si>
    <t xml:space="preserve">W21ACL25020357                </t>
  </si>
  <si>
    <t>870BP</t>
  </si>
  <si>
    <t xml:space="preserve">1863FPEG82193485C6Q4          </t>
  </si>
  <si>
    <t>870CC</t>
  </si>
  <si>
    <t xml:space="preserve">1581F574B235B00102XD          </t>
  </si>
  <si>
    <t>870GR</t>
  </si>
  <si>
    <t>870JP</t>
  </si>
  <si>
    <t xml:space="preserve">1863FPEG82194182UM20          </t>
  </si>
  <si>
    <t>870LK</t>
  </si>
  <si>
    <t xml:space="preserve">2104F7EZB251J001YX6L          </t>
  </si>
  <si>
    <t>870MD</t>
  </si>
  <si>
    <t xml:space="preserve">1581F6BUB234D0010057          </t>
  </si>
  <si>
    <t>870TD</t>
  </si>
  <si>
    <t xml:space="preserve">189CEAU                       </t>
  </si>
  <si>
    <t>061015A</t>
  </si>
  <si>
    <t>870TK</t>
  </si>
  <si>
    <t xml:space="preserve">1581F6BUB2482001B59U          </t>
  </si>
  <si>
    <t>8712Z</t>
  </si>
  <si>
    <t xml:space="preserve">RC2019-002                    </t>
  </si>
  <si>
    <t>061015K</t>
  </si>
  <si>
    <t>8713A</t>
  </si>
  <si>
    <t xml:space="preserve">W 13DEG21061183               </t>
  </si>
  <si>
    <t>8714A</t>
  </si>
  <si>
    <t xml:space="preserve">08QCE7V0121T2J                </t>
  </si>
  <si>
    <t>8719Y</t>
  </si>
  <si>
    <t xml:space="preserve">163DG1F001N74R                </t>
  </si>
  <si>
    <t>871CJ</t>
  </si>
  <si>
    <t xml:space="preserve">163DFCD001W2PL                </t>
  </si>
  <si>
    <t>871DD</t>
  </si>
  <si>
    <t xml:space="preserve">0N4DF4A0210032                </t>
  </si>
  <si>
    <t>871FA</t>
  </si>
  <si>
    <t xml:space="preserve">OASUFA700202AB                </t>
  </si>
  <si>
    <t>871GR</t>
  </si>
  <si>
    <t>871JA</t>
  </si>
  <si>
    <t xml:space="preserve">298DG3K001YTL7                </t>
  </si>
  <si>
    <t>871TD</t>
  </si>
  <si>
    <t xml:space="preserve">1581F574B237300101RJ          </t>
  </si>
  <si>
    <t>871XA</t>
  </si>
  <si>
    <t xml:space="preserve">W 13DEG21061174               </t>
  </si>
  <si>
    <t>871ZA</t>
  </si>
  <si>
    <t xml:space="preserve">RC2019-001                    </t>
  </si>
  <si>
    <t>872AS</t>
  </si>
  <si>
    <t xml:space="preserve">EAVUAV502585752               </t>
  </si>
  <si>
    <t>872BA</t>
  </si>
  <si>
    <t xml:space="preserve">298DFCS001Z036                </t>
  </si>
  <si>
    <t>872GR</t>
  </si>
  <si>
    <t>872TD</t>
  </si>
  <si>
    <t xml:space="preserve">1581F574B236E00100XM          </t>
  </si>
  <si>
    <t xml:space="preserve">1581F6BUB235V001007E          </t>
  </si>
  <si>
    <t>8731F</t>
  </si>
  <si>
    <t xml:space="preserve">298DG13001K2PH                </t>
  </si>
  <si>
    <t>873DC</t>
  </si>
  <si>
    <t xml:space="preserve">64TBL5R002000U                </t>
  </si>
  <si>
    <t>873GR</t>
  </si>
  <si>
    <t>873WV</t>
  </si>
  <si>
    <t xml:space="preserve">OAXDDAR0B20258                </t>
  </si>
  <si>
    <t>874FC</t>
  </si>
  <si>
    <t xml:space="preserve">163DFAV001964K                </t>
  </si>
  <si>
    <t>874GR</t>
  </si>
  <si>
    <t>874RS</t>
  </si>
  <si>
    <t xml:space="preserve">1581F5FKD241D00D5JT1          </t>
  </si>
  <si>
    <t>875DC</t>
  </si>
  <si>
    <t xml:space="preserve">1581F6BUB241L001K28K          </t>
  </si>
  <si>
    <t>875GR</t>
  </si>
  <si>
    <t>875JJ</t>
  </si>
  <si>
    <t xml:space="preserve">163DFCP001VB4J                </t>
  </si>
  <si>
    <t>875KM</t>
  </si>
  <si>
    <t xml:space="preserve">09YDF1H0040109                </t>
  </si>
  <si>
    <t xml:space="preserve">875S </t>
  </si>
  <si>
    <t xml:space="preserve">64TBL7N00200DX                </t>
  </si>
  <si>
    <t>875TX</t>
  </si>
  <si>
    <t xml:space="preserve">1581F6BUB243T001PGU4          </t>
  </si>
  <si>
    <t>8762S</t>
  </si>
  <si>
    <t xml:space="preserve">0K1CFB93AH6YW9                </t>
  </si>
  <si>
    <t xml:space="preserve">09YDF1H0040556                </t>
  </si>
  <si>
    <t>876AG</t>
  </si>
  <si>
    <t xml:space="preserve">64TBK7H00100R9                </t>
  </si>
  <si>
    <t>876DC</t>
  </si>
  <si>
    <t xml:space="preserve">1581F6BUB233100100NQ          </t>
  </si>
  <si>
    <t>876DM</t>
  </si>
  <si>
    <t xml:space="preserve">186324P18223449443DS          </t>
  </si>
  <si>
    <t>876DR</t>
  </si>
  <si>
    <t xml:space="preserve">1581F574B226H0010309          </t>
  </si>
  <si>
    <t>876GR</t>
  </si>
  <si>
    <t>876QM</t>
  </si>
  <si>
    <t xml:space="preserve">163DG1N00191Y6                </t>
  </si>
  <si>
    <t>876TT</t>
  </si>
  <si>
    <t xml:space="preserve">K-08-DIRS42018                </t>
  </si>
  <si>
    <t>061015S</t>
  </si>
  <si>
    <t>877BW</t>
  </si>
  <si>
    <t xml:space="preserve">W132FZQ0050022                </t>
  </si>
  <si>
    <t>877FF</t>
  </si>
  <si>
    <t xml:space="preserve">298DG7PR01U20H                </t>
  </si>
  <si>
    <t>877JA</t>
  </si>
  <si>
    <t xml:space="preserve">OK1CFBN3AH786A                </t>
  </si>
  <si>
    <t>061016B</t>
  </si>
  <si>
    <t>877XC</t>
  </si>
  <si>
    <t xml:space="preserve">298DG3E001W51P                </t>
  </si>
  <si>
    <t>879CV</t>
  </si>
  <si>
    <t xml:space="preserve">1581F6BUB243W001FWE2          </t>
  </si>
  <si>
    <t>879RM</t>
  </si>
  <si>
    <t xml:space="preserve">17TDG8301376FC                </t>
  </si>
  <si>
    <t>879TL</t>
  </si>
  <si>
    <t xml:space="preserve">1581F6BUB249200171LF          </t>
  </si>
  <si>
    <t>879TR</t>
  </si>
  <si>
    <t xml:space="preserve">163CG7U ROAOGCD               </t>
  </si>
  <si>
    <t>880QD</t>
  </si>
  <si>
    <t xml:space="preserve">163CG9NR0A25JF                </t>
  </si>
  <si>
    <t>880RD</t>
  </si>
  <si>
    <t xml:space="preserve">163CG7900100Z1                </t>
  </si>
  <si>
    <t>880UR</t>
  </si>
  <si>
    <t xml:space="preserve">K-09-DIRS061019               </t>
  </si>
  <si>
    <t>8812G</t>
  </si>
  <si>
    <t xml:space="preserve">17TDGAB0137HE5                </t>
  </si>
  <si>
    <t>8815G</t>
  </si>
  <si>
    <t xml:space="preserve">276DFAS001TQ3Y                </t>
  </si>
  <si>
    <t>8817F</t>
  </si>
  <si>
    <t xml:space="preserve">0G0DE830P30260                </t>
  </si>
  <si>
    <t>881PE</t>
  </si>
  <si>
    <t xml:space="preserve">17TDG6M013PJGE                </t>
  </si>
  <si>
    <t>881VL</t>
  </si>
  <si>
    <t xml:space="preserve">M80DG9KR03L9H2                </t>
  </si>
  <si>
    <t>881WG</t>
  </si>
  <si>
    <t xml:space="preserve">M80DG9JR03U0EB                </t>
  </si>
  <si>
    <t>8823S</t>
  </si>
  <si>
    <t xml:space="preserve">09YDFAL0040999                </t>
  </si>
  <si>
    <t>8824S</t>
  </si>
  <si>
    <t xml:space="preserve">GI241854136551                </t>
  </si>
  <si>
    <t>882BD</t>
  </si>
  <si>
    <t xml:space="preserve">2104F7EZB251J00177J3          </t>
  </si>
  <si>
    <t>882QD</t>
  </si>
  <si>
    <t xml:space="preserve">0M6DFA3001TM66                </t>
  </si>
  <si>
    <t>882RS</t>
  </si>
  <si>
    <t xml:space="preserve">821935179T2R                  </t>
  </si>
  <si>
    <t>882XC</t>
  </si>
  <si>
    <t xml:space="preserve">298VG9QR0A0342                </t>
  </si>
  <si>
    <t>883AS</t>
  </si>
  <si>
    <t xml:space="preserve">EAVUAV502585753               </t>
  </si>
  <si>
    <t>883BS</t>
  </si>
  <si>
    <t xml:space="preserve">163DFCP00173F7                </t>
  </si>
  <si>
    <t>883GR</t>
  </si>
  <si>
    <t xml:space="preserve">1581F6BUB249R00101QE          </t>
  </si>
  <si>
    <t>8846Y</t>
  </si>
  <si>
    <t xml:space="preserve">163CG9FROA1KJT                </t>
  </si>
  <si>
    <t>8848S</t>
  </si>
  <si>
    <t xml:space="preserve">OASDE840A101Q4                </t>
  </si>
  <si>
    <t>884AS</t>
  </si>
  <si>
    <t xml:space="preserve">EAVUAV502585754               </t>
  </si>
  <si>
    <t>884GR</t>
  </si>
  <si>
    <t xml:space="preserve">1581F574B239600100KY          </t>
  </si>
  <si>
    <t>884HR</t>
  </si>
  <si>
    <t xml:space="preserve">11UCF4Q0A30784                </t>
  </si>
  <si>
    <t>884JH</t>
  </si>
  <si>
    <t xml:space="preserve">1581F6BUB245A0012UB7          </t>
  </si>
  <si>
    <t>884JR</t>
  </si>
  <si>
    <t xml:space="preserve">P79DDH04052286                </t>
  </si>
  <si>
    <t>884SP</t>
  </si>
  <si>
    <t xml:space="preserve">298CG9PR0A0173                </t>
  </si>
  <si>
    <t xml:space="preserve">1581F574B233J00200DH          </t>
  </si>
  <si>
    <t>885GR</t>
  </si>
  <si>
    <t>885HD</t>
  </si>
  <si>
    <t xml:space="preserve">1863FPEG821942581G2W          </t>
  </si>
  <si>
    <t xml:space="preserve">P76DCH05016270                </t>
  </si>
  <si>
    <t>886GR</t>
  </si>
  <si>
    <t>887AS</t>
  </si>
  <si>
    <t xml:space="preserve">EAVUAV502585755               </t>
  </si>
  <si>
    <t>887GF</t>
  </si>
  <si>
    <t xml:space="preserve">1633H2K001H005                </t>
  </si>
  <si>
    <t>887GR</t>
  </si>
  <si>
    <t>887MS</t>
  </si>
  <si>
    <t xml:space="preserve">1581F4XFC226A0076Y1H          </t>
  </si>
  <si>
    <t>887VX</t>
  </si>
  <si>
    <t xml:space="preserve">0V2DG4J0A30032                </t>
  </si>
  <si>
    <t>061016C</t>
  </si>
  <si>
    <t>887YX</t>
  </si>
  <si>
    <t xml:space="preserve">0V2DG4M0A30029                </t>
  </si>
  <si>
    <t>888RZ</t>
  </si>
  <si>
    <t xml:space="preserve">08QDDBV01200D4                </t>
  </si>
  <si>
    <t>888UD</t>
  </si>
  <si>
    <t xml:space="preserve">PH645465489                   </t>
  </si>
  <si>
    <t>8892D</t>
  </si>
  <si>
    <t xml:space="preserve">3N3BH4V00201DV                </t>
  </si>
  <si>
    <t>889FS</t>
  </si>
  <si>
    <t xml:space="preserve">1581F6BUB236U001007B          </t>
  </si>
  <si>
    <t>889GD</t>
  </si>
  <si>
    <t xml:space="preserve">1796F00184FCE6146D14          </t>
  </si>
  <si>
    <t>889GR</t>
  </si>
  <si>
    <t xml:space="preserve">88GS </t>
  </si>
  <si>
    <t xml:space="preserve">0AXCE920A30529                </t>
  </si>
  <si>
    <t>8900F</t>
  </si>
  <si>
    <t xml:space="preserve">3N3BH5E00200AZ                </t>
  </si>
  <si>
    <t xml:space="preserve">527BJ8Q001000W                </t>
  </si>
  <si>
    <t xml:space="preserve">63YBMAG002008T                </t>
  </si>
  <si>
    <t xml:space="preserve">63YBMAG00200AG                </t>
  </si>
  <si>
    <t>8909Q</t>
  </si>
  <si>
    <t xml:space="preserve">SS3-PM8201512                 </t>
  </si>
  <si>
    <t>890AL</t>
  </si>
  <si>
    <t xml:space="preserve">163CH92ROA3UTW                </t>
  </si>
  <si>
    <t>890CC</t>
  </si>
  <si>
    <t xml:space="preserve">1581F6BUB235N001000Q          </t>
  </si>
  <si>
    <t>890DC</t>
  </si>
  <si>
    <t xml:space="preserve">1581F574B238500100BA          </t>
  </si>
  <si>
    <t>890KY</t>
  </si>
  <si>
    <t xml:space="preserve">276DFAS0012723                </t>
  </si>
  <si>
    <t>890RR</t>
  </si>
  <si>
    <t xml:space="preserve">07DDD790B10808                </t>
  </si>
  <si>
    <t>890TH</t>
  </si>
  <si>
    <t xml:space="preserve">186324P18223508D4S85          </t>
  </si>
  <si>
    <t>890ZB</t>
  </si>
  <si>
    <t xml:space="preserve">1SZCH2M41227BH                </t>
  </si>
  <si>
    <t>8913K</t>
  </si>
  <si>
    <t xml:space="preserve">1581F6BUB249P00187TE          </t>
  </si>
  <si>
    <t>891DA</t>
  </si>
  <si>
    <t xml:space="preserve">64TBL2100201T9                </t>
  </si>
  <si>
    <t>891DC</t>
  </si>
  <si>
    <t xml:space="preserve">JMZKJ150UAV602595056          </t>
  </si>
  <si>
    <t>891DQ</t>
  </si>
  <si>
    <t xml:space="preserve">0JX2F4G0C50001                </t>
  </si>
  <si>
    <t>891GF</t>
  </si>
  <si>
    <t xml:space="preserve">1581F6BUB246J001Q7J0          </t>
  </si>
  <si>
    <t>891GR</t>
  </si>
  <si>
    <t>891RA</t>
  </si>
  <si>
    <t xml:space="preserve">4J9BHCE0010025                </t>
  </si>
  <si>
    <t>891RL</t>
  </si>
  <si>
    <t xml:space="preserve">1581F574B226M00101YJ          </t>
  </si>
  <si>
    <t>891YP</t>
  </si>
  <si>
    <t xml:space="preserve">1VVDGAU001F069                </t>
  </si>
  <si>
    <t xml:space="preserve">1581F6BUB249U001PJDM          </t>
  </si>
  <si>
    <t>8925Z</t>
  </si>
  <si>
    <t xml:space="preserve">64TBL4E00Z00PG                </t>
  </si>
  <si>
    <t>892AL</t>
  </si>
  <si>
    <t xml:space="preserve">163CH14ROA06EE                </t>
  </si>
  <si>
    <t>892BF</t>
  </si>
  <si>
    <t xml:space="preserve">3N3BH4900200BR                </t>
  </si>
  <si>
    <t>892DA</t>
  </si>
  <si>
    <t xml:space="preserve">64TBL1X002008V                </t>
  </si>
  <si>
    <t>892ED</t>
  </si>
  <si>
    <t xml:space="preserve">3N3BH4P0020065                </t>
  </si>
  <si>
    <t>892GF</t>
  </si>
  <si>
    <t xml:space="preserve">1581F6BUB2488001J1LR          </t>
  </si>
  <si>
    <t>892RL</t>
  </si>
  <si>
    <t xml:space="preserve">1581F6BUB2449001NHK7          </t>
  </si>
  <si>
    <t>892TS</t>
  </si>
  <si>
    <t xml:space="preserve">1581F5745232N0C1B11J          </t>
  </si>
  <si>
    <t>892VG</t>
  </si>
  <si>
    <t xml:space="preserve">3N3BH6H002007M                </t>
  </si>
  <si>
    <t>892XR</t>
  </si>
  <si>
    <t xml:space="preserve">0M6CH69 R0A0WPS               </t>
  </si>
  <si>
    <t>892YF</t>
  </si>
  <si>
    <t xml:space="preserve">163DG1M00178E1                </t>
  </si>
  <si>
    <t xml:space="preserve">1581F7B226S00101NT            </t>
  </si>
  <si>
    <t>893DA</t>
  </si>
  <si>
    <t xml:space="preserve">64TBL21002014U                </t>
  </si>
  <si>
    <t>893GF</t>
  </si>
  <si>
    <t xml:space="preserve">1581F6BUB2492001W6M9          </t>
  </si>
  <si>
    <t>893GR</t>
  </si>
  <si>
    <t xml:space="preserve">1863FPEG8223512U164A          </t>
  </si>
  <si>
    <t>894GR</t>
  </si>
  <si>
    <t xml:space="preserve">1581F6BUB249T0013S20          </t>
  </si>
  <si>
    <t>894LC</t>
  </si>
  <si>
    <t xml:space="preserve">163DF9A001HQB0                </t>
  </si>
  <si>
    <t>894RL</t>
  </si>
  <si>
    <t xml:space="preserve">1863FPEG8223508RH703          </t>
  </si>
  <si>
    <t>894TC</t>
  </si>
  <si>
    <t xml:space="preserve">298CG9P R0A01B7               </t>
  </si>
  <si>
    <t>894WR</t>
  </si>
  <si>
    <t xml:space="preserve">11U2FCB0020040                </t>
  </si>
  <si>
    <t>895AS</t>
  </si>
  <si>
    <t xml:space="preserve">EAVUAV502585756               </t>
  </si>
  <si>
    <t>895DC</t>
  </si>
  <si>
    <t xml:space="preserve">1581F574B228A00100GJ          </t>
  </si>
  <si>
    <t>895GR</t>
  </si>
  <si>
    <t xml:space="preserve">63YBL8N0020023                </t>
  </si>
  <si>
    <t>895GX</t>
  </si>
  <si>
    <t xml:space="preserve">1DADG4J001004W                </t>
  </si>
  <si>
    <t>895HD</t>
  </si>
  <si>
    <t xml:space="preserve">3N3BH4F0020125                </t>
  </si>
  <si>
    <t>895TR</t>
  </si>
  <si>
    <t xml:space="preserve">1581F6BUB234B00100JB          </t>
  </si>
  <si>
    <t>895UD</t>
  </si>
  <si>
    <t xml:space="preserve">11UDH2UR710164                </t>
  </si>
  <si>
    <t>896DC</t>
  </si>
  <si>
    <t xml:space="preserve">1581F574B2398001006P          </t>
  </si>
  <si>
    <t>896HG</t>
  </si>
  <si>
    <t xml:space="preserve">276CH6GR0A0AEV                </t>
  </si>
  <si>
    <t>896WG</t>
  </si>
  <si>
    <t xml:space="preserve">3N3BH8601205ZC                </t>
  </si>
  <si>
    <t>896XW</t>
  </si>
  <si>
    <t xml:space="preserve">1633H7Q001U078                </t>
  </si>
  <si>
    <t>8978L</t>
  </si>
  <si>
    <t xml:space="preserve">82194251GN03                  </t>
  </si>
  <si>
    <t>897AS</t>
  </si>
  <si>
    <t xml:space="preserve">EAVUAV502585757               </t>
  </si>
  <si>
    <t>897GR</t>
  </si>
  <si>
    <t xml:space="preserve">8219421P614K                  </t>
  </si>
  <si>
    <t>897RL</t>
  </si>
  <si>
    <t xml:space="preserve">1863FPEG8223443AT859          </t>
  </si>
  <si>
    <t>8983T</t>
  </si>
  <si>
    <t xml:space="preserve">63YBLAM002009P                </t>
  </si>
  <si>
    <t xml:space="preserve">64TBKBL002005S                </t>
  </si>
  <si>
    <t>898DP</t>
  </si>
  <si>
    <t xml:space="preserve">1SZSH945T2195T                </t>
  </si>
  <si>
    <t>898GR</t>
  </si>
  <si>
    <t xml:space="preserve">17SDGB10131263                </t>
  </si>
  <si>
    <t>898RL</t>
  </si>
  <si>
    <t xml:space="preserve">1863FPEG8223512L6M09          </t>
  </si>
  <si>
    <t>8996G</t>
  </si>
  <si>
    <t xml:space="preserve">1581F6BUB243W00151KL          </t>
  </si>
  <si>
    <t>8998C</t>
  </si>
  <si>
    <t xml:space="preserve">1581F67QE239K00A00C8          </t>
  </si>
  <si>
    <t>899AS</t>
  </si>
  <si>
    <t xml:space="preserve">JMZKJ1070UAV61255234          </t>
  </si>
  <si>
    <t>899RL</t>
  </si>
  <si>
    <t xml:space="preserve">1863FPEG8223508576SL          </t>
  </si>
  <si>
    <t>899VW</t>
  </si>
  <si>
    <t xml:space="preserve">3N3BH9B012009N                </t>
  </si>
  <si>
    <t xml:space="preserve">89US </t>
  </si>
  <si>
    <t xml:space="preserve">W13DCC17020143                </t>
  </si>
  <si>
    <t xml:space="preserve">89XX </t>
  </si>
  <si>
    <t xml:space="preserve">5X5BLBB0020730                </t>
  </si>
  <si>
    <t xml:space="preserve">8219-3450-5V6V                </t>
  </si>
  <si>
    <t>900HW</t>
  </si>
  <si>
    <t xml:space="preserve">1863FPEG822350298SM4          </t>
  </si>
  <si>
    <t>900JN</t>
  </si>
  <si>
    <t xml:space="preserve">1581F6BUB248U001FN2B          </t>
  </si>
  <si>
    <t>900LU</t>
  </si>
  <si>
    <t xml:space="preserve">1581F7C6B23A5001EGB0          </t>
  </si>
  <si>
    <t>900UA</t>
  </si>
  <si>
    <t xml:space="preserve">11UCF4J0A30301                </t>
  </si>
  <si>
    <t>900XX</t>
  </si>
  <si>
    <t xml:space="preserve">1581F574B238900100JG          </t>
  </si>
  <si>
    <t>900YL</t>
  </si>
  <si>
    <t xml:space="preserve">1ZNDH8C00B8HU6                </t>
  </si>
  <si>
    <t>900ZM</t>
  </si>
  <si>
    <t xml:space="preserve">3N3BHBM01202WB                </t>
  </si>
  <si>
    <t>901AR</t>
  </si>
  <si>
    <t xml:space="preserve">276DFAK001SCM5                </t>
  </si>
  <si>
    <t>901DJ</t>
  </si>
  <si>
    <t xml:space="preserve">1581F6BUB243U001WZ3Q          </t>
  </si>
  <si>
    <t>901EJ</t>
  </si>
  <si>
    <t xml:space="preserve">11USH63R710089                </t>
  </si>
  <si>
    <t>901FS</t>
  </si>
  <si>
    <t xml:space="preserve">0G0DF650230051                </t>
  </si>
  <si>
    <t>901KK</t>
  </si>
  <si>
    <t xml:space="preserve">1581F574B23870010046          </t>
  </si>
  <si>
    <t>901LU</t>
  </si>
  <si>
    <t xml:space="preserve">1581F6BUB23AG0018153          </t>
  </si>
  <si>
    <t>901RT</t>
  </si>
  <si>
    <t xml:space="preserve">1PKDGBN00137R9                </t>
  </si>
  <si>
    <t>901SV</t>
  </si>
  <si>
    <t xml:space="preserve">P76DCF19016264                </t>
  </si>
  <si>
    <t>901UG</t>
  </si>
  <si>
    <t xml:space="preserve">1SDLH1320403CS                </t>
  </si>
  <si>
    <t>901VG</t>
  </si>
  <si>
    <t xml:space="preserve">1SDLGCK204072M                </t>
  </si>
  <si>
    <t>901VM</t>
  </si>
  <si>
    <t xml:space="preserve">1863FPEG8219345NT746          </t>
  </si>
  <si>
    <t>901XX</t>
  </si>
  <si>
    <t xml:space="preserve">64TBK7H00100N2                </t>
  </si>
  <si>
    <t>902AW</t>
  </si>
  <si>
    <t xml:space="preserve">158156B244900153HC            </t>
  </si>
  <si>
    <t>902DC</t>
  </si>
  <si>
    <t xml:space="preserve">1581F574B226S00102FT          </t>
  </si>
  <si>
    <t>902FS</t>
  </si>
  <si>
    <t xml:space="preserve">0G0D3650P20003                </t>
  </si>
  <si>
    <t>902GL</t>
  </si>
  <si>
    <t xml:space="preserve">1863FPEG8223449693WR          </t>
  </si>
  <si>
    <t>902HA</t>
  </si>
  <si>
    <t xml:space="preserve">1581F574B239600100FT          </t>
  </si>
  <si>
    <t>902KK</t>
  </si>
  <si>
    <t xml:space="preserve">3U5BJ4H00100T2                </t>
  </si>
  <si>
    <t>902LU</t>
  </si>
  <si>
    <t xml:space="preserve">1581F6BUB23AG0013PJZ          </t>
  </si>
  <si>
    <t>902PP</t>
  </si>
  <si>
    <t xml:space="preserve">1581F6BUB243S0018JC3          </t>
  </si>
  <si>
    <t>902RB</t>
  </si>
  <si>
    <t xml:space="preserve">63YBM8500201P4                </t>
  </si>
  <si>
    <t>902TT</t>
  </si>
  <si>
    <t xml:space="preserve">1PKDGBJ001620L                </t>
  </si>
  <si>
    <t>902XX</t>
  </si>
  <si>
    <t xml:space="preserve">64TBK7H00100JX                </t>
  </si>
  <si>
    <t xml:space="preserve">1581F574B237600100KV          </t>
  </si>
  <si>
    <t>903BW</t>
  </si>
  <si>
    <t xml:space="preserve">1863FPEG8219425DL343          </t>
  </si>
  <si>
    <t>903FP</t>
  </si>
  <si>
    <t xml:space="preserve">0G01F8W0250041                </t>
  </si>
  <si>
    <t>903LU</t>
  </si>
  <si>
    <t xml:space="preserve">1581F6BUB235V00100AQ          </t>
  </si>
  <si>
    <t>903PT</t>
  </si>
  <si>
    <t xml:space="preserve">189CEBLBA20817                </t>
  </si>
  <si>
    <t>903TT</t>
  </si>
  <si>
    <t xml:space="preserve">1PKDGBN001952Z                </t>
  </si>
  <si>
    <t>903XX</t>
  </si>
  <si>
    <t xml:space="preserve">1581F574B23540010043          </t>
  </si>
  <si>
    <t>904EE</t>
  </si>
  <si>
    <t xml:space="preserve">64TBL7N002003C                </t>
  </si>
  <si>
    <t>904HA</t>
  </si>
  <si>
    <t xml:space="preserve">1581F6BUB2485001VGM2          </t>
  </si>
  <si>
    <t xml:space="preserve">904S </t>
  </si>
  <si>
    <t xml:space="preserve">OK1CF7R3AG3V14                </t>
  </si>
  <si>
    <t>904SB</t>
  </si>
  <si>
    <t xml:space="preserve">0AXDDAH0B20175                </t>
  </si>
  <si>
    <t>904WT</t>
  </si>
  <si>
    <t xml:space="preserve">186324P1822350856N2V          </t>
  </si>
  <si>
    <t>904XX</t>
  </si>
  <si>
    <t xml:space="preserve">1581F574B226600100EG          </t>
  </si>
  <si>
    <t xml:space="preserve">EAVUAV502585936               </t>
  </si>
  <si>
    <t>905DB</t>
  </si>
  <si>
    <t xml:space="preserve">1581F574B2285001023X          </t>
  </si>
  <si>
    <t>905EE</t>
  </si>
  <si>
    <t xml:space="preserve">1581F574B23850010057          </t>
  </si>
  <si>
    <t>905GR</t>
  </si>
  <si>
    <t xml:space="preserve">P76DCL20B26548                </t>
  </si>
  <si>
    <t>905PP</t>
  </si>
  <si>
    <t xml:space="preserve">1863FPEG8219348H599K          </t>
  </si>
  <si>
    <t>905QD</t>
  </si>
  <si>
    <t xml:space="preserve">298DG8SR01HHPL                </t>
  </si>
  <si>
    <t>905RF</t>
  </si>
  <si>
    <t xml:space="preserve">298CGAAR0A04UA                </t>
  </si>
  <si>
    <t>905SD</t>
  </si>
  <si>
    <t xml:space="preserve">07DJD9K0C11205                </t>
  </si>
  <si>
    <t>906AR</t>
  </si>
  <si>
    <t xml:space="preserve">07DDD6M0B11292                </t>
  </si>
  <si>
    <t>906EE</t>
  </si>
  <si>
    <t xml:space="preserve">1581F6BUB236S001003E          </t>
  </si>
  <si>
    <t>906GR</t>
  </si>
  <si>
    <t xml:space="preserve">W13DD122060008                </t>
  </si>
  <si>
    <t>906KK</t>
  </si>
  <si>
    <t xml:space="preserve">1581F6N8C2387003371P          </t>
  </si>
  <si>
    <t>906NL</t>
  </si>
  <si>
    <t xml:space="preserve">M80DHAGR03KSK7                </t>
  </si>
  <si>
    <t>906RE</t>
  </si>
  <si>
    <t xml:space="preserve">M83KH8URA2008B                </t>
  </si>
  <si>
    <t>906SF</t>
  </si>
  <si>
    <t xml:space="preserve">11USHCSR710082                </t>
  </si>
  <si>
    <t>906VM</t>
  </si>
  <si>
    <t xml:space="preserve">1863FPEG8219345D362J          </t>
  </si>
  <si>
    <t>906WM</t>
  </si>
  <si>
    <t xml:space="preserve">09YDE310040258                </t>
  </si>
  <si>
    <t>907KK</t>
  </si>
  <si>
    <t xml:space="preserve">1581F6N8C238700334AV          </t>
  </si>
  <si>
    <t>908PP</t>
  </si>
  <si>
    <t xml:space="preserve">1581F574B2387001007R          </t>
  </si>
  <si>
    <t>909EE</t>
  </si>
  <si>
    <t xml:space="preserve">1581F6BUB235T00100C6          </t>
  </si>
  <si>
    <t>909KK</t>
  </si>
  <si>
    <t xml:space="preserve">1863FPEG821934350P2J          </t>
  </si>
  <si>
    <t>909PA</t>
  </si>
  <si>
    <t xml:space="preserve">W13DBL18010434                </t>
  </si>
  <si>
    <t>909UA</t>
  </si>
  <si>
    <t xml:space="preserve">UAV-RF-0002                   </t>
  </si>
  <si>
    <t>909XM</t>
  </si>
  <si>
    <t xml:space="preserve">17UDG5N012NX8                 </t>
  </si>
  <si>
    <t>909YX</t>
  </si>
  <si>
    <t xml:space="preserve">1581F3NBH87012036H0           </t>
  </si>
  <si>
    <t xml:space="preserve">90TV </t>
  </si>
  <si>
    <t xml:space="preserve">4CQCJ9U00328ZA                </t>
  </si>
  <si>
    <t>06102CM</t>
  </si>
  <si>
    <t xml:space="preserve">3N3BHA6012028V                </t>
  </si>
  <si>
    <t>9103N</t>
  </si>
  <si>
    <t xml:space="preserve">64TBK8U0010080                </t>
  </si>
  <si>
    <t>910EW</t>
  </si>
  <si>
    <t xml:space="preserve">3Q4CJ1J3A3K532                </t>
  </si>
  <si>
    <t>910KK</t>
  </si>
  <si>
    <t xml:space="preserve">1581F574B237W00100T3          </t>
  </si>
  <si>
    <t>910PP</t>
  </si>
  <si>
    <t xml:space="preserve">1581F6BUB243S0017JF8          </t>
  </si>
  <si>
    <t>910WP</t>
  </si>
  <si>
    <t xml:space="preserve">W13DDA12060529                </t>
  </si>
  <si>
    <t xml:space="preserve">911C </t>
  </si>
  <si>
    <t xml:space="preserve">298CH4GR0A04VA                </t>
  </si>
  <si>
    <t>911EM</t>
  </si>
  <si>
    <t xml:space="preserve">0A0LDBG0030025                </t>
  </si>
  <si>
    <t>911EW</t>
  </si>
  <si>
    <t xml:space="preserve">298DG13001M28E                </t>
  </si>
  <si>
    <t>911NU</t>
  </si>
  <si>
    <t xml:space="preserve">1863FPEG8219425R3L08          </t>
  </si>
  <si>
    <t>911VV</t>
  </si>
  <si>
    <t xml:space="preserve">W13DCB06020187                </t>
  </si>
  <si>
    <t>911VX</t>
  </si>
  <si>
    <t xml:space="preserve">M02DCI12020158                </t>
  </si>
  <si>
    <t>911WC</t>
  </si>
  <si>
    <t xml:space="preserve">1581F5FJD241600DEWSF          </t>
  </si>
  <si>
    <t>911XX</t>
  </si>
  <si>
    <t xml:space="preserve">08QCF7UP1237PV                </t>
  </si>
  <si>
    <t>911ZV</t>
  </si>
  <si>
    <t xml:space="preserve">0G0DE7T0P30085                </t>
  </si>
  <si>
    <t>9124C</t>
  </si>
  <si>
    <t xml:space="preserve">1581F6BUB24A4001WYK9          </t>
  </si>
  <si>
    <t>9128S</t>
  </si>
  <si>
    <t xml:space="preserve">1ZNDH3L0010516                </t>
  </si>
  <si>
    <t>912DC</t>
  </si>
  <si>
    <t xml:space="preserve">1581F574B235K00100BP          </t>
  </si>
  <si>
    <t>912EE</t>
  </si>
  <si>
    <t xml:space="preserve">821934728DS5                  </t>
  </si>
  <si>
    <t>912NU</t>
  </si>
  <si>
    <t xml:space="preserve">186324P182235029L9L2          </t>
  </si>
  <si>
    <t xml:space="preserve">1581F6BUB243S001E389          </t>
  </si>
  <si>
    <t>913BF</t>
  </si>
  <si>
    <t xml:space="preserve">298CJ1QR0A10R6                </t>
  </si>
  <si>
    <t>913EE</t>
  </si>
  <si>
    <t xml:space="preserve">8219351F08W4                  </t>
  </si>
  <si>
    <t>913EM</t>
  </si>
  <si>
    <t xml:space="preserve">0G0DE6S0P20223                </t>
  </si>
  <si>
    <t>913LU</t>
  </si>
  <si>
    <t xml:space="preserve">64TBL9C002                    </t>
  </si>
  <si>
    <t>913NU</t>
  </si>
  <si>
    <t xml:space="preserve">186324P18223449QF813          </t>
  </si>
  <si>
    <t>913PP</t>
  </si>
  <si>
    <t xml:space="preserve">1581F6BUB243P0013GUN          </t>
  </si>
  <si>
    <t>913RN</t>
  </si>
  <si>
    <t xml:space="preserve">K-12-DIRS74922D               </t>
  </si>
  <si>
    <t>913SR</t>
  </si>
  <si>
    <t xml:space="preserve">K-12-DIRS74922E               </t>
  </si>
  <si>
    <t>913UA</t>
  </si>
  <si>
    <t xml:space="preserve">K-12-DIRS74922B               </t>
  </si>
  <si>
    <t>913VR</t>
  </si>
  <si>
    <t xml:space="preserve">K-11-DIRS28356                </t>
  </si>
  <si>
    <t>913WR</t>
  </si>
  <si>
    <t xml:space="preserve">K-12-DIRS74922C               </t>
  </si>
  <si>
    <t>913XR</t>
  </si>
  <si>
    <t xml:space="preserve">K-12-DIRS74922A               </t>
  </si>
  <si>
    <t>913XX</t>
  </si>
  <si>
    <t xml:space="preserve">1581F574B238700100BB          </t>
  </si>
  <si>
    <t>913YN</t>
  </si>
  <si>
    <t xml:space="preserve">K-12-DIRS74922G               </t>
  </si>
  <si>
    <t xml:space="preserve">527BK5C001008L                </t>
  </si>
  <si>
    <t>914DA</t>
  </si>
  <si>
    <t xml:space="preserve">1581F446LK8630300150          </t>
  </si>
  <si>
    <t>914DC</t>
  </si>
  <si>
    <t xml:space="preserve">1581F574B238900100QG          </t>
  </si>
  <si>
    <t>914EM</t>
  </si>
  <si>
    <t xml:space="preserve">W13DEG21060983                </t>
  </si>
  <si>
    <t>914LU</t>
  </si>
  <si>
    <t xml:space="preserve">521BKR00100VP                 </t>
  </si>
  <si>
    <t>914NU</t>
  </si>
  <si>
    <t xml:space="preserve">186324P18223502L952H          </t>
  </si>
  <si>
    <t>914PP</t>
  </si>
  <si>
    <t xml:space="preserve">1581F574B221C001002F          </t>
  </si>
  <si>
    <t>9152D</t>
  </si>
  <si>
    <t xml:space="preserve">11UDH1GR710037                </t>
  </si>
  <si>
    <t>9154A</t>
  </si>
  <si>
    <t xml:space="preserve">08QCEAM0227Y7X                </t>
  </si>
  <si>
    <t>915EE</t>
  </si>
  <si>
    <t xml:space="preserve">63YBL8N002009F                </t>
  </si>
  <si>
    <t>915EM</t>
  </si>
  <si>
    <t xml:space="preserve">W13DEG21060984                </t>
  </si>
  <si>
    <t>915NU</t>
  </si>
  <si>
    <t xml:space="preserve">1863FPEG82194257DV52          </t>
  </si>
  <si>
    <t>915PM</t>
  </si>
  <si>
    <t xml:space="preserve">08QCEAH0227CB8                </t>
  </si>
  <si>
    <t>915PP</t>
  </si>
  <si>
    <t xml:space="preserve">1581F5745234L0C1D02D          </t>
  </si>
  <si>
    <t>915WA</t>
  </si>
  <si>
    <t xml:space="preserve">07DDD320A10276                </t>
  </si>
  <si>
    <t>916EE</t>
  </si>
  <si>
    <t xml:space="preserve">63YBLB20020083                </t>
  </si>
  <si>
    <t>916GF</t>
  </si>
  <si>
    <t xml:space="preserve">OAXCE8XOA30916                </t>
  </si>
  <si>
    <t>916NU</t>
  </si>
  <si>
    <t xml:space="preserve">1863FPEG82194253JA46          </t>
  </si>
  <si>
    <t>916VA</t>
  </si>
  <si>
    <t xml:space="preserve">4JBBJ3N001008D                </t>
  </si>
  <si>
    <t>916WX</t>
  </si>
  <si>
    <t xml:space="preserve">08QUE4Q00102TL                </t>
  </si>
  <si>
    <t>9179T</t>
  </si>
  <si>
    <t xml:space="preserve">09YDH8D0R416X7                </t>
  </si>
  <si>
    <t>917EE</t>
  </si>
  <si>
    <t xml:space="preserve">1581F6BUB236S0010031          </t>
  </si>
  <si>
    <t>917NU</t>
  </si>
  <si>
    <t xml:space="preserve">1863FPEG82193477Q93A          </t>
  </si>
  <si>
    <t>917PP</t>
  </si>
  <si>
    <t xml:space="preserve">1581F574B234U00100SA          </t>
  </si>
  <si>
    <t>917XX</t>
  </si>
  <si>
    <t xml:space="preserve">64TBL8F002009F                </t>
  </si>
  <si>
    <t>9180Q</t>
  </si>
  <si>
    <t xml:space="preserve">07DJD8J0C10130                </t>
  </si>
  <si>
    <t xml:space="preserve">1581F574B2383001002W          </t>
  </si>
  <si>
    <t>918AA</t>
  </si>
  <si>
    <t xml:space="preserve">1581F574B23540010038          </t>
  </si>
  <si>
    <t>918EM</t>
  </si>
  <si>
    <t xml:space="preserve">08QCE6F01206Z4                </t>
  </si>
  <si>
    <t>918GM</t>
  </si>
  <si>
    <t xml:space="preserve">3N3BHC201201CP                </t>
  </si>
  <si>
    <t>918GR</t>
  </si>
  <si>
    <t xml:space="preserve">M80DED26020083                </t>
  </si>
  <si>
    <t>918HM</t>
  </si>
  <si>
    <t xml:space="preserve">163CJ61ROA821Y                </t>
  </si>
  <si>
    <t>918KB</t>
  </si>
  <si>
    <t xml:space="preserve">3YTDJ2R0031RH8                </t>
  </si>
  <si>
    <t>918NU</t>
  </si>
  <si>
    <t xml:space="preserve">1863FPEG8219345342LT          </t>
  </si>
  <si>
    <t>918XX</t>
  </si>
  <si>
    <t xml:space="preserve">64TBL8H002007A                </t>
  </si>
  <si>
    <t>919DM</t>
  </si>
  <si>
    <t xml:space="preserve">1ZNBJ6F00C00GX                </t>
  </si>
  <si>
    <t>919EE</t>
  </si>
  <si>
    <t xml:space="preserve">63YBL8N0020087                </t>
  </si>
  <si>
    <t>919KG</t>
  </si>
  <si>
    <t xml:space="preserve">P76DCF01016102                </t>
  </si>
  <si>
    <t>919NU</t>
  </si>
  <si>
    <t xml:space="preserve">1863FPEG8219347225WH          </t>
  </si>
  <si>
    <t>919PP</t>
  </si>
  <si>
    <t xml:space="preserve">1863FPEG82193458M75G          </t>
  </si>
  <si>
    <t>919UV</t>
  </si>
  <si>
    <t>061007C</t>
  </si>
  <si>
    <t xml:space="preserve">91BX </t>
  </si>
  <si>
    <t xml:space="preserve">7TNBMKJ0030KHF                </t>
  </si>
  <si>
    <t>9201D</t>
  </si>
  <si>
    <t xml:space="preserve">07DDD5L                       </t>
  </si>
  <si>
    <t>920CD</t>
  </si>
  <si>
    <t xml:space="preserve">1581F574B228F00100VN          </t>
  </si>
  <si>
    <t>920DC</t>
  </si>
  <si>
    <t xml:space="preserve">1581F574B235400100K1          </t>
  </si>
  <si>
    <t>920EE</t>
  </si>
  <si>
    <t xml:space="preserve">64TBL8M002006P                </t>
  </si>
  <si>
    <t>920FM</t>
  </si>
  <si>
    <t xml:space="preserve">163CG9FROA1KTP                </t>
  </si>
  <si>
    <t>920KR</t>
  </si>
  <si>
    <t xml:space="preserve">K-10-DIRS73827                </t>
  </si>
  <si>
    <t>920NS</t>
  </si>
  <si>
    <t xml:space="preserve">2009A0000000010               </t>
  </si>
  <si>
    <t>920NU</t>
  </si>
  <si>
    <t xml:space="preserve">1863FPEG8219425043PW          </t>
  </si>
  <si>
    <t>920PF</t>
  </si>
  <si>
    <t xml:space="preserve">64TBL4A002000D                </t>
  </si>
  <si>
    <t>920RE</t>
  </si>
  <si>
    <t xml:space="preserve">1581F6BUB246L001LJ85          </t>
  </si>
  <si>
    <t>920SR</t>
  </si>
  <si>
    <t xml:space="preserve">K-12-DIRS74922F               </t>
  </si>
  <si>
    <t>920VM</t>
  </si>
  <si>
    <t xml:space="preserve">8219352L47T1                  </t>
  </si>
  <si>
    <t>920WA</t>
  </si>
  <si>
    <t xml:space="preserve">M80DG66003UFTP                </t>
  </si>
  <si>
    <t>920XX</t>
  </si>
  <si>
    <t xml:space="preserve">1581F574B22850010237          </t>
  </si>
  <si>
    <t>920YM</t>
  </si>
  <si>
    <t xml:space="preserve">0AXDEBJ00S5288                </t>
  </si>
  <si>
    <t>921EE</t>
  </si>
  <si>
    <t xml:space="preserve">1581F574B237700100HD          </t>
  </si>
  <si>
    <t>921GM</t>
  </si>
  <si>
    <t xml:space="preserve">07DDE819FR9027                </t>
  </si>
  <si>
    <t>921NU</t>
  </si>
  <si>
    <t xml:space="preserve">1863FPEG82194256T24U          </t>
  </si>
  <si>
    <t>921PF</t>
  </si>
  <si>
    <t xml:space="preserve">1581F6BUB243U0017946          </t>
  </si>
  <si>
    <t>921ZD</t>
  </si>
  <si>
    <t xml:space="preserve">82193435V2J4                  </t>
  </si>
  <si>
    <t>921ZK</t>
  </si>
  <si>
    <t xml:space="preserve">163DFBN001JYPD                </t>
  </si>
  <si>
    <t xml:space="preserve">1581F6BUB243S001Z031          </t>
  </si>
  <si>
    <t>922AA</t>
  </si>
  <si>
    <t xml:space="preserve">3N3BHCA01201HB                </t>
  </si>
  <si>
    <t>922EE</t>
  </si>
  <si>
    <t xml:space="preserve">1581F6BUB24580016955          </t>
  </si>
  <si>
    <t>922GE</t>
  </si>
  <si>
    <t xml:space="preserve">3U5BJ6R001000J                </t>
  </si>
  <si>
    <t>922KK</t>
  </si>
  <si>
    <t xml:space="preserve">1863FPEG82193438KQ83          </t>
  </si>
  <si>
    <t>922NU</t>
  </si>
  <si>
    <t xml:space="preserve">186324P182234497G43A          </t>
  </si>
  <si>
    <t>922PV</t>
  </si>
  <si>
    <t xml:space="preserve">1581E0AXDE190A21272           </t>
  </si>
  <si>
    <t>922RR</t>
  </si>
  <si>
    <t xml:space="preserve">64TBKBC002007D                </t>
  </si>
  <si>
    <t>922RX</t>
  </si>
  <si>
    <t xml:space="preserve">1581E0AXDDCA0B20205           </t>
  </si>
  <si>
    <t>922VM</t>
  </si>
  <si>
    <t xml:space="preserve">8219348UF696                  </t>
  </si>
  <si>
    <t>922XX</t>
  </si>
  <si>
    <t xml:space="preserve">1581F574B233R00102CS          </t>
  </si>
  <si>
    <t>923CA</t>
  </si>
  <si>
    <t xml:space="preserve">1ZNDH3L0010768                </t>
  </si>
  <si>
    <t>923EB</t>
  </si>
  <si>
    <t xml:space="preserve">1ZNDH5G00A1S01                </t>
  </si>
  <si>
    <t>923EM</t>
  </si>
  <si>
    <t xml:space="preserve">08QUE5A00102UY                </t>
  </si>
  <si>
    <t>923FC</t>
  </si>
  <si>
    <t xml:space="preserve">1DADG8X00100LH                </t>
  </si>
  <si>
    <t>923GD</t>
  </si>
  <si>
    <t xml:space="preserve">17TDG7X013G1BP                </t>
  </si>
  <si>
    <t>923GE</t>
  </si>
  <si>
    <t xml:space="preserve">3U5BJ6V001002M                </t>
  </si>
  <si>
    <t>923HE</t>
  </si>
  <si>
    <t xml:space="preserve">17UDG890139KZP                </t>
  </si>
  <si>
    <t>923KF</t>
  </si>
  <si>
    <t xml:space="preserve">17TDGAB0135HN7                </t>
  </si>
  <si>
    <t>923LB</t>
  </si>
  <si>
    <t xml:space="preserve">1581F6BUB23AG001UL89          </t>
  </si>
  <si>
    <t>923LG</t>
  </si>
  <si>
    <t xml:space="preserve">17TDG7X0130LXM                </t>
  </si>
  <si>
    <t>923MH</t>
  </si>
  <si>
    <t xml:space="preserve">1ZNDH9300BN623                </t>
  </si>
  <si>
    <t>923NJ</t>
  </si>
  <si>
    <t xml:space="preserve">17TDG83013CZYN                </t>
  </si>
  <si>
    <t>923NU</t>
  </si>
  <si>
    <t xml:space="preserve">186324P18223449282EN          </t>
  </si>
  <si>
    <t>923PK</t>
  </si>
  <si>
    <t xml:space="preserve">1ZN3J4G001K006                </t>
  </si>
  <si>
    <t>923PP</t>
  </si>
  <si>
    <t xml:space="preserve">1581F5FKD23CU00DDUX4          </t>
  </si>
  <si>
    <t>923QL</t>
  </si>
  <si>
    <t xml:space="preserve">17TDGAB0138453                </t>
  </si>
  <si>
    <t>923RM</t>
  </si>
  <si>
    <t xml:space="preserve">1ZN3J68001M004                </t>
  </si>
  <si>
    <t>923SN</t>
  </si>
  <si>
    <t xml:space="preserve">163CG9FR0A1K1V                </t>
  </si>
  <si>
    <t>923VM</t>
  </si>
  <si>
    <t xml:space="preserve">1863FPEG8219347K872K          </t>
  </si>
  <si>
    <t>923VP</t>
  </si>
  <si>
    <t xml:space="preserve">1ZNDH3L0011343                </t>
  </si>
  <si>
    <t>923WQ</t>
  </si>
  <si>
    <t xml:space="preserve">163DG7B0016Q54                </t>
  </si>
  <si>
    <t>923XR</t>
  </si>
  <si>
    <t xml:space="preserve">17SDGCRR13CLN1                </t>
  </si>
  <si>
    <t>923XX</t>
  </si>
  <si>
    <t xml:space="preserve">82193482PC32                  </t>
  </si>
  <si>
    <t>923YS</t>
  </si>
  <si>
    <t xml:space="preserve">1ZN3J4F001K003                </t>
  </si>
  <si>
    <t>923ZT</t>
  </si>
  <si>
    <t xml:space="preserve">1ZNDH8C00B9XB5                </t>
  </si>
  <si>
    <t>924BS</t>
  </si>
  <si>
    <t xml:space="preserve">PH636049457                   </t>
  </si>
  <si>
    <t>924EM</t>
  </si>
  <si>
    <t xml:space="preserve">0G0DF4S0230045                </t>
  </si>
  <si>
    <t>924GE</t>
  </si>
  <si>
    <t xml:space="preserve">527BK6P00100BN                </t>
  </si>
  <si>
    <t>924GS</t>
  </si>
  <si>
    <t xml:space="preserve">17TDGAB013AF89                </t>
  </si>
  <si>
    <t>924HS</t>
  </si>
  <si>
    <t xml:space="preserve">17TDGAH01391NE                </t>
  </si>
  <si>
    <t>924KC</t>
  </si>
  <si>
    <t xml:space="preserve">163CH6VR0A22V9                </t>
  </si>
  <si>
    <t>924NU</t>
  </si>
  <si>
    <t xml:space="preserve">1863FPEG82193438Y2M6          </t>
  </si>
  <si>
    <t>924PP</t>
  </si>
  <si>
    <t xml:space="preserve">1581F574B239100100KC          </t>
  </si>
  <si>
    <t>924UA</t>
  </si>
  <si>
    <t xml:space="preserve">3YTBJ7R003030B                </t>
  </si>
  <si>
    <t>9256T</t>
  </si>
  <si>
    <t xml:space="preserve">P76DCE06011472                </t>
  </si>
  <si>
    <t>9257A</t>
  </si>
  <si>
    <t xml:space="preserve">17SDGCRR135EJ9                </t>
  </si>
  <si>
    <t>9259A</t>
  </si>
  <si>
    <t xml:space="preserve">163CGA6R0A397M                </t>
  </si>
  <si>
    <t>925FT</t>
  </si>
  <si>
    <t xml:space="preserve">0V2SH9BRA30256                </t>
  </si>
  <si>
    <t>925KS</t>
  </si>
  <si>
    <t xml:space="preserve">1863F82193290PD73             </t>
  </si>
  <si>
    <t>925NU</t>
  </si>
  <si>
    <t xml:space="preserve">1863FPEG82194186HE25          </t>
  </si>
  <si>
    <t>925XW</t>
  </si>
  <si>
    <t xml:space="preserve">09Y3J1D00SA034                </t>
  </si>
  <si>
    <t>925YT</t>
  </si>
  <si>
    <t xml:space="preserve">09Y1FAR0050355                </t>
  </si>
  <si>
    <t>9262A</t>
  </si>
  <si>
    <t xml:space="preserve">17TDGAH013H3F7                </t>
  </si>
  <si>
    <t>9263B</t>
  </si>
  <si>
    <t xml:space="preserve">17SDGCRR133S3J                </t>
  </si>
  <si>
    <t>9267M</t>
  </si>
  <si>
    <t xml:space="preserve">17SDG7K013UHXJ                </t>
  </si>
  <si>
    <t>9268C</t>
  </si>
  <si>
    <t xml:space="preserve">17SDG7L01355US                </t>
  </si>
  <si>
    <t>926BM</t>
  </si>
  <si>
    <t xml:space="preserve">1ZNDH3L0011222                </t>
  </si>
  <si>
    <t>926CQ</t>
  </si>
  <si>
    <t xml:space="preserve">17TDGAA013QQNM                </t>
  </si>
  <si>
    <t>926FA</t>
  </si>
  <si>
    <t xml:space="preserve">163CGA6R0A38WY                </t>
  </si>
  <si>
    <t>926FS</t>
  </si>
  <si>
    <t xml:space="preserve">P76DCH04016205                </t>
  </si>
  <si>
    <t>926HS</t>
  </si>
  <si>
    <t xml:space="preserve">163CGA5R0A331K                </t>
  </si>
  <si>
    <t>926KG</t>
  </si>
  <si>
    <t xml:space="preserve">1ZNDH3L0011370                </t>
  </si>
  <si>
    <t>926LF</t>
  </si>
  <si>
    <t xml:space="preserve">1ZNDH3L0010751                </t>
  </si>
  <si>
    <t>926MS</t>
  </si>
  <si>
    <t xml:space="preserve">PH 636052228 V1.4             </t>
  </si>
  <si>
    <t>926NS</t>
  </si>
  <si>
    <t xml:space="preserve">1ZNDH3L0010576                </t>
  </si>
  <si>
    <t>926PK</t>
  </si>
  <si>
    <t xml:space="preserve">1ZNDH3L0010667                </t>
  </si>
  <si>
    <t>926QD</t>
  </si>
  <si>
    <t xml:space="preserve">1ZNDH3L0010803                </t>
  </si>
  <si>
    <t>926RG</t>
  </si>
  <si>
    <t xml:space="preserve">17SDGCPR13MP3J                </t>
  </si>
  <si>
    <t>926SB</t>
  </si>
  <si>
    <t xml:space="preserve">1DADFCQ00100BD                </t>
  </si>
  <si>
    <t>926TB</t>
  </si>
  <si>
    <t xml:space="preserve">17TDGAH013PQ34                </t>
  </si>
  <si>
    <t>926UB</t>
  </si>
  <si>
    <t xml:space="preserve">1ZNDH3L0010766                </t>
  </si>
  <si>
    <t>926VY</t>
  </si>
  <si>
    <t xml:space="preserve">17SDGCRR13FP44                </t>
  </si>
  <si>
    <t>926XB</t>
  </si>
  <si>
    <t xml:space="preserve">17TDG7P0137D04                </t>
  </si>
  <si>
    <t>926ZG</t>
  </si>
  <si>
    <t xml:space="preserve">1ZNDH3L0011289                </t>
  </si>
  <si>
    <t>9270E</t>
  </si>
  <si>
    <t xml:space="preserve">1ZN3HAQ001R166                </t>
  </si>
  <si>
    <t>9271N</t>
  </si>
  <si>
    <t xml:space="preserve">17SDGCRR134H4T                </t>
  </si>
  <si>
    <t>9273D</t>
  </si>
  <si>
    <t xml:space="preserve">17TDG83013GBPM                </t>
  </si>
  <si>
    <t>9274S</t>
  </si>
  <si>
    <t xml:space="preserve">1G9TG5U004005C                </t>
  </si>
  <si>
    <t>9275Q</t>
  </si>
  <si>
    <t xml:space="preserve">17TDGAB013N7BG                </t>
  </si>
  <si>
    <t>9277G</t>
  </si>
  <si>
    <t xml:space="preserve">17TDG83013X6D1                </t>
  </si>
  <si>
    <t>927CN</t>
  </si>
  <si>
    <t xml:space="preserve">EAVUAV502585628               </t>
  </si>
  <si>
    <t>927DH</t>
  </si>
  <si>
    <t xml:space="preserve">17S3J3H002J011                </t>
  </si>
  <si>
    <t>927EF</t>
  </si>
  <si>
    <t xml:space="preserve">17TDGAK013Q7GE                </t>
  </si>
  <si>
    <t>927EM</t>
  </si>
  <si>
    <t xml:space="preserve">298DFCS001P71F                </t>
  </si>
  <si>
    <t>927ET</t>
  </si>
  <si>
    <t xml:space="preserve">1581F6BUB235H00100A9          </t>
  </si>
  <si>
    <t>927FS</t>
  </si>
  <si>
    <t xml:space="preserve">W13DCE26040822                </t>
  </si>
  <si>
    <t>927FY</t>
  </si>
  <si>
    <t xml:space="preserve">1ZNDH3L0011151                </t>
  </si>
  <si>
    <t>927GE</t>
  </si>
  <si>
    <t xml:space="preserve">1ZN3J65001M004                </t>
  </si>
  <si>
    <t>927KW</t>
  </si>
  <si>
    <t xml:space="preserve">17T3GBE0025043                </t>
  </si>
  <si>
    <t>927SL</t>
  </si>
  <si>
    <t xml:space="preserve">186324P18223449T3A93          </t>
  </si>
  <si>
    <t>927TK</t>
  </si>
  <si>
    <t xml:space="preserve">17SDGCAR13X3EY                </t>
  </si>
  <si>
    <t>927UH</t>
  </si>
  <si>
    <t xml:space="preserve">09YDFBC0040631                </t>
  </si>
  <si>
    <t>927VL</t>
  </si>
  <si>
    <t xml:space="preserve">17UDG89013036W                </t>
  </si>
  <si>
    <t>927WD</t>
  </si>
  <si>
    <t xml:space="preserve">17TDGAB013W8P5                </t>
  </si>
  <si>
    <t>927XN</t>
  </si>
  <si>
    <t xml:space="preserve">0A0LE9D006008Y                </t>
  </si>
  <si>
    <t>927YH</t>
  </si>
  <si>
    <t xml:space="preserve">1ZNDH9300BP909                </t>
  </si>
  <si>
    <t>927ZH</t>
  </si>
  <si>
    <t xml:space="preserve">17TDGAH01359DD                </t>
  </si>
  <si>
    <t>928DC</t>
  </si>
  <si>
    <t xml:space="preserve">1581F574B239600100NJ          </t>
  </si>
  <si>
    <t>928FS</t>
  </si>
  <si>
    <t xml:space="preserve">W13DCK11050283                </t>
  </si>
  <si>
    <t>928GM</t>
  </si>
  <si>
    <t xml:space="preserve">17TDGAB0134GH3                </t>
  </si>
  <si>
    <t>928HN</t>
  </si>
  <si>
    <t xml:space="preserve">17TDGAB01377YB                </t>
  </si>
  <si>
    <t>928JD</t>
  </si>
  <si>
    <t xml:space="preserve">1ZNDH6P00A006G                </t>
  </si>
  <si>
    <t>928LE</t>
  </si>
  <si>
    <t xml:space="preserve">M80DEA13010021                </t>
  </si>
  <si>
    <t>928NS</t>
  </si>
  <si>
    <t xml:space="preserve">17TDGAB01331B6                </t>
  </si>
  <si>
    <t>928UC</t>
  </si>
  <si>
    <t xml:space="preserve">11USJ58R720308                </t>
  </si>
  <si>
    <t>929GR</t>
  </si>
  <si>
    <t xml:space="preserve">1581F6BUB245L001Y6W           </t>
  </si>
  <si>
    <t>929TK</t>
  </si>
  <si>
    <t xml:space="preserve">1581F6BUB23640064             </t>
  </si>
  <si>
    <t>930CW</t>
  </si>
  <si>
    <t xml:space="preserve">1581F6BUB24A6001XP0C          </t>
  </si>
  <si>
    <t>930EM</t>
  </si>
  <si>
    <t xml:space="preserve">1SZCH4N4125RTJ                </t>
  </si>
  <si>
    <t>931ES</t>
  </si>
  <si>
    <t xml:space="preserve">527BJ5R0010050                </t>
  </si>
  <si>
    <t>931MW</t>
  </si>
  <si>
    <t xml:space="preserve">527BJ5R001002N                </t>
  </si>
  <si>
    <t>931TX</t>
  </si>
  <si>
    <t xml:space="preserve">1863FPEG821934366ST7          </t>
  </si>
  <si>
    <t>931XE</t>
  </si>
  <si>
    <t xml:space="preserve">35PBICQ0010XVK                </t>
  </si>
  <si>
    <t>931YF</t>
  </si>
  <si>
    <t xml:space="preserve">35PBICR0010XWU                </t>
  </si>
  <si>
    <t>9322Q</t>
  </si>
  <si>
    <t xml:space="preserve">3U4DJKK0011D3U                </t>
  </si>
  <si>
    <t>9325R</t>
  </si>
  <si>
    <t xml:space="preserve">1581F45TB21C41AE017K          </t>
  </si>
  <si>
    <t>9327A</t>
  </si>
  <si>
    <t xml:space="preserve">527BJ9700100EK                </t>
  </si>
  <si>
    <t>9328H</t>
  </si>
  <si>
    <t xml:space="preserve">527BJ9700100ET                </t>
  </si>
  <si>
    <t>932HD</t>
  </si>
  <si>
    <t xml:space="preserve">35PBICR0010XXY                </t>
  </si>
  <si>
    <t>933DC</t>
  </si>
  <si>
    <t xml:space="preserve">1581FF446LK86303004A          </t>
  </si>
  <si>
    <t>933EM</t>
  </si>
  <si>
    <t xml:space="preserve">298CHCBR0A0WPQ                </t>
  </si>
  <si>
    <t>933EQ</t>
  </si>
  <si>
    <t xml:space="preserve">527BJ8Q001000K                </t>
  </si>
  <si>
    <t>933FT</t>
  </si>
  <si>
    <t xml:space="preserve">527BJ9700100D0                </t>
  </si>
  <si>
    <t>933UL</t>
  </si>
  <si>
    <t xml:space="preserve">1581F4QZB21BE2AE02BC          </t>
  </si>
  <si>
    <t>933VM</t>
  </si>
  <si>
    <t xml:space="preserve">1581F5745238Q0C1P1BX          </t>
  </si>
  <si>
    <t>933XS</t>
  </si>
  <si>
    <t xml:space="preserve">4JBBJ3NOO1OO8X                </t>
  </si>
  <si>
    <t>9340R</t>
  </si>
  <si>
    <t xml:space="preserve">3Q4CH970030DV2                </t>
  </si>
  <si>
    <t>9347D</t>
  </si>
  <si>
    <t xml:space="preserve">3U5BJ4B0010063                </t>
  </si>
  <si>
    <t>9348S</t>
  </si>
  <si>
    <t xml:space="preserve">3U4DJKS0011EH3                </t>
  </si>
  <si>
    <t>934DC</t>
  </si>
  <si>
    <t xml:space="preserve">1581F6NBA239MML36W89          </t>
  </si>
  <si>
    <t>934LE</t>
  </si>
  <si>
    <t xml:space="preserve">36RBHAM00100G0                </t>
  </si>
  <si>
    <t>934NL</t>
  </si>
  <si>
    <t xml:space="preserve">3Q43JB200SY297                </t>
  </si>
  <si>
    <t>934PD</t>
  </si>
  <si>
    <t xml:space="preserve">1ZNBJ9C00C000E                </t>
  </si>
  <si>
    <t>934SD</t>
  </si>
  <si>
    <t xml:space="preserve">3U5BJUG00100GG                </t>
  </si>
  <si>
    <t>934TM</t>
  </si>
  <si>
    <t xml:space="preserve">527BJAL001000X                </t>
  </si>
  <si>
    <t>934XP</t>
  </si>
  <si>
    <t xml:space="preserve">08Q2F9TP010121                </t>
  </si>
  <si>
    <t>935CC</t>
  </si>
  <si>
    <t xml:space="preserve">W13DCC05020119                </t>
  </si>
  <si>
    <t>935DC</t>
  </si>
  <si>
    <t xml:space="preserve">64TBK7H00100JM                </t>
  </si>
  <si>
    <t>935YG</t>
  </si>
  <si>
    <t xml:space="preserve">527BJAQ001008H                </t>
  </si>
  <si>
    <t>935ZT</t>
  </si>
  <si>
    <t xml:space="preserve">527BJAQ001007N                </t>
  </si>
  <si>
    <t>9364A</t>
  </si>
  <si>
    <t xml:space="preserve">36RBHAM001004V                </t>
  </si>
  <si>
    <t>9365G</t>
  </si>
  <si>
    <t xml:space="preserve">1581F45TB219800D02LV          </t>
  </si>
  <si>
    <t>9367Q</t>
  </si>
  <si>
    <t xml:space="preserve">527BJ9700100E4                </t>
  </si>
  <si>
    <t>9369M</t>
  </si>
  <si>
    <t xml:space="preserve">4J9BHCE0010054                </t>
  </si>
  <si>
    <t>936CC</t>
  </si>
  <si>
    <t xml:space="preserve">EAVUAV502585899               </t>
  </si>
  <si>
    <t>936DB</t>
  </si>
  <si>
    <t xml:space="preserve">1581F6BUB243U001GJBB          </t>
  </si>
  <si>
    <t>936DC</t>
  </si>
  <si>
    <t xml:space="preserve">1581F6N8A237BML37PD3          </t>
  </si>
  <si>
    <t>936JW</t>
  </si>
  <si>
    <t xml:space="preserve">527BJAQ001006D                </t>
  </si>
  <si>
    <t>936KS</t>
  </si>
  <si>
    <t xml:space="preserve">1581F574B226M001025E          </t>
  </si>
  <si>
    <t>936KX</t>
  </si>
  <si>
    <t xml:space="preserve">3DADGBR001KP6S                </t>
  </si>
  <si>
    <t>936RX</t>
  </si>
  <si>
    <t xml:space="preserve">527BJ9700100G3                </t>
  </si>
  <si>
    <t>9370J</t>
  </si>
  <si>
    <t xml:space="preserve">64TBK8H00100WW                </t>
  </si>
  <si>
    <t>9370M</t>
  </si>
  <si>
    <t xml:space="preserve">527BJ9A001006F                </t>
  </si>
  <si>
    <t>9376A</t>
  </si>
  <si>
    <t xml:space="preserve">1581F446LJAB30300HB0          </t>
  </si>
  <si>
    <t>937BF</t>
  </si>
  <si>
    <t xml:space="preserve">2020AP15184                   </t>
  </si>
  <si>
    <t>937EM</t>
  </si>
  <si>
    <t xml:space="preserve">298CH1KR0A00SL                </t>
  </si>
  <si>
    <t>937MM</t>
  </si>
  <si>
    <t xml:space="preserve">3U5BJ4J00100TF                </t>
  </si>
  <si>
    <t>937NB</t>
  </si>
  <si>
    <t xml:space="preserve">3Q4SHC20032VHB                </t>
  </si>
  <si>
    <t>06102CR</t>
  </si>
  <si>
    <t>937QA</t>
  </si>
  <si>
    <t xml:space="preserve">527BJ9A001007C                </t>
  </si>
  <si>
    <t>937YA</t>
  </si>
  <si>
    <t xml:space="preserve">3U5BJ4J00100NG                </t>
  </si>
  <si>
    <t>937ZD</t>
  </si>
  <si>
    <t xml:space="preserve">527BJ9A001006T                </t>
  </si>
  <si>
    <t>9380A</t>
  </si>
  <si>
    <t xml:space="preserve">36RBHAM001003Z                </t>
  </si>
  <si>
    <t>9381Z</t>
  </si>
  <si>
    <t xml:space="preserve">3YTBJ8J003019C                </t>
  </si>
  <si>
    <t>9384Q</t>
  </si>
  <si>
    <t xml:space="preserve">3U5BJH001005L                 </t>
  </si>
  <si>
    <t>9386G</t>
  </si>
  <si>
    <t xml:space="preserve">455LJ9120100BR                </t>
  </si>
  <si>
    <t>9387G</t>
  </si>
  <si>
    <t xml:space="preserve">3U5BJ6G0010057                </t>
  </si>
  <si>
    <t>938DC</t>
  </si>
  <si>
    <t xml:space="preserve">1581F6NBA237BML3P41E          </t>
  </si>
  <si>
    <t>938EM</t>
  </si>
  <si>
    <t xml:space="preserve">298CJ1QR0A10NE                </t>
  </si>
  <si>
    <t>938KL</t>
  </si>
  <si>
    <t xml:space="preserve">11UCF7T0A50523                </t>
  </si>
  <si>
    <t>938LV</t>
  </si>
  <si>
    <t xml:space="preserve">35PBJF90010Z07                </t>
  </si>
  <si>
    <t>938MY</t>
  </si>
  <si>
    <t xml:space="preserve">3U5BJ5E00100CK                </t>
  </si>
  <si>
    <t>938NY</t>
  </si>
  <si>
    <t xml:space="preserve">527BJAL0010020                </t>
  </si>
  <si>
    <t>938PY</t>
  </si>
  <si>
    <t xml:space="preserve">527BJAL001000G                </t>
  </si>
  <si>
    <t>938QY</t>
  </si>
  <si>
    <t xml:space="preserve">3U5BJ5H001000L                </t>
  </si>
  <si>
    <t>938RA</t>
  </si>
  <si>
    <t xml:space="preserve">3YTBJ2G00305G4                </t>
  </si>
  <si>
    <t>938VD</t>
  </si>
  <si>
    <t>938WB</t>
  </si>
  <si>
    <t xml:space="preserve">3U5BJ6G00100FM                </t>
  </si>
  <si>
    <t>938XB</t>
  </si>
  <si>
    <t xml:space="preserve">3U5BJ5H001001R                </t>
  </si>
  <si>
    <t>938ZY</t>
  </si>
  <si>
    <t xml:space="preserve">4JBBJ3N0010098                </t>
  </si>
  <si>
    <t>939BC</t>
  </si>
  <si>
    <t xml:space="preserve">EAVUAV502586281               </t>
  </si>
  <si>
    <t>939BM</t>
  </si>
  <si>
    <t xml:space="preserve">3N3BJ9H01200XT                </t>
  </si>
  <si>
    <t>939EC</t>
  </si>
  <si>
    <t xml:space="preserve">527BJAL001001B                </t>
  </si>
  <si>
    <t>939EM</t>
  </si>
  <si>
    <t xml:space="preserve">298CHAVR0A0R98                </t>
  </si>
  <si>
    <t>939GD</t>
  </si>
  <si>
    <t xml:space="preserve">527BJ9700100A5                </t>
  </si>
  <si>
    <t>9408C</t>
  </si>
  <si>
    <t xml:space="preserve">527BJ9700100E6                </t>
  </si>
  <si>
    <t>940DC</t>
  </si>
  <si>
    <t xml:space="preserve">1581F6NBA237DML31P69          </t>
  </si>
  <si>
    <t>940RY</t>
  </si>
  <si>
    <t xml:space="preserve">527BJ5Q001007D                </t>
  </si>
  <si>
    <t>940SY</t>
  </si>
  <si>
    <t xml:space="preserve">1PKDGAS0014B13                </t>
  </si>
  <si>
    <t>940TX</t>
  </si>
  <si>
    <t xml:space="preserve">2104F7EZB251J0019934          </t>
  </si>
  <si>
    <t>940TY</t>
  </si>
  <si>
    <t xml:space="preserve">527BJAQ0010076                </t>
  </si>
  <si>
    <t>940UY</t>
  </si>
  <si>
    <t xml:space="preserve">527BJW001001H                 </t>
  </si>
  <si>
    <t>9414D</t>
  </si>
  <si>
    <t xml:space="preserve">3U5BJ6L0010030                </t>
  </si>
  <si>
    <t>9416C</t>
  </si>
  <si>
    <t xml:space="preserve">3U5BJ6L0010062                </t>
  </si>
  <si>
    <t>941CJ</t>
  </si>
  <si>
    <t xml:space="preserve">4JBBJ3N0010072                </t>
  </si>
  <si>
    <t>941DC</t>
  </si>
  <si>
    <t xml:space="preserve">1581F6NBA239MML3PK6N          </t>
  </si>
  <si>
    <t>941DD</t>
  </si>
  <si>
    <t xml:space="preserve">P76DCJ12A20423                </t>
  </si>
  <si>
    <t>941DY</t>
  </si>
  <si>
    <t xml:space="preserve">39LBHCM001000S                </t>
  </si>
  <si>
    <t>941RZ</t>
  </si>
  <si>
    <t xml:space="preserve">527BJAQ001008F                </t>
  </si>
  <si>
    <t>941TX</t>
  </si>
  <si>
    <t xml:space="preserve">2104F7EZB251L00193H9          </t>
  </si>
  <si>
    <t>941VJ</t>
  </si>
  <si>
    <t xml:space="preserve">DJI3WWDZ-30A0AD7A             </t>
  </si>
  <si>
    <t>941WY</t>
  </si>
  <si>
    <t xml:space="preserve">DJI3WWDZ-30A0AE4D             </t>
  </si>
  <si>
    <t>941XQ</t>
  </si>
  <si>
    <t xml:space="preserve">1581F45TB21AF1AE02MY          </t>
  </si>
  <si>
    <t>941YD</t>
  </si>
  <si>
    <t xml:space="preserve">3U5BJ6L001000M                </t>
  </si>
  <si>
    <t>941ZC</t>
  </si>
  <si>
    <t xml:space="preserve">3U5BJ5K001001T                </t>
  </si>
  <si>
    <t>9425M</t>
  </si>
  <si>
    <t xml:space="preserve">3U5BJ6L001005G                </t>
  </si>
  <si>
    <t>9426M</t>
  </si>
  <si>
    <t xml:space="preserve">3U5BJ6G001005W                </t>
  </si>
  <si>
    <t>942DC</t>
  </si>
  <si>
    <t xml:space="preserve">1863FPEG8219345717FF          </t>
  </si>
  <si>
    <t>942FG</t>
  </si>
  <si>
    <t xml:space="preserve">1ZNBJAR00C00K2                </t>
  </si>
  <si>
    <t>942JK</t>
  </si>
  <si>
    <t xml:space="preserve">3U5BJ5E001009U                </t>
  </si>
  <si>
    <t>942KW</t>
  </si>
  <si>
    <t xml:space="preserve">3U56J5E00100X5                </t>
  </si>
  <si>
    <t>942TX</t>
  </si>
  <si>
    <t xml:space="preserve">1581F574B2354001005T          </t>
  </si>
  <si>
    <t>942ZR</t>
  </si>
  <si>
    <t xml:space="preserve">3U5BJ4B00100BK                </t>
  </si>
  <si>
    <t>9439P</t>
  </si>
  <si>
    <t xml:space="preserve">3U5BJ5H001008R                </t>
  </si>
  <si>
    <t>943AX</t>
  </si>
  <si>
    <t xml:space="preserve">527BJCJ001003P                </t>
  </si>
  <si>
    <t>943DC</t>
  </si>
  <si>
    <t xml:space="preserve">64TBK8L00100XU                </t>
  </si>
  <si>
    <t>943DK</t>
  </si>
  <si>
    <t xml:space="preserve">527BJCR00100F8                </t>
  </si>
  <si>
    <t>943EM</t>
  </si>
  <si>
    <t xml:space="preserve">3Q4SJ170034RWT                </t>
  </si>
  <si>
    <t>061019S</t>
  </si>
  <si>
    <t xml:space="preserve">943P </t>
  </si>
  <si>
    <t xml:space="preserve">W13DDI22060071                </t>
  </si>
  <si>
    <t>943PP</t>
  </si>
  <si>
    <t xml:space="preserve">15ZSH8S5T20JWQ                </t>
  </si>
  <si>
    <t>943RA</t>
  </si>
  <si>
    <t xml:space="preserve">527BJAL001000F                </t>
  </si>
  <si>
    <t>943TX</t>
  </si>
  <si>
    <t xml:space="preserve">2104FEZB251J001GD8T           </t>
  </si>
  <si>
    <t>9440S</t>
  </si>
  <si>
    <t xml:space="preserve">3U5BJ6G00100K4                </t>
  </si>
  <si>
    <t>9441C</t>
  </si>
  <si>
    <t xml:space="preserve">3U5BJ6L001007H                </t>
  </si>
  <si>
    <t>944CG</t>
  </si>
  <si>
    <t xml:space="preserve">3U5BJ5K0010034                </t>
  </si>
  <si>
    <t>944DE</t>
  </si>
  <si>
    <t xml:space="preserve">3U5BJ5E00100CL                </t>
  </si>
  <si>
    <t>944EJ</t>
  </si>
  <si>
    <t xml:space="preserve">3U5BJ5D001002G                </t>
  </si>
  <si>
    <t>944FP</t>
  </si>
  <si>
    <t xml:space="preserve">3U5BJ5E00100HB                </t>
  </si>
  <si>
    <t>944GC</t>
  </si>
  <si>
    <t xml:space="preserve">3Q4CJBS3A3GG50                </t>
  </si>
  <si>
    <t>944MJ</t>
  </si>
  <si>
    <t>944ML</t>
  </si>
  <si>
    <t xml:space="preserve">1581F4822M00100AR             </t>
  </si>
  <si>
    <t>944QA</t>
  </si>
  <si>
    <t xml:space="preserve">3U5BJ6L001008T                </t>
  </si>
  <si>
    <t>944SB</t>
  </si>
  <si>
    <t xml:space="preserve">572BJ9700100DH                </t>
  </si>
  <si>
    <t>944XB</t>
  </si>
  <si>
    <t xml:space="preserve">0M63K1A001G018                </t>
  </si>
  <si>
    <t>9452A</t>
  </si>
  <si>
    <t xml:space="preserve">1581F45TB21AF1BE059V          </t>
  </si>
  <si>
    <t>9454J</t>
  </si>
  <si>
    <t xml:space="preserve">3YTBJ79003037W                </t>
  </si>
  <si>
    <t>9455E</t>
  </si>
  <si>
    <t xml:space="preserve">1581F4XFC2254006281C          </t>
  </si>
  <si>
    <t>9456Q</t>
  </si>
  <si>
    <t xml:space="preserve">1581F4XFC226P0078GPC          </t>
  </si>
  <si>
    <t>945EM</t>
  </si>
  <si>
    <t xml:space="preserve">3Q4SJ1E00357LX                </t>
  </si>
  <si>
    <t>945JQ</t>
  </si>
  <si>
    <t xml:space="preserve">4JBBJ3N0010064                </t>
  </si>
  <si>
    <t>945LA</t>
  </si>
  <si>
    <t xml:space="preserve">1ZNBK5500C0033                </t>
  </si>
  <si>
    <t>945MQ</t>
  </si>
  <si>
    <t xml:space="preserve">11UDGCQ3700105                </t>
  </si>
  <si>
    <t>945NA</t>
  </si>
  <si>
    <t xml:space="preserve">163DFBM001P411                </t>
  </si>
  <si>
    <t>945QA</t>
  </si>
  <si>
    <t xml:space="preserve">3N33J3300SJ070                </t>
  </si>
  <si>
    <t>945RA</t>
  </si>
  <si>
    <t xml:space="preserve">11UDGCH3700348                </t>
  </si>
  <si>
    <t>945SG</t>
  </si>
  <si>
    <t xml:space="preserve">11UDJCFR720031                </t>
  </si>
  <si>
    <t xml:space="preserve">1581F574B237300101WU          </t>
  </si>
  <si>
    <t>946AA</t>
  </si>
  <si>
    <t xml:space="preserve">64TBL1X002008                 </t>
  </si>
  <si>
    <t>946AL</t>
  </si>
  <si>
    <t xml:space="preserve">1581F6BUB243U001C0J6          </t>
  </si>
  <si>
    <t>946DC</t>
  </si>
  <si>
    <t xml:space="preserve">1581F45T7244100EDG3X          </t>
  </si>
  <si>
    <t>946DM</t>
  </si>
  <si>
    <t xml:space="preserve">78KBN1L00A016U                </t>
  </si>
  <si>
    <t>946EM</t>
  </si>
  <si>
    <t xml:space="preserve">3Q4SJ1F00359JQ                </t>
  </si>
  <si>
    <t>946LH</t>
  </si>
  <si>
    <t xml:space="preserve">3U5BJS00100BR                 </t>
  </si>
  <si>
    <t>946SX</t>
  </si>
  <si>
    <t xml:space="preserve">1ZNBK5900C00AJ                </t>
  </si>
  <si>
    <t>9472G</t>
  </si>
  <si>
    <t xml:space="preserve">3YTBK1400300LG                </t>
  </si>
  <si>
    <t>9473G</t>
  </si>
  <si>
    <t xml:space="preserve">3YTBJ8L00304KA                </t>
  </si>
  <si>
    <t>9474G</t>
  </si>
  <si>
    <t xml:space="preserve">3YTBJ8L00302FD                </t>
  </si>
  <si>
    <t>9476G</t>
  </si>
  <si>
    <t xml:space="preserve">3YTBJ9600300S5                </t>
  </si>
  <si>
    <t>9477G</t>
  </si>
  <si>
    <t xml:space="preserve">3YTBJBN00302EM                </t>
  </si>
  <si>
    <t xml:space="preserve">1863FPEG8219418F751E          </t>
  </si>
  <si>
    <t>9478R</t>
  </si>
  <si>
    <t xml:space="preserve">3YTBJCR00302LW                </t>
  </si>
  <si>
    <t>947BM</t>
  </si>
  <si>
    <t xml:space="preserve">11UDH32R710395                </t>
  </si>
  <si>
    <t>947DC</t>
  </si>
  <si>
    <t xml:space="preserve">1581F574B236E00100YB          </t>
  </si>
  <si>
    <t>947EM</t>
  </si>
  <si>
    <t xml:space="preserve">3Q4SJ1F00359ZB                </t>
  </si>
  <si>
    <t>947FW</t>
  </si>
  <si>
    <t xml:space="preserve">0M6CH7SR0A1A4J                </t>
  </si>
  <si>
    <t>947HW</t>
  </si>
  <si>
    <t xml:space="preserve">1ZNDH7H00AJZ2T                </t>
  </si>
  <si>
    <t>947JW</t>
  </si>
  <si>
    <t xml:space="preserve">1SZCH7R4U2C8F4                </t>
  </si>
  <si>
    <t>947QP</t>
  </si>
  <si>
    <t xml:space="preserve">35PBICR0010XXF                </t>
  </si>
  <si>
    <t>947SK</t>
  </si>
  <si>
    <t xml:space="preserve">3YTBJ3Q0030NRJ                </t>
  </si>
  <si>
    <t>947UJ</t>
  </si>
  <si>
    <t xml:space="preserve">11UCFA90A50297                </t>
  </si>
  <si>
    <t>947WG</t>
  </si>
  <si>
    <t xml:space="preserve">3YTBK1600301A1                </t>
  </si>
  <si>
    <t>947XR</t>
  </si>
  <si>
    <t xml:space="preserve">3YTBJAD00303BM                </t>
  </si>
  <si>
    <t>947YG</t>
  </si>
  <si>
    <t xml:space="preserve">3YTBJCH00303MS                </t>
  </si>
  <si>
    <t>9483R</t>
  </si>
  <si>
    <t xml:space="preserve">07DDD5K0A11634                </t>
  </si>
  <si>
    <t>9485T</t>
  </si>
  <si>
    <t xml:space="preserve">1PKDH8J0010R81                </t>
  </si>
  <si>
    <t>948AG</t>
  </si>
  <si>
    <t xml:space="preserve">3YTBJ6T003013F                </t>
  </si>
  <si>
    <t>948CG</t>
  </si>
  <si>
    <t xml:space="preserve">3YTBK1600301FJ                </t>
  </si>
  <si>
    <t>948DC</t>
  </si>
  <si>
    <t xml:space="preserve">64TBK7H00100LU                </t>
  </si>
  <si>
    <t>948FG</t>
  </si>
  <si>
    <t xml:space="preserve">3YTBJBN00303Q2                </t>
  </si>
  <si>
    <t>948GG</t>
  </si>
  <si>
    <t xml:space="preserve">3YTBJCH00303RE                </t>
  </si>
  <si>
    <t>948HE</t>
  </si>
  <si>
    <t xml:space="preserve">3YTBJ9400300QB                </t>
  </si>
  <si>
    <t>948JG</t>
  </si>
  <si>
    <t xml:space="preserve">3YTBJ8J00302C3                </t>
  </si>
  <si>
    <t>948LM</t>
  </si>
  <si>
    <t xml:space="preserve">1581F45TB21CC1BE08KT          </t>
  </si>
  <si>
    <t>948XF</t>
  </si>
  <si>
    <t xml:space="preserve">3YTBJCH00301JR                </t>
  </si>
  <si>
    <t>9497G</t>
  </si>
  <si>
    <t xml:space="preserve">3U4DKDR0011Q80                </t>
  </si>
  <si>
    <t xml:space="preserve">1581F6BUB248U001YX8N          </t>
  </si>
  <si>
    <t>949FG</t>
  </si>
  <si>
    <t xml:space="preserve">1581E0V2DJARRA40079           </t>
  </si>
  <si>
    <t>949TV</t>
  </si>
  <si>
    <t xml:space="preserve">163DF7K00179FP                </t>
  </si>
  <si>
    <t>949TW</t>
  </si>
  <si>
    <t xml:space="preserve">07JDEB600200HR                </t>
  </si>
  <si>
    <t>949WU</t>
  </si>
  <si>
    <t xml:space="preserve">527BK4K001AR                  </t>
  </si>
  <si>
    <t>949XA</t>
  </si>
  <si>
    <t xml:space="preserve">3U5BJ6P001002Q                </t>
  </si>
  <si>
    <t>949YG</t>
  </si>
  <si>
    <t xml:space="preserve">3U4DKDR0011Q65                </t>
  </si>
  <si>
    <t xml:space="preserve">94RL </t>
  </si>
  <si>
    <t xml:space="preserve">1581F6BUB249200194MJ          </t>
  </si>
  <si>
    <t xml:space="preserve">94WP </t>
  </si>
  <si>
    <t xml:space="preserve">1ZNDH3L0010628                </t>
  </si>
  <si>
    <t xml:space="preserve">94XX </t>
  </si>
  <si>
    <t xml:space="preserve">64TBL9D00200E5                </t>
  </si>
  <si>
    <t>9504S</t>
  </si>
  <si>
    <t xml:space="preserve">64TBK780010059                </t>
  </si>
  <si>
    <t>9505V</t>
  </si>
  <si>
    <t xml:space="preserve">36RBHAM00100FF                </t>
  </si>
  <si>
    <t>9508S</t>
  </si>
  <si>
    <t xml:space="preserve">64TBK78001006A                </t>
  </si>
  <si>
    <t>950BH</t>
  </si>
  <si>
    <t xml:space="preserve">8102230U018F                  </t>
  </si>
  <si>
    <t>950FA</t>
  </si>
  <si>
    <t xml:space="preserve">3U4DKDR0011Q4N                </t>
  </si>
  <si>
    <t>950GH</t>
  </si>
  <si>
    <t xml:space="preserve">3U5BJ6R00100BT                </t>
  </si>
  <si>
    <t>950TX</t>
  </si>
  <si>
    <t xml:space="preserve">1581F6BUB248D0011035          </t>
  </si>
  <si>
    <t>950WS</t>
  </si>
  <si>
    <t xml:space="preserve">1581F45TB21CE2AE06TK          </t>
  </si>
  <si>
    <t>950ZL</t>
  </si>
  <si>
    <t xml:space="preserve">64TBK7H00100VG                </t>
  </si>
  <si>
    <t>951DC</t>
  </si>
  <si>
    <t xml:space="preserve">1581F6BUB2449001J227          </t>
  </si>
  <si>
    <t>951EQ</t>
  </si>
  <si>
    <t xml:space="preserve">527BK4Q0010078                </t>
  </si>
  <si>
    <t>951XS</t>
  </si>
  <si>
    <t xml:space="preserve">527BJ5Q0010039                </t>
  </si>
  <si>
    <t>9520G</t>
  </si>
  <si>
    <t xml:space="preserve">4GCCK6NR0B0MH7                </t>
  </si>
  <si>
    <t>9524H</t>
  </si>
  <si>
    <t xml:space="preserve">527BK4Q00100W                 </t>
  </si>
  <si>
    <t>9525S</t>
  </si>
  <si>
    <t xml:space="preserve">64TBK7H001004F                </t>
  </si>
  <si>
    <t>952DC</t>
  </si>
  <si>
    <t xml:space="preserve">1581F574B239K0010026          </t>
  </si>
  <si>
    <t>952GH</t>
  </si>
  <si>
    <t xml:space="preserve">1581F574B235K001002J          </t>
  </si>
  <si>
    <t>952UK</t>
  </si>
  <si>
    <t xml:space="preserve">64TBK7H00100QS                </t>
  </si>
  <si>
    <t>952ZK</t>
  </si>
  <si>
    <t xml:space="preserve">07DDD5QOB11441                </t>
  </si>
  <si>
    <t>953BU</t>
  </si>
  <si>
    <t xml:space="preserve">64TBK5J001000D                </t>
  </si>
  <si>
    <t>953CU</t>
  </si>
  <si>
    <t xml:space="preserve">64TBK8R001007J                </t>
  </si>
  <si>
    <t>953DU</t>
  </si>
  <si>
    <t xml:space="preserve">3TNDK25002P474                </t>
  </si>
  <si>
    <t>953GD</t>
  </si>
  <si>
    <t xml:space="preserve">3N3BHAM012022G                </t>
  </si>
  <si>
    <t>953KY</t>
  </si>
  <si>
    <t xml:space="preserve">4JBBJ3N001005J                </t>
  </si>
  <si>
    <t>953QJ</t>
  </si>
  <si>
    <t xml:space="preserve">3U5BJ6Q001001E                </t>
  </si>
  <si>
    <t>953UR</t>
  </si>
  <si>
    <t xml:space="preserve">64TBL66002009K                </t>
  </si>
  <si>
    <t>953VR</t>
  </si>
  <si>
    <t xml:space="preserve">3Q4CJBU3A3GV2V                </t>
  </si>
  <si>
    <t>953WW</t>
  </si>
  <si>
    <t xml:space="preserve">3U4DKDU0011QD2                </t>
  </si>
  <si>
    <t>954AP</t>
  </si>
  <si>
    <t xml:space="preserve">W13DCA16020161                </t>
  </si>
  <si>
    <t>954DC</t>
  </si>
  <si>
    <t xml:space="preserve">82193298D09E                  </t>
  </si>
  <si>
    <t>954KA</t>
  </si>
  <si>
    <t xml:space="preserve">527BK4G001008P                </t>
  </si>
  <si>
    <t>954QA</t>
  </si>
  <si>
    <t xml:space="preserve">64TBK7H001011A                </t>
  </si>
  <si>
    <t>954UV</t>
  </si>
  <si>
    <t xml:space="preserve">P76DCJ13A21140                </t>
  </si>
  <si>
    <t xml:space="preserve">7TN1M2M0AR0002                </t>
  </si>
  <si>
    <t>955DC</t>
  </si>
  <si>
    <t xml:space="preserve">82193298NT42                  </t>
  </si>
  <si>
    <t>955VA</t>
  </si>
  <si>
    <t xml:space="preserve">527BK4Q0010054                </t>
  </si>
  <si>
    <t>9566A</t>
  </si>
  <si>
    <t xml:space="preserve">1581F574B227700100AL          </t>
  </si>
  <si>
    <t>956CD</t>
  </si>
  <si>
    <t xml:space="preserve">1581F6BUB252A001TUM5          </t>
  </si>
  <si>
    <t>957CC</t>
  </si>
  <si>
    <t xml:space="preserve">3U5BJ6D00100LT                </t>
  </si>
  <si>
    <t>957DC</t>
  </si>
  <si>
    <t xml:space="preserve">1581F574B239100100K9          </t>
  </si>
  <si>
    <t>957QA</t>
  </si>
  <si>
    <t xml:space="preserve">3U5BJ6L001003J                </t>
  </si>
  <si>
    <t>957RA</t>
  </si>
  <si>
    <t xml:space="preserve">186324P18223502411KV          </t>
  </si>
  <si>
    <t>958DC</t>
  </si>
  <si>
    <t xml:space="preserve">1581F6BUB244600175V5          </t>
  </si>
  <si>
    <t>958EC</t>
  </si>
  <si>
    <t xml:space="preserve">1581F574B239K001004J          </t>
  </si>
  <si>
    <t>958RE</t>
  </si>
  <si>
    <t xml:space="preserve">1581F574B2385001009S          </t>
  </si>
  <si>
    <t>958SS</t>
  </si>
  <si>
    <t xml:space="preserve">O8QDE4F01203BN                </t>
  </si>
  <si>
    <t>959DM</t>
  </si>
  <si>
    <t xml:space="preserve">186324P1822344911V2Q          </t>
  </si>
  <si>
    <t>959KB</t>
  </si>
  <si>
    <t xml:space="preserve">3U5BJ6R00100B0                </t>
  </si>
  <si>
    <t>959ZT</t>
  </si>
  <si>
    <t xml:space="preserve">3U5BJ6M001002B                </t>
  </si>
  <si>
    <t xml:space="preserve">95GV </t>
  </si>
  <si>
    <t xml:space="preserve">3TJBJ47001008S                </t>
  </si>
  <si>
    <t xml:space="preserve">95QC </t>
  </si>
  <si>
    <t xml:space="preserve">P76DCJ18A26474                </t>
  </si>
  <si>
    <t xml:space="preserve">95ZZ </t>
  </si>
  <si>
    <t xml:space="preserve">64TBLBH0020025                </t>
  </si>
  <si>
    <t>9600W</t>
  </si>
  <si>
    <t xml:space="preserve">2104F7EZB251J0012423          </t>
  </si>
  <si>
    <t>961QA</t>
  </si>
  <si>
    <t xml:space="preserve">64TBK5J001002F                </t>
  </si>
  <si>
    <t>962RM</t>
  </si>
  <si>
    <t xml:space="preserve">186324P182235020S20K          </t>
  </si>
  <si>
    <t>963AA</t>
  </si>
  <si>
    <t xml:space="preserve">1581F5745244S0C1D8R0          </t>
  </si>
  <si>
    <t>963EG</t>
  </si>
  <si>
    <t xml:space="preserve">64TBL9C0020072                </t>
  </si>
  <si>
    <t>963GR</t>
  </si>
  <si>
    <t xml:space="preserve">08QCE920123P8H                </t>
  </si>
  <si>
    <t>963SY</t>
  </si>
  <si>
    <t xml:space="preserve">1581F574B235K0010005          </t>
  </si>
  <si>
    <t>964DC</t>
  </si>
  <si>
    <t xml:space="preserve">821932987SN1                  </t>
  </si>
  <si>
    <t>964TB</t>
  </si>
  <si>
    <t xml:space="preserve">1581F574B225500102Y4          </t>
  </si>
  <si>
    <t>964TX</t>
  </si>
  <si>
    <t xml:space="preserve">2104F7EZB251J001ZJ7U          </t>
  </si>
  <si>
    <t>964XA</t>
  </si>
  <si>
    <t xml:space="preserve">1581F4QWB228D00300QY          </t>
  </si>
  <si>
    <t>964YR</t>
  </si>
  <si>
    <t xml:space="preserve">1581F4QWB228N003032F          </t>
  </si>
  <si>
    <t>964ZC</t>
  </si>
  <si>
    <t xml:space="preserve">3U5BJ5E00100LN                </t>
  </si>
  <si>
    <t>965HS</t>
  </si>
  <si>
    <t xml:space="preserve">64TBK7H0010007                </t>
  </si>
  <si>
    <t>965JM</t>
  </si>
  <si>
    <t xml:space="preserve">1581F574B227400102CF          </t>
  </si>
  <si>
    <t>9668B</t>
  </si>
  <si>
    <t xml:space="preserve">64TBL8F00200EN                </t>
  </si>
  <si>
    <t>966AR</t>
  </si>
  <si>
    <t xml:space="preserve">0G0DF650230059                </t>
  </si>
  <si>
    <t>966DC</t>
  </si>
  <si>
    <t xml:space="preserve">1581F574B237W00100YX          </t>
  </si>
  <si>
    <t>966EC</t>
  </si>
  <si>
    <t xml:space="preserve">186324P182235087J9J9          </t>
  </si>
  <si>
    <t>9671Z</t>
  </si>
  <si>
    <t xml:space="preserve">64TBK5J0010017                </t>
  </si>
  <si>
    <t>9676Q</t>
  </si>
  <si>
    <t xml:space="preserve">64TBK5J0010021                </t>
  </si>
  <si>
    <t>967DC</t>
  </si>
  <si>
    <t xml:space="preserve">1581F574B236300100UG          </t>
  </si>
  <si>
    <t>967DM</t>
  </si>
  <si>
    <t xml:space="preserve">186324P18223449S160K          </t>
  </si>
  <si>
    <t>967QA</t>
  </si>
  <si>
    <t xml:space="preserve">527BK4K00100FD                </t>
  </si>
  <si>
    <t>967TX</t>
  </si>
  <si>
    <t xml:space="preserve">1863FPEG8219345W6D09          </t>
  </si>
  <si>
    <t>968BA</t>
  </si>
  <si>
    <t xml:space="preserve">64TBK5J001000C                </t>
  </si>
  <si>
    <t>968CY</t>
  </si>
  <si>
    <t xml:space="preserve">3U5BJ6D00100L3                </t>
  </si>
  <si>
    <t>968DC</t>
  </si>
  <si>
    <t xml:space="preserve">82193235FX60                  </t>
  </si>
  <si>
    <t>968PR</t>
  </si>
  <si>
    <t xml:space="preserve">3U5BJ6R001006W                </t>
  </si>
  <si>
    <t>968SC</t>
  </si>
  <si>
    <t xml:space="preserve">1581F6BUB248T0010D6B          </t>
  </si>
  <si>
    <t>9690A</t>
  </si>
  <si>
    <t xml:space="preserve">3U5BJ5E00100HD                </t>
  </si>
  <si>
    <t>9696G</t>
  </si>
  <si>
    <t xml:space="preserve">0V2DK1ARA50577                </t>
  </si>
  <si>
    <t>969CH</t>
  </si>
  <si>
    <t xml:space="preserve">1581F574B2354001008W          </t>
  </si>
  <si>
    <t>969ED</t>
  </si>
  <si>
    <t xml:space="preserve">64TBK5J001000V                </t>
  </si>
  <si>
    <t>969SC</t>
  </si>
  <si>
    <t xml:space="preserve">1581F5FJ725260HAB2ZQ          </t>
  </si>
  <si>
    <t>969US</t>
  </si>
  <si>
    <t xml:space="preserve">39JCH8K00611P9                </t>
  </si>
  <si>
    <t>9700K</t>
  </si>
  <si>
    <t xml:space="preserve">3U5BJ6M00100D4                </t>
  </si>
  <si>
    <t>9702K</t>
  </si>
  <si>
    <t xml:space="preserve">3U5BJ6R00100B3                </t>
  </si>
  <si>
    <t>9703K</t>
  </si>
  <si>
    <t xml:space="preserve">1581F5FKD238K00D7V16          </t>
  </si>
  <si>
    <t>9705M</t>
  </si>
  <si>
    <t xml:space="preserve">64TBK8H00100TS                </t>
  </si>
  <si>
    <t>9706K</t>
  </si>
  <si>
    <t xml:space="preserve">64TBK8U001008B                </t>
  </si>
  <si>
    <t>9707K</t>
  </si>
  <si>
    <t xml:space="preserve">64TBK8H00100V8                </t>
  </si>
  <si>
    <t>970AS</t>
  </si>
  <si>
    <t xml:space="preserve">JMZKJ070UAV612550154          </t>
  </si>
  <si>
    <t>970CR</t>
  </si>
  <si>
    <t xml:space="preserve">PH645424802                   </t>
  </si>
  <si>
    <t>970EC</t>
  </si>
  <si>
    <t xml:space="preserve">64TBK8H001003U                </t>
  </si>
  <si>
    <t>970FY</t>
  </si>
  <si>
    <t xml:space="preserve">527BK4F00100CM                </t>
  </si>
  <si>
    <t>970HW</t>
  </si>
  <si>
    <t xml:space="preserve">5X5BKHX00102A3                </t>
  </si>
  <si>
    <t>970TM</t>
  </si>
  <si>
    <t xml:space="preserve">1581F3YT7L82003P424           </t>
  </si>
  <si>
    <t>970UJ</t>
  </si>
  <si>
    <t xml:space="preserve">1581F446LK4N30300S20          </t>
  </si>
  <si>
    <t>970VX</t>
  </si>
  <si>
    <t xml:space="preserve">5X5BKGF0010073                </t>
  </si>
  <si>
    <t>970XJ</t>
  </si>
  <si>
    <t xml:space="preserve">64TBK8U00100B4                </t>
  </si>
  <si>
    <t>970YJ</t>
  </si>
  <si>
    <t xml:space="preserve">64TBK8H00100T5                </t>
  </si>
  <si>
    <t>970ZJ</t>
  </si>
  <si>
    <t xml:space="preserve">64TBK8F001000H                </t>
  </si>
  <si>
    <t>971AG</t>
  </si>
  <si>
    <t xml:space="preserve">1581F6BUB235T001009Z          </t>
  </si>
  <si>
    <t>971DE</t>
  </si>
  <si>
    <t xml:space="preserve">1581F574B226D001013P          </t>
  </si>
  <si>
    <t>971DJ</t>
  </si>
  <si>
    <t xml:space="preserve">527BK4F00100AU                </t>
  </si>
  <si>
    <t>971DM</t>
  </si>
  <si>
    <t xml:space="preserve">1581F6BUB24B60010082          </t>
  </si>
  <si>
    <t>971GD</t>
  </si>
  <si>
    <t xml:space="preserve">64TBL9C00200CL                </t>
  </si>
  <si>
    <t>971GE</t>
  </si>
  <si>
    <t xml:space="preserve">1581F574B228A00100GE          </t>
  </si>
  <si>
    <t>971HE</t>
  </si>
  <si>
    <t xml:space="preserve">1581F574B228A00100MP          </t>
  </si>
  <si>
    <t>971LH</t>
  </si>
  <si>
    <t xml:space="preserve">64TBK8U0010092                </t>
  </si>
  <si>
    <t>971MH</t>
  </si>
  <si>
    <t xml:space="preserve">64TBK8R001000N                </t>
  </si>
  <si>
    <t>971NR</t>
  </si>
  <si>
    <t xml:space="preserve">4TJBK771020HY9                </t>
  </si>
  <si>
    <t>971QG</t>
  </si>
  <si>
    <t xml:space="preserve">64TBK7H001011F                </t>
  </si>
  <si>
    <t>971RC</t>
  </si>
  <si>
    <t xml:space="preserve">1581F446LK2F30301MJ           </t>
  </si>
  <si>
    <t>971TF</t>
  </si>
  <si>
    <t xml:space="preserve">527BK87001004H                </t>
  </si>
  <si>
    <t>971TX</t>
  </si>
  <si>
    <t xml:space="preserve">1581F6BUB24B60018H8X          </t>
  </si>
  <si>
    <t>971VA</t>
  </si>
  <si>
    <t xml:space="preserve">64TBKBJ00200AN                </t>
  </si>
  <si>
    <t>971VE</t>
  </si>
  <si>
    <t xml:space="preserve">1581F6BUB2492001440D          </t>
  </si>
  <si>
    <t>971XE</t>
  </si>
  <si>
    <t xml:space="preserve">1581F6BUB2492001W75E          </t>
  </si>
  <si>
    <t>971XT</t>
  </si>
  <si>
    <t xml:space="preserve">1581FS74B226M00100UZ          </t>
  </si>
  <si>
    <t xml:space="preserve">1581F574B226M001022K          </t>
  </si>
  <si>
    <t>972PS</t>
  </si>
  <si>
    <t xml:space="preserve">0K1DF4A3BD8909                </t>
  </si>
  <si>
    <t>972RS</t>
  </si>
  <si>
    <t xml:space="preserve">0AXCE4C0A30511                </t>
  </si>
  <si>
    <t>972TX</t>
  </si>
  <si>
    <t xml:space="preserve">1581F6BUB24B9001ME37          </t>
  </si>
  <si>
    <t>9739X</t>
  </si>
  <si>
    <t xml:space="preserve">64TBK8L00100TT                </t>
  </si>
  <si>
    <t>973AR</t>
  </si>
  <si>
    <t xml:space="preserve">08QCE7F0120Y7T                </t>
  </si>
  <si>
    <t>973HQ</t>
  </si>
  <si>
    <t xml:space="preserve">1581F574B228A00100GM          </t>
  </si>
  <si>
    <t>973TX</t>
  </si>
  <si>
    <t xml:space="preserve">446LJ4820L019U                </t>
  </si>
  <si>
    <t>973UA</t>
  </si>
  <si>
    <t xml:space="preserve">08QCEBLP02ANU4                </t>
  </si>
  <si>
    <t>975JL</t>
  </si>
  <si>
    <t xml:space="preserve">1863FPEG82194185W2D0          </t>
  </si>
  <si>
    <t>976MR</t>
  </si>
  <si>
    <t xml:space="preserve">64TBK78001004X                </t>
  </si>
  <si>
    <t>976NU</t>
  </si>
  <si>
    <t xml:space="preserve">64TBK8L00100WU                </t>
  </si>
  <si>
    <t>976QZ</t>
  </si>
  <si>
    <t xml:space="preserve">64TBK8H00100VN                </t>
  </si>
  <si>
    <t xml:space="preserve">527BK6P00100AR                </t>
  </si>
  <si>
    <t>9778Y</t>
  </si>
  <si>
    <t xml:space="preserve">64TBK5J001002Q                </t>
  </si>
  <si>
    <t>9779A</t>
  </si>
  <si>
    <t xml:space="preserve">64TBK8F001001K                </t>
  </si>
  <si>
    <t>977AR</t>
  </si>
  <si>
    <t xml:space="preserve">298DFCS00109MK                </t>
  </si>
  <si>
    <t>978BW</t>
  </si>
  <si>
    <t xml:space="preserve">09YDFBC0040582                </t>
  </si>
  <si>
    <t>978EC</t>
  </si>
  <si>
    <t xml:space="preserve">527BK4G001004A                </t>
  </si>
  <si>
    <t>978MW</t>
  </si>
  <si>
    <t xml:space="preserve">09YDE4N0040748                </t>
  </si>
  <si>
    <t>978PZ</t>
  </si>
  <si>
    <t xml:space="preserve">1581F6BUB236S0010059          </t>
  </si>
  <si>
    <t>978TA</t>
  </si>
  <si>
    <t xml:space="preserve">64TBK7H00100QG                </t>
  </si>
  <si>
    <t xml:space="preserve">1581F6BUB236U00100EQ          </t>
  </si>
  <si>
    <t xml:space="preserve">1863FPEG82235028E2Q3          </t>
  </si>
  <si>
    <t xml:space="preserve">97GR </t>
  </si>
  <si>
    <t xml:space="preserve">1581F6BUB245L001WGB7          </t>
  </si>
  <si>
    <t xml:space="preserve">97JR </t>
  </si>
  <si>
    <t xml:space="preserve">P76DCH20A16396                </t>
  </si>
  <si>
    <t>9807J</t>
  </si>
  <si>
    <t xml:space="preserve">64TBK8U001007Q                </t>
  </si>
  <si>
    <t>980BA</t>
  </si>
  <si>
    <t xml:space="preserve">186324P182235088UA51          </t>
  </si>
  <si>
    <t>980JB</t>
  </si>
  <si>
    <t xml:space="preserve">09YDF230040612                </t>
  </si>
  <si>
    <t>981DZ</t>
  </si>
  <si>
    <t xml:space="preserve">3U5BJ5H001001V                </t>
  </si>
  <si>
    <t>982DC</t>
  </si>
  <si>
    <t xml:space="preserve">1581F574B2387001004M          </t>
  </si>
  <si>
    <t>982EV</t>
  </si>
  <si>
    <t xml:space="preserve">3U4DKKQ0011TZJ                </t>
  </si>
  <si>
    <t>983AD</t>
  </si>
  <si>
    <t xml:space="preserve">1863FPEG8219425S993T          </t>
  </si>
  <si>
    <t>983KS</t>
  </si>
  <si>
    <t xml:space="preserve">3U4DKKQ0011TZW                </t>
  </si>
  <si>
    <t>983ZP</t>
  </si>
  <si>
    <t xml:space="preserve">3U5BJ5H001002P                </t>
  </si>
  <si>
    <t>984EG</t>
  </si>
  <si>
    <t xml:space="preserve">1581F574B227B00100HS          </t>
  </si>
  <si>
    <t>984FF</t>
  </si>
  <si>
    <t xml:space="preserve">64TBKBL002001P                </t>
  </si>
  <si>
    <t>984JF</t>
  </si>
  <si>
    <t xml:space="preserve">64TBKBJ00200FW                </t>
  </si>
  <si>
    <t>984JG</t>
  </si>
  <si>
    <t xml:space="preserve">1581F574B226H001044F          </t>
  </si>
  <si>
    <t>984LW</t>
  </si>
  <si>
    <t xml:space="preserve">3U5BJ5E00100GU                </t>
  </si>
  <si>
    <t>985DC</t>
  </si>
  <si>
    <t xml:space="preserve">64TBK7H00100Q5                </t>
  </si>
  <si>
    <t>985GP</t>
  </si>
  <si>
    <t xml:space="preserve">1581F8PJC248E0006DQG          </t>
  </si>
  <si>
    <t>06102JR</t>
  </si>
  <si>
    <t>985GS</t>
  </si>
  <si>
    <t xml:space="preserve">64TBK8F0010021                </t>
  </si>
  <si>
    <t>985HF</t>
  </si>
  <si>
    <t xml:space="preserve">39LBJ5900100AV                </t>
  </si>
  <si>
    <t>985JC</t>
  </si>
  <si>
    <t xml:space="preserve">64TBL61002009S                </t>
  </si>
  <si>
    <t>985LA</t>
  </si>
  <si>
    <t xml:space="preserve">39LBJ4P001006K                </t>
  </si>
  <si>
    <t>985SS</t>
  </si>
  <si>
    <t xml:space="preserve">64TBK7H00100FE                </t>
  </si>
  <si>
    <t>9860N</t>
  </si>
  <si>
    <t xml:space="preserve">3U5BJ6L0010011                </t>
  </si>
  <si>
    <t>9863M</t>
  </si>
  <si>
    <t xml:space="preserve">527BK870010098                </t>
  </si>
  <si>
    <t>9865C</t>
  </si>
  <si>
    <t xml:space="preserve">64TBK8R0010028                </t>
  </si>
  <si>
    <t>986BR</t>
  </si>
  <si>
    <t xml:space="preserve">5X5BKKR001034M                </t>
  </si>
  <si>
    <t>986BS</t>
  </si>
  <si>
    <t xml:space="preserve">3U5BJ5D001001B                </t>
  </si>
  <si>
    <t>986CS</t>
  </si>
  <si>
    <t xml:space="preserve">3U5BJ6M001001D                </t>
  </si>
  <si>
    <t>986DC</t>
  </si>
  <si>
    <t xml:space="preserve">1581F574B239K001004N          </t>
  </si>
  <si>
    <t>986GS</t>
  </si>
  <si>
    <t xml:space="preserve">527BK8C00100DP                </t>
  </si>
  <si>
    <t>986HB</t>
  </si>
  <si>
    <t xml:space="preserve">1581F574B224U00100AA          </t>
  </si>
  <si>
    <t>986HW</t>
  </si>
  <si>
    <t xml:space="preserve">07DDD410A10026                </t>
  </si>
  <si>
    <t>986JD</t>
  </si>
  <si>
    <t xml:space="preserve">1581F574B226S00101S9          </t>
  </si>
  <si>
    <t>986MC</t>
  </si>
  <si>
    <t xml:space="preserve">4JBBJ3N001007J                </t>
  </si>
  <si>
    <t>986ME</t>
  </si>
  <si>
    <t xml:space="preserve">1581F574B226S001022F          </t>
  </si>
  <si>
    <t>986ND</t>
  </si>
  <si>
    <t xml:space="preserve">64TBK8L00100QS                </t>
  </si>
  <si>
    <t>986QR</t>
  </si>
  <si>
    <t xml:space="preserve">64TBK8L00100CX                </t>
  </si>
  <si>
    <t>986RP</t>
  </si>
  <si>
    <t xml:space="preserve">527BK4Q001000Q                </t>
  </si>
  <si>
    <t>986YH</t>
  </si>
  <si>
    <t xml:space="preserve">64TBK8R00100AS                </t>
  </si>
  <si>
    <t>986ZD</t>
  </si>
  <si>
    <t xml:space="preserve">64TBK8H00100UV                </t>
  </si>
  <si>
    <t>9874C</t>
  </si>
  <si>
    <t xml:space="preserve">11UDJ8KR720328                </t>
  </si>
  <si>
    <t>9875C</t>
  </si>
  <si>
    <t xml:space="preserve">3Q4CHAN3B36BUH                </t>
  </si>
  <si>
    <t>9876C</t>
  </si>
  <si>
    <t xml:space="preserve">3Q4CH9M3B31PEE                </t>
  </si>
  <si>
    <t>9877C</t>
  </si>
  <si>
    <t xml:space="preserve">11UDH3RR710215                </t>
  </si>
  <si>
    <t>9878C</t>
  </si>
  <si>
    <t xml:space="preserve">1581F45TB21BJ1BE03FX          </t>
  </si>
  <si>
    <t>9879C</t>
  </si>
  <si>
    <t xml:space="preserve">11UDJ8VR720005                </t>
  </si>
  <si>
    <t>987AE</t>
  </si>
  <si>
    <t xml:space="preserve">1863FPEG8219425848TC          </t>
  </si>
  <si>
    <t>987AW</t>
  </si>
  <si>
    <t xml:space="preserve">3YTBJCN00300SK                </t>
  </si>
  <si>
    <t>987BR</t>
  </si>
  <si>
    <t xml:space="preserve">5X5BKKR001034N                </t>
  </si>
  <si>
    <t>987HW</t>
  </si>
  <si>
    <t xml:space="preserve">07DDD3XA10199                 </t>
  </si>
  <si>
    <t>987KB</t>
  </si>
  <si>
    <t xml:space="preserve">1581F5745229D001QG35          </t>
  </si>
  <si>
    <t>987LK</t>
  </si>
  <si>
    <t xml:space="preserve">64TBK8R001001L                </t>
  </si>
  <si>
    <t>987RK</t>
  </si>
  <si>
    <t xml:space="preserve">527BJ7800100H7                </t>
  </si>
  <si>
    <t>987TR</t>
  </si>
  <si>
    <t xml:space="preserve">1581FKD22CK00C3640            </t>
  </si>
  <si>
    <t>987UK</t>
  </si>
  <si>
    <t xml:space="preserve">64TBK8R001007X                </t>
  </si>
  <si>
    <t>987VU</t>
  </si>
  <si>
    <t xml:space="preserve">527BK4Q001003H                </t>
  </si>
  <si>
    <t>987XH</t>
  </si>
  <si>
    <t xml:space="preserve">64TBK7H0010056                </t>
  </si>
  <si>
    <t>987YM</t>
  </si>
  <si>
    <t xml:space="preserve">1581F574B228F00100LQ          </t>
  </si>
  <si>
    <t xml:space="preserve">987Z </t>
  </si>
  <si>
    <t xml:space="preserve">1581F6BUB235R00100XW          </t>
  </si>
  <si>
    <t>9882F</t>
  </si>
  <si>
    <t xml:space="preserve">64TBK7H00100N9                </t>
  </si>
  <si>
    <t>9884M</t>
  </si>
  <si>
    <t xml:space="preserve">17T3K7G002U015                </t>
  </si>
  <si>
    <t>9887W</t>
  </si>
  <si>
    <t xml:space="preserve">3N33JB2002Y092                </t>
  </si>
  <si>
    <t>9888T</t>
  </si>
  <si>
    <t xml:space="preserve">1581F574B22G0010070           </t>
  </si>
  <si>
    <t>988CC</t>
  </si>
  <si>
    <t xml:space="preserve">1633J8P001V016                </t>
  </si>
  <si>
    <t>988FC</t>
  </si>
  <si>
    <t xml:space="preserve">11UDJ8TR720076                </t>
  </si>
  <si>
    <t>988HB</t>
  </si>
  <si>
    <t xml:space="preserve">1633J8P001V018                </t>
  </si>
  <si>
    <t>988HW</t>
  </si>
  <si>
    <t xml:space="preserve">1893GCR002Z131                </t>
  </si>
  <si>
    <t>988KW</t>
  </si>
  <si>
    <t xml:space="preserve">158154XF7229J006W297          </t>
  </si>
  <si>
    <t>988LY</t>
  </si>
  <si>
    <t xml:space="preserve">37QBJ3200B03KA                </t>
  </si>
  <si>
    <t>988PC</t>
  </si>
  <si>
    <t xml:space="preserve">1581F67PB229G001093A          </t>
  </si>
  <si>
    <t>988UC</t>
  </si>
  <si>
    <t xml:space="preserve">37QBJ3M00B04AJ                </t>
  </si>
  <si>
    <t>988VS</t>
  </si>
  <si>
    <t xml:space="preserve">1581F574B224A00101TL          </t>
  </si>
  <si>
    <t>9894U</t>
  </si>
  <si>
    <t xml:space="preserve">64TBKBJ002002F                </t>
  </si>
  <si>
    <t>989DB</t>
  </si>
  <si>
    <t xml:space="preserve">64TBK8U001007T                </t>
  </si>
  <si>
    <t>989GP</t>
  </si>
  <si>
    <t xml:space="preserve">1581F8PJC24AH0009G2Z          </t>
  </si>
  <si>
    <t>989HC</t>
  </si>
  <si>
    <t xml:space="preserve">1863FPEG82194253GJ60          </t>
  </si>
  <si>
    <t>989HW</t>
  </si>
  <si>
    <t xml:space="preserve">0V2CFB90A30178                </t>
  </si>
  <si>
    <t>989KT</t>
  </si>
  <si>
    <t xml:space="preserve">64TBK8R00100BB                </t>
  </si>
  <si>
    <t>989LX</t>
  </si>
  <si>
    <t xml:space="preserve">527BK4Q0010065                </t>
  </si>
  <si>
    <t>989ND</t>
  </si>
  <si>
    <t xml:space="preserve">64TBK7H00100XH                </t>
  </si>
  <si>
    <t>989NU</t>
  </si>
  <si>
    <t xml:space="preserve">U1RE21                        </t>
  </si>
  <si>
    <t>989QT</t>
  </si>
  <si>
    <t xml:space="preserve">64TBK8H00100V9                </t>
  </si>
  <si>
    <t>989RZ</t>
  </si>
  <si>
    <t xml:space="preserve">3YT7K8Q00SP01X                </t>
  </si>
  <si>
    <t>989VA</t>
  </si>
  <si>
    <t xml:space="preserve">527BK4K00100A7                </t>
  </si>
  <si>
    <t xml:space="preserve">98FC </t>
  </si>
  <si>
    <t xml:space="preserve">36RBH9S00100KE                </t>
  </si>
  <si>
    <t xml:space="preserve">98US </t>
  </si>
  <si>
    <t xml:space="preserve">1ZNDH3L0011560                </t>
  </si>
  <si>
    <t>9902D</t>
  </si>
  <si>
    <t xml:space="preserve">82182507K61F                  </t>
  </si>
  <si>
    <t>9907E</t>
  </si>
  <si>
    <t xml:space="preserve">5X5BKHV00101MT                </t>
  </si>
  <si>
    <t>990AD</t>
  </si>
  <si>
    <t xml:space="preserve">64TBKBJ002008B                </t>
  </si>
  <si>
    <t>990AZ</t>
  </si>
  <si>
    <t xml:space="preserve">276DFAJ001N178                </t>
  </si>
  <si>
    <t>990EG</t>
  </si>
  <si>
    <t xml:space="preserve">1581F574523BT0C1S018          </t>
  </si>
  <si>
    <t>990FC</t>
  </si>
  <si>
    <t xml:space="preserve">3U5BJ6D00100M9                </t>
  </si>
  <si>
    <t>990GQ</t>
  </si>
  <si>
    <t xml:space="preserve">64TBKAF00200J3                </t>
  </si>
  <si>
    <t>990PD</t>
  </si>
  <si>
    <t xml:space="preserve">08QDE4V01203AB                </t>
  </si>
  <si>
    <t>990US</t>
  </si>
  <si>
    <t xml:space="preserve">W13DEB17060898                </t>
  </si>
  <si>
    <t>990VK</t>
  </si>
  <si>
    <t xml:space="preserve">1581F574B22M00101RL           </t>
  </si>
  <si>
    <t>990ZZ</t>
  </si>
  <si>
    <t xml:space="preserve">07DDEBG00S2592                </t>
  </si>
  <si>
    <t>9913D</t>
  </si>
  <si>
    <t xml:space="preserve">1581F574B22850010206          </t>
  </si>
  <si>
    <t>9919W</t>
  </si>
  <si>
    <t xml:space="preserve">64TBK8U00100A5                </t>
  </si>
  <si>
    <t>991BE</t>
  </si>
  <si>
    <t xml:space="preserve">64TBK5J001003B                </t>
  </si>
  <si>
    <t>991ES</t>
  </si>
  <si>
    <t xml:space="preserve">3U4DKS0011Q6D                 </t>
  </si>
  <si>
    <t>991KB</t>
  </si>
  <si>
    <t xml:space="preserve">PH645238885 V2.0              </t>
  </si>
  <si>
    <t>991KF</t>
  </si>
  <si>
    <t xml:space="preserve">64TBL2100201MV                </t>
  </si>
  <si>
    <t>991QW</t>
  </si>
  <si>
    <t xml:space="preserve">64TBKBL0020037                </t>
  </si>
  <si>
    <t>991RZ</t>
  </si>
  <si>
    <t xml:space="preserve">1863FPEG8219314N920L          </t>
  </si>
  <si>
    <t>991VK</t>
  </si>
  <si>
    <t xml:space="preserve">158F574B228F00100Q7           </t>
  </si>
  <si>
    <t>991VS</t>
  </si>
  <si>
    <t xml:space="preserve">298CHBUR0A0VWD                </t>
  </si>
  <si>
    <t>991WL</t>
  </si>
  <si>
    <t xml:space="preserve">64TBKBJ00200CE                </t>
  </si>
  <si>
    <t>991XD</t>
  </si>
  <si>
    <t xml:space="preserve">1581F574B22770010095          </t>
  </si>
  <si>
    <t>991YP</t>
  </si>
  <si>
    <t xml:space="preserve">64TBKAF00200DS                </t>
  </si>
  <si>
    <t>991ZV</t>
  </si>
  <si>
    <t xml:space="preserve">1581F574B22A5001008H          </t>
  </si>
  <si>
    <t>9922D</t>
  </si>
  <si>
    <t xml:space="preserve">1581F574B228A00100EA          </t>
  </si>
  <si>
    <t>9923W</t>
  </si>
  <si>
    <t xml:space="preserve">527BK4Q001003J                </t>
  </si>
  <si>
    <t>9926B</t>
  </si>
  <si>
    <t xml:space="preserve">64TBKBL002001U                </t>
  </si>
  <si>
    <t>9927E</t>
  </si>
  <si>
    <t xml:space="preserve">64TBKAA00100QG                </t>
  </si>
  <si>
    <t>992AW</t>
  </si>
  <si>
    <t xml:space="preserve">64TBKBL002004S                </t>
  </si>
  <si>
    <t>992FA</t>
  </si>
  <si>
    <t xml:space="preserve">64TBKAF00200G9                </t>
  </si>
  <si>
    <t>992GN</t>
  </si>
  <si>
    <t xml:space="preserve">527BK4Q001004A                </t>
  </si>
  <si>
    <t>992HW</t>
  </si>
  <si>
    <t xml:space="preserve">163CGAROA6GD9                 </t>
  </si>
  <si>
    <t>992KL</t>
  </si>
  <si>
    <t xml:space="preserve">64TBKAF00200J1                </t>
  </si>
  <si>
    <t>992NG</t>
  </si>
  <si>
    <t xml:space="preserve">0V2DK17RA503010               </t>
  </si>
  <si>
    <t>992SV</t>
  </si>
  <si>
    <t>992UC</t>
  </si>
  <si>
    <t xml:space="preserve">3U5BJ6Q0010083                </t>
  </si>
  <si>
    <t>992YR</t>
  </si>
  <si>
    <t xml:space="preserve">64TBK8L001008U                </t>
  </si>
  <si>
    <t>992ZA</t>
  </si>
  <si>
    <t xml:space="preserve">64TBK8F001002B                </t>
  </si>
  <si>
    <t>9939A</t>
  </si>
  <si>
    <t xml:space="preserve">64TBKBJ00200D5                </t>
  </si>
  <si>
    <t>993EC</t>
  </si>
  <si>
    <t xml:space="preserve">64TBKBC002007J                </t>
  </si>
  <si>
    <t>993GF</t>
  </si>
  <si>
    <t xml:space="preserve">3U4DJGK0011759                </t>
  </si>
  <si>
    <t>993HE</t>
  </si>
  <si>
    <t xml:space="preserve">1863FPEG82234491R1C1          </t>
  </si>
  <si>
    <t>993NS</t>
  </si>
  <si>
    <t xml:space="preserve">64TBKBL002006A                </t>
  </si>
  <si>
    <t>993RZ</t>
  </si>
  <si>
    <t xml:space="preserve">1863FPEG82193456G4H6          </t>
  </si>
  <si>
    <t>993SV</t>
  </si>
  <si>
    <t xml:space="preserve">P76DCH24A27506                </t>
  </si>
  <si>
    <t>993TS</t>
  </si>
  <si>
    <t xml:space="preserve">1581F574B228FAA100Z1          </t>
  </si>
  <si>
    <t>993UG</t>
  </si>
  <si>
    <t xml:space="preserve">64TBKAA00100Q8                </t>
  </si>
  <si>
    <t>993XV</t>
  </si>
  <si>
    <t xml:space="preserve">3U5BJ5E001009W                </t>
  </si>
  <si>
    <t>9940L</t>
  </si>
  <si>
    <t xml:space="preserve">1581F574B225500102RJ          </t>
  </si>
  <si>
    <t>994BN</t>
  </si>
  <si>
    <t xml:space="preserve">158F67PB22BE0030452           </t>
  </si>
  <si>
    <t>994CX</t>
  </si>
  <si>
    <t xml:space="preserve">58BBK8Q0010Z5Z                </t>
  </si>
  <si>
    <t>994FF</t>
  </si>
  <si>
    <t xml:space="preserve">64TBK8H00100VR                </t>
  </si>
  <si>
    <t>994GG</t>
  </si>
  <si>
    <t xml:space="preserve">527BK3S0010028                </t>
  </si>
  <si>
    <t>994KG</t>
  </si>
  <si>
    <t xml:space="preserve">64TBK8F0010028                </t>
  </si>
  <si>
    <t>994PQ</t>
  </si>
  <si>
    <t xml:space="preserve">527BK4K00100B4                </t>
  </si>
  <si>
    <t>994QF</t>
  </si>
  <si>
    <t xml:space="preserve">64TBKAF00200LJ                </t>
  </si>
  <si>
    <t>994RY</t>
  </si>
  <si>
    <t xml:space="preserve">64TBK8L001005N                </t>
  </si>
  <si>
    <t>994TT</t>
  </si>
  <si>
    <t xml:space="preserve">5X5BLB1002060K                </t>
  </si>
  <si>
    <t>994TX</t>
  </si>
  <si>
    <t xml:space="preserve">1581F6BUB248T0018CHZ          </t>
  </si>
  <si>
    <t>994VF</t>
  </si>
  <si>
    <t xml:space="preserve">64TBKAF00200CH                </t>
  </si>
  <si>
    <t>994WT</t>
  </si>
  <si>
    <t xml:space="preserve">64TBKAF00200JB                </t>
  </si>
  <si>
    <t>994ZS</t>
  </si>
  <si>
    <t xml:space="preserve">64TBKBJ0020038                </t>
  </si>
  <si>
    <t>9951C</t>
  </si>
  <si>
    <t xml:space="preserve">64TBK8R00100DN                </t>
  </si>
  <si>
    <t>995AC</t>
  </si>
  <si>
    <t xml:space="preserve">64TBK7H00100K6                </t>
  </si>
  <si>
    <t>995EW</t>
  </si>
  <si>
    <t xml:space="preserve">64TBK8L001002Q                </t>
  </si>
  <si>
    <t>995FH</t>
  </si>
  <si>
    <t xml:space="preserve">527BK4Q001004K                </t>
  </si>
  <si>
    <t xml:space="preserve">995G </t>
  </si>
  <si>
    <t xml:space="preserve">1581F6BUB248D0017434          </t>
  </si>
  <si>
    <t>995KS</t>
  </si>
  <si>
    <t xml:space="preserve">1581F574B22BE00100B6          </t>
  </si>
  <si>
    <t>995NC</t>
  </si>
  <si>
    <t xml:space="preserve">64TBK8L001005D                </t>
  </si>
  <si>
    <t>995RH</t>
  </si>
  <si>
    <t xml:space="preserve">5X5BKGL00100H0                </t>
  </si>
  <si>
    <t>995UT</t>
  </si>
  <si>
    <t xml:space="preserve">64TBKBJ002004M                </t>
  </si>
  <si>
    <t>995XF</t>
  </si>
  <si>
    <t xml:space="preserve">1581F574B226M0010232          </t>
  </si>
  <si>
    <t>995YJ</t>
  </si>
  <si>
    <t xml:space="preserve">64TBKBL0020016                </t>
  </si>
  <si>
    <t>9961B</t>
  </si>
  <si>
    <t xml:space="preserve">64TBKAF002003B                </t>
  </si>
  <si>
    <t>9962R</t>
  </si>
  <si>
    <t xml:space="preserve">64TBL2100201SA                </t>
  </si>
  <si>
    <t>9965R</t>
  </si>
  <si>
    <t xml:space="preserve">64TBK8L0010035                </t>
  </si>
  <si>
    <t>9966F</t>
  </si>
  <si>
    <t xml:space="preserve">3U5BJ6R00100BQ                </t>
  </si>
  <si>
    <t>9967F</t>
  </si>
  <si>
    <t xml:space="preserve">3U5BJ6R00100CM                </t>
  </si>
  <si>
    <t xml:space="preserve">64TBL2100200VB                </t>
  </si>
  <si>
    <t>996AG</t>
  </si>
  <si>
    <t xml:space="preserve">4J9BJ3R001001R                </t>
  </si>
  <si>
    <t>996BD</t>
  </si>
  <si>
    <t xml:space="preserve">527BK4Q0010029                </t>
  </si>
  <si>
    <t>996DD</t>
  </si>
  <si>
    <t xml:space="preserve">11USHA7R710159                </t>
  </si>
  <si>
    <t>996ED</t>
  </si>
  <si>
    <t xml:space="preserve">527BK87001007A                </t>
  </si>
  <si>
    <t>996FH</t>
  </si>
  <si>
    <t xml:space="preserve">527BK870010065                </t>
  </si>
  <si>
    <t>996HU</t>
  </si>
  <si>
    <t xml:space="preserve">11USHAFR710102                </t>
  </si>
  <si>
    <t>996JU</t>
  </si>
  <si>
    <t xml:space="preserve">11USHA6R710316                </t>
  </si>
  <si>
    <t>996KS</t>
  </si>
  <si>
    <t xml:space="preserve">64TBK8R001009M                </t>
  </si>
  <si>
    <t>996QB</t>
  </si>
  <si>
    <t xml:space="preserve">64TBKAF00200H1                </t>
  </si>
  <si>
    <t>996RR</t>
  </si>
  <si>
    <t xml:space="preserve">1581F3N3BH7800203SKO          </t>
  </si>
  <si>
    <t>996SW</t>
  </si>
  <si>
    <t xml:space="preserve">64TBKC002003T                 </t>
  </si>
  <si>
    <t>996VS</t>
  </si>
  <si>
    <t xml:space="preserve">64TBL2100201SE                </t>
  </si>
  <si>
    <t>996WL</t>
  </si>
  <si>
    <t xml:space="preserve">64TBLIV00200BQ                </t>
  </si>
  <si>
    <t>996XD</t>
  </si>
  <si>
    <t xml:space="preserve">52LBK6Q001006G                </t>
  </si>
  <si>
    <t>996YC</t>
  </si>
  <si>
    <t xml:space="preserve">64TBL1S002005E                </t>
  </si>
  <si>
    <t>9975B</t>
  </si>
  <si>
    <t xml:space="preserve">5X5BKGN00100SC                </t>
  </si>
  <si>
    <t>9978D</t>
  </si>
  <si>
    <t xml:space="preserve">64TBL210020167                </t>
  </si>
  <si>
    <t>997AS</t>
  </si>
  <si>
    <t xml:space="preserve">64UBK6D001003N                </t>
  </si>
  <si>
    <t>997FR</t>
  </si>
  <si>
    <t xml:space="preserve">64TBKBC00200D6                </t>
  </si>
  <si>
    <t>997JN</t>
  </si>
  <si>
    <t xml:space="preserve">8218250902EX                  </t>
  </si>
  <si>
    <t>997LT</t>
  </si>
  <si>
    <t xml:space="preserve">1581F574B225500102Z5          </t>
  </si>
  <si>
    <t>997NP</t>
  </si>
  <si>
    <t xml:space="preserve">1581F574B227400101BH          </t>
  </si>
  <si>
    <t>997QG</t>
  </si>
  <si>
    <t xml:space="preserve">37QBK5CBD100C4                </t>
  </si>
  <si>
    <t>997VM</t>
  </si>
  <si>
    <t xml:space="preserve">64TBL2100201UB                </t>
  </si>
  <si>
    <t xml:space="preserve">1581FHD237N00DT437            </t>
  </si>
  <si>
    <t>9982H</t>
  </si>
  <si>
    <t xml:space="preserve">5X5BLAT0020550                </t>
  </si>
  <si>
    <t xml:space="preserve">1581F6BUB23AM0011FNQ          </t>
  </si>
  <si>
    <t>9984Z</t>
  </si>
  <si>
    <t xml:space="preserve">07DDD4D0B10715                </t>
  </si>
  <si>
    <t xml:space="preserve">1581F6BUB236S001005T          </t>
  </si>
  <si>
    <t xml:space="preserve">1581F6BUB236U0010055          </t>
  </si>
  <si>
    <t>9987D</t>
  </si>
  <si>
    <t xml:space="preserve">1581F574B226H0010432          </t>
  </si>
  <si>
    <t>998BS</t>
  </si>
  <si>
    <t xml:space="preserve">64TBL2100201U1                </t>
  </si>
  <si>
    <t>998CS</t>
  </si>
  <si>
    <t xml:space="preserve">64TBL2100201RG                </t>
  </si>
  <si>
    <t>998DD</t>
  </si>
  <si>
    <t xml:space="preserve">186324P182234439AE15          </t>
  </si>
  <si>
    <t>998GD</t>
  </si>
  <si>
    <t xml:space="preserve">52LBK6T0010183                </t>
  </si>
  <si>
    <t>998KG</t>
  </si>
  <si>
    <t xml:space="preserve">52LBK6T00100TC                </t>
  </si>
  <si>
    <t>998LE</t>
  </si>
  <si>
    <t xml:space="preserve">2104F7EZB251J001TR6P          </t>
  </si>
  <si>
    <t>998PD</t>
  </si>
  <si>
    <t xml:space="preserve">M64DDF18010218                </t>
  </si>
  <si>
    <t>998UG</t>
  </si>
  <si>
    <t xml:space="preserve">64TBK8H00100F3                </t>
  </si>
  <si>
    <t>998VA</t>
  </si>
  <si>
    <t xml:space="preserve">3U5BJ5E00100CC                </t>
  </si>
  <si>
    <t>998WD</t>
  </si>
  <si>
    <t xml:space="preserve">07DDD4GOA11205                </t>
  </si>
  <si>
    <t>998WN</t>
  </si>
  <si>
    <t xml:space="preserve">64TBL2100201TB                </t>
  </si>
  <si>
    <t>9991U</t>
  </si>
  <si>
    <t xml:space="preserve">64TBKAF002007T                </t>
  </si>
  <si>
    <t xml:space="preserve">189CF1KBA20759                </t>
  </si>
  <si>
    <t xml:space="preserve">999G </t>
  </si>
  <si>
    <t xml:space="preserve">W130CB04020641                </t>
  </si>
  <si>
    <t>999NC</t>
  </si>
  <si>
    <t xml:space="preserve">1863FPEG821934339RD4          </t>
  </si>
  <si>
    <t>999YS</t>
  </si>
  <si>
    <t xml:space="preserve">64TBK8F001001G                </t>
  </si>
  <si>
    <t>Mfr/Mdl Code</t>
  </si>
  <si>
    <t>Number of Aircraft Assigned</t>
  </si>
  <si>
    <t>Manufacturer Name</t>
  </si>
  <si>
    <t>Model Name</t>
  </si>
  <si>
    <t>Type Aircraft</t>
  </si>
  <si>
    <t>Type Engine</t>
  </si>
  <si>
    <t>Aircraft Category</t>
  </si>
  <si>
    <t>Amateur/TC</t>
  </si>
  <si>
    <t># of Engines</t>
  </si>
  <si>
    <t>Aircraft Weight</t>
  </si>
  <si>
    <t>Kit Code</t>
  </si>
  <si>
    <t>OHIO - 1</t>
  </si>
  <si>
    <t>GUANGZHOU XAG CO LTD</t>
  </si>
  <si>
    <t>P100</t>
  </si>
  <si>
    <t>Rotorcraft</t>
  </si>
  <si>
    <t>Electric</t>
  </si>
  <si>
    <t>Land</t>
  </si>
  <si>
    <t>Amateur</t>
  </si>
  <si>
    <t>Up to 12,499</t>
  </si>
  <si>
    <t>ARKANSAS - 2</t>
  </si>
  <si>
    <t>XAG</t>
  </si>
  <si>
    <t>3WWDZ-50AH</t>
  </si>
  <si>
    <t>INDIANA - 3</t>
  </si>
  <si>
    <t>MISSOURI - 1</t>
  </si>
  <si>
    <t>NEBRASKA - 1</t>
  </si>
  <si>
    <t>TENNESSEE - 1</t>
  </si>
  <si>
    <t>CALIFORNIA - 2</t>
  </si>
  <si>
    <t>COLORADO - 1</t>
  </si>
  <si>
    <t>ILLINOIS - 2</t>
  </si>
  <si>
    <t>INDIANA - 1</t>
  </si>
  <si>
    <t>IOWA - 1</t>
  </si>
  <si>
    <t>KENTUCKY - 1</t>
  </si>
  <si>
    <t>OREGON - 1</t>
  </si>
  <si>
    <t>WYOMING - 1</t>
  </si>
  <si>
    <t>06102EU</t>
  </si>
  <si>
    <t>P100 2022</t>
  </si>
  <si>
    <t>CALIFORNIA - 1</t>
  </si>
  <si>
    <t>P100H PRO</t>
  </si>
  <si>
    <t>P100H PRO 2023</t>
  </si>
  <si>
    <t>ALABAMA - 4</t>
  </si>
  <si>
    <t>P100 PRO</t>
  </si>
  <si>
    <t>ARIZONA - 1</t>
  </si>
  <si>
    <t>ARKANSAS - 10</t>
  </si>
  <si>
    <t>CALIFORNIA - 15</t>
  </si>
  <si>
    <t>COLORADO - 11</t>
  </si>
  <si>
    <t>DELAWARE - 1</t>
  </si>
  <si>
    <t>FLORIDA - 5</t>
  </si>
  <si>
    <t>GEORGIA - 5</t>
  </si>
  <si>
    <t>IDAHO - 16</t>
  </si>
  <si>
    <t>ILLINOIS - 23</t>
  </si>
  <si>
    <t>INDIANA - 36</t>
  </si>
  <si>
    <t>IOWA - 100</t>
  </si>
  <si>
    <t>KANSAS - 2</t>
  </si>
  <si>
    <t>KENTUCKY - 4</t>
  </si>
  <si>
    <t>LOUISIANA - 6</t>
  </si>
  <si>
    <t>MARYLAND - 4</t>
  </si>
  <si>
    <t>MICHIGAN - 27</t>
  </si>
  <si>
    <t>MINNESOTA - 26</t>
  </si>
  <si>
    <t>MISSISSIPPI - 8</t>
  </si>
  <si>
    <t>MISSOURI - 34</t>
  </si>
  <si>
    <t>MONTANA - 7</t>
  </si>
  <si>
    <t>NEBRASKA - 20</t>
  </si>
  <si>
    <t>NORTH CAROLINA - 5</t>
  </si>
  <si>
    <t>NORTH DAKOTA - 4</t>
  </si>
  <si>
    <t>OHIO - 20</t>
  </si>
  <si>
    <t>OKLAHOMA - 8</t>
  </si>
  <si>
    <t>PENNSYLVANIA - 8</t>
  </si>
  <si>
    <t>SOUTH CAROLINA - 2</t>
  </si>
  <si>
    <t>SOUTH DAKOTA - 13</t>
  </si>
  <si>
    <t>TENNESSEE - 10</t>
  </si>
  <si>
    <t>TEXAS - 16</t>
  </si>
  <si>
    <t>VIRGINIA - 2</t>
  </si>
  <si>
    <t>WEST VIRGINIA - 1</t>
  </si>
  <si>
    <t>WISCONSIN - 2</t>
  </si>
  <si>
    <t>WYOMING - 3</t>
  </si>
  <si>
    <t>ARKANSAS - 1</t>
  </si>
  <si>
    <t>P100 PRO 2023</t>
  </si>
  <si>
    <t>COLORADO - 10</t>
  </si>
  <si>
    <t>ILLINOIS - 1</t>
  </si>
  <si>
    <t>IOWA - 6</t>
  </si>
  <si>
    <t>MINNESOTA - 2</t>
  </si>
  <si>
    <t>MISSOURI - 2</t>
  </si>
  <si>
    <t>NORTH CAROLINA - 1</t>
  </si>
  <si>
    <t>TEXAS - 6</t>
  </si>
  <si>
    <t>NORTH DAKOTA - 1</t>
  </si>
  <si>
    <t>P100 PRO 60L</t>
  </si>
  <si>
    <t>ARIZONA - 3</t>
  </si>
  <si>
    <t>P150</t>
  </si>
  <si>
    <t>CALIFORNIA - 16</t>
  </si>
  <si>
    <t>COLORADO - 6</t>
  </si>
  <si>
    <t>FLORIDA - 2</t>
  </si>
  <si>
    <t>GEORGIA - 4</t>
  </si>
  <si>
    <t>IDAHO - 8</t>
  </si>
  <si>
    <t>ILLINOIS - 13</t>
  </si>
  <si>
    <t>INDIANA - 19</t>
  </si>
  <si>
    <t>IOWA - 34</t>
  </si>
  <si>
    <t>KANSAS - 9</t>
  </si>
  <si>
    <t>MAINE - 3</t>
  </si>
  <si>
    <t>MICHIGAN - 9</t>
  </si>
  <si>
    <t>MINNESOTA - 28</t>
  </si>
  <si>
    <t>MISSOURI - 14</t>
  </si>
  <si>
    <t>MONTANA - 1</t>
  </si>
  <si>
    <t>NEBRASKA - 12</t>
  </si>
  <si>
    <t>NEW MEXICO - 1</t>
  </si>
  <si>
    <t>NEW YORK - 1</t>
  </si>
  <si>
    <t>NORTH DAKOTA - 12</t>
  </si>
  <si>
    <t>OKLAHOMA - 4</t>
  </si>
  <si>
    <t>OREGON - 4</t>
  </si>
  <si>
    <t>PENNSYLVANIA - 2</t>
  </si>
  <si>
    <t>SOUTH DAKOTA - 3</t>
  </si>
  <si>
    <t>TENNESSEE - 3</t>
  </si>
  <si>
    <t>WYOMING - 4</t>
  </si>
  <si>
    <t>MARYLAND - 1</t>
  </si>
  <si>
    <t>P150H</t>
  </si>
  <si>
    <t>P40</t>
  </si>
  <si>
    <t>UAV up to 55</t>
  </si>
  <si>
    <t>P60</t>
  </si>
  <si>
    <t>ALASKA - 2</t>
  </si>
  <si>
    <t>V40</t>
  </si>
  <si>
    <t>GEORGIA - 1</t>
  </si>
  <si>
    <t>MINNESOTA - 1</t>
  </si>
  <si>
    <t>MONTANA - 2</t>
  </si>
  <si>
    <t>OKLAHOMA - 1</t>
  </si>
  <si>
    <t>TEXAS - 2</t>
  </si>
  <si>
    <t>WASHINGTON - 2</t>
  </si>
  <si>
    <t>06102IG</t>
  </si>
  <si>
    <t>V50</t>
  </si>
  <si>
    <t>CALIFORNIA - 3</t>
  </si>
  <si>
    <t>DJI</t>
  </si>
  <si>
    <t>3WWDZ-15A</t>
  </si>
  <si>
    <t>AGRAS MG-1P RTK</t>
  </si>
  <si>
    <t>ALABAMA - 1</t>
  </si>
  <si>
    <t>AGRAS T10</t>
  </si>
  <si>
    <t>IDAHO - 1</t>
  </si>
  <si>
    <t>TENNESSEE - 2</t>
  </si>
  <si>
    <t>AGRAS T100</t>
  </si>
  <si>
    <t>VIRGINIA - 1</t>
  </si>
  <si>
    <t>AGRAS T16</t>
  </si>
  <si>
    <t>HAWAII - 1</t>
  </si>
  <si>
    <t>IOWA - 2</t>
  </si>
  <si>
    <t>WASHINGTON - 1</t>
  </si>
  <si>
    <t>ARIZONA - 2</t>
  </si>
  <si>
    <t>AGRAS T20</t>
  </si>
  <si>
    <t>ARKANSAS - 3</t>
  </si>
  <si>
    <t>FLORIDA - 4</t>
  </si>
  <si>
    <t>ILLINOIS - 8</t>
  </si>
  <si>
    <t>INDIANA - 4</t>
  </si>
  <si>
    <t>KANSAS - 3</t>
  </si>
  <si>
    <t>KENTUCKY - 3</t>
  </si>
  <si>
    <t>LOUISIANA - 2</t>
  </si>
  <si>
    <t>MISSOURI - 8</t>
  </si>
  <si>
    <t>OHIO - 3</t>
  </si>
  <si>
    <t>TEXAS - 4</t>
  </si>
  <si>
    <t>ALABAMA - 3</t>
  </si>
  <si>
    <t>AGRAS T20P</t>
  </si>
  <si>
    <t>ARKANSAS - 4</t>
  </si>
  <si>
    <t>COLORADO - 2</t>
  </si>
  <si>
    <t>IDAHO - 5</t>
  </si>
  <si>
    <t>IOWA - 21</t>
  </si>
  <si>
    <t>KANSAS - 4</t>
  </si>
  <si>
    <t>LOUISIANA - 1</t>
  </si>
  <si>
    <t>MARYLAND - 2</t>
  </si>
  <si>
    <t>MICHIGAN - 10</t>
  </si>
  <si>
    <t>MINNESOTA - 3</t>
  </si>
  <si>
    <t>MISSISSIPPI - 1</t>
  </si>
  <si>
    <t>MONTANA - 4</t>
  </si>
  <si>
    <t>NEBRASKA - 9</t>
  </si>
  <si>
    <t>NEVADA - 1</t>
  </si>
  <si>
    <t>NEW JERSEY - 3</t>
  </si>
  <si>
    <t>NORTH CAROLINA - 4</t>
  </si>
  <si>
    <t>NORTH DAKOTA - 3</t>
  </si>
  <si>
    <t>OHIO - 2</t>
  </si>
  <si>
    <t>PENNSYLVANIA - 3</t>
  </si>
  <si>
    <t>SOUTH DAKOTA - 2</t>
  </si>
  <si>
    <t>UTAH - 2</t>
  </si>
  <si>
    <t>VIRGINIA - 4</t>
  </si>
  <si>
    <t>WASHINGTON - 4</t>
  </si>
  <si>
    <t>WISCONSIN - 4</t>
  </si>
  <si>
    <t>WYOMING - 2</t>
  </si>
  <si>
    <t>UNITED STATES - 1</t>
  </si>
  <si>
    <t>06102KO</t>
  </si>
  <si>
    <t>AGRAS T20 PRO</t>
  </si>
  <si>
    <t>AGRAS T25</t>
  </si>
  <si>
    <t>IOWA - 4</t>
  </si>
  <si>
    <t>KANSAS - 1</t>
  </si>
  <si>
    <t>LOUISIANA - 3</t>
  </si>
  <si>
    <t>MICHIGAN - 3</t>
  </si>
  <si>
    <t>MISSOURI - 6</t>
  </si>
  <si>
    <t>NEBRASKA - 8</t>
  </si>
  <si>
    <t>SOUTH DAKOTA - 1</t>
  </si>
  <si>
    <t>TEXAS - 3</t>
  </si>
  <si>
    <t>06102H2</t>
  </si>
  <si>
    <t>AGRAS T25P</t>
  </si>
  <si>
    <t>ALABAMA - 9</t>
  </si>
  <si>
    <t>AGRAS T30</t>
  </si>
  <si>
    <t>ARIZONA - 4</t>
  </si>
  <si>
    <t>CALIFORNIA - 8</t>
  </si>
  <si>
    <t>COLORADO - 3</t>
  </si>
  <si>
    <t>FLORIDA - 1</t>
  </si>
  <si>
    <t>GEORGIA - 2</t>
  </si>
  <si>
    <t>HAWAII - 2</t>
  </si>
  <si>
    <t>ILLINOIS - 35</t>
  </si>
  <si>
    <t>INDIANA - 27</t>
  </si>
  <si>
    <t>IOWA - 52</t>
  </si>
  <si>
    <t>KANSAS - 27</t>
  </si>
  <si>
    <t>KENTUCKY - 12</t>
  </si>
  <si>
    <t>LOUISIANA - 5</t>
  </si>
  <si>
    <t>MAINE - 5</t>
  </si>
  <si>
    <t>MINNESOTA - 11</t>
  </si>
  <si>
    <t>MISSISSIPPI - 2</t>
  </si>
  <si>
    <t>MISSOURI - 35</t>
  </si>
  <si>
    <t>NEBRASKA - 25</t>
  </si>
  <si>
    <t>NEW JERSEY - 1</t>
  </si>
  <si>
    <t>NEW YORK - 2</t>
  </si>
  <si>
    <t>NORTH DAKOTA - 7</t>
  </si>
  <si>
    <t>OHIO - 32</t>
  </si>
  <si>
    <t>OREGON - 2</t>
  </si>
  <si>
    <t>PENNSYLVANIA - 11</t>
  </si>
  <si>
    <t>SOUTH CAROLINA - 4</t>
  </si>
  <si>
    <t>SOUTH DAKOTA - 11</t>
  </si>
  <si>
    <t>TENNESSEE - 6</t>
  </si>
  <si>
    <t>UTAH - 1</t>
  </si>
  <si>
    <t>VIRGINIA - 8</t>
  </si>
  <si>
    <t>WASHINGTON - 7</t>
  </si>
  <si>
    <t>WISCONSIN - 12</t>
  </si>
  <si>
    <t>ALABAMA - 30</t>
  </si>
  <si>
    <t>AGRAS T40</t>
  </si>
  <si>
    <t>ARIZONA - 18</t>
  </si>
  <si>
    <t>ARKANSAS - 23</t>
  </si>
  <si>
    <t>CALIFORNIA - 23</t>
  </si>
  <si>
    <t>COLORADO - 9</t>
  </si>
  <si>
    <t>CONNECTICUT - 1</t>
  </si>
  <si>
    <t>DELAWARE - 4</t>
  </si>
  <si>
    <t>FLORIDA - 17</t>
  </si>
  <si>
    <t>GEORGIA - 21</t>
  </si>
  <si>
    <t>IDAHO - 43</t>
  </si>
  <si>
    <t>ILLINOIS - 202</t>
  </si>
  <si>
    <t>INDIANA - 110</t>
  </si>
  <si>
    <t>IOWA - 219</t>
  </si>
  <si>
    <t>KANSAS - 83</t>
  </si>
  <si>
    <t>KENTUCKY - 51</t>
  </si>
  <si>
    <t>LOUISIANA - 22</t>
  </si>
  <si>
    <t>MARYLAND - 18</t>
  </si>
  <si>
    <t>MASSACHUSETTS - 1</t>
  </si>
  <si>
    <t>MICHIGAN - 69</t>
  </si>
  <si>
    <t>MINNESOTA - 58</t>
  </si>
  <si>
    <t>MISSISSIPPI - 12</t>
  </si>
  <si>
    <t>MISSOURI - 120</t>
  </si>
  <si>
    <t>MONTANA - 9</t>
  </si>
  <si>
    <t>NEBRASKA - 73</t>
  </si>
  <si>
    <t>NEVADA - 3</t>
  </si>
  <si>
    <t>NEW HAMPSHIRE - 1</t>
  </si>
  <si>
    <t>NEW YORK - 15</t>
  </si>
  <si>
    <t>NORTH CAROLINA - 35</t>
  </si>
  <si>
    <t>NORTH DAKOTA - 18</t>
  </si>
  <si>
    <t>OHIO - 98</t>
  </si>
  <si>
    <t>OKLAHOMA - 44</t>
  </si>
  <si>
    <t>OREGON - 31</t>
  </si>
  <si>
    <t>PENNSYLVANIA - 33</t>
  </si>
  <si>
    <t>RHODE ISLAND - 1</t>
  </si>
  <si>
    <t>SOUTH CAROLINA - 26</t>
  </si>
  <si>
    <t>SOUTH DAKOTA - 32</t>
  </si>
  <si>
    <t>TENNESSEE - 20</t>
  </si>
  <si>
    <t>TEXAS - 83</t>
  </si>
  <si>
    <t>UTAH - 13</t>
  </si>
  <si>
    <t>VERMONT - 1</t>
  </si>
  <si>
    <t>VIRGINIA - 28</t>
  </si>
  <si>
    <t>WASHINGTON - 12</t>
  </si>
  <si>
    <t>WEST VIRGINIA - 5</t>
  </si>
  <si>
    <t>WISCONSIN - 66</t>
  </si>
  <si>
    <t>WYOMING - 7</t>
  </si>
  <si>
    <t>ILLINOIS - 3</t>
  </si>
  <si>
    <t>AGRAS T40 V3</t>
  </si>
  <si>
    <t>ALABAMA - 23</t>
  </si>
  <si>
    <t>AGRAS T50</t>
  </si>
  <si>
    <t>ARIZONA - 12</t>
  </si>
  <si>
    <t>ARKANSAS - 32</t>
  </si>
  <si>
    <t>CALIFORNIA - 20</t>
  </si>
  <si>
    <t>DELAWARE - 2</t>
  </si>
  <si>
    <t>FLORIDA - 14</t>
  </si>
  <si>
    <t>GEORGIA - 17</t>
  </si>
  <si>
    <t>ILLINOIS - 90</t>
  </si>
  <si>
    <t>INDIANA - 68</t>
  </si>
  <si>
    <t>IOWA - 134</t>
  </si>
  <si>
    <t>KANSAS - 55</t>
  </si>
  <si>
    <t>KENTUCKY - 19</t>
  </si>
  <si>
    <t>LOUISIANA - 32</t>
  </si>
  <si>
    <t>MARYLAND - 8</t>
  </si>
  <si>
    <t>MASSACHUSETTS - 3</t>
  </si>
  <si>
    <t>MICHIGAN - 54</t>
  </si>
  <si>
    <t>MINNESOTA - 33</t>
  </si>
  <si>
    <t>MISSISSIPPI - 22</t>
  </si>
  <si>
    <t>MISSOURI - 65</t>
  </si>
  <si>
    <t>MONTANA - 15</t>
  </si>
  <si>
    <t>NEBRASKA - 81</t>
  </si>
  <si>
    <t>NEVADA - 5</t>
  </si>
  <si>
    <t>NEW MEXICO - 2</t>
  </si>
  <si>
    <t>NEW YORK - 8</t>
  </si>
  <si>
    <t>NORTH CAROLINA - 16</t>
  </si>
  <si>
    <t>OHIO - 92</t>
  </si>
  <si>
    <t>OKLAHOMA - 19</t>
  </si>
  <si>
    <t>OREGON - 23</t>
  </si>
  <si>
    <t>PENNSYLVANIA - 22</t>
  </si>
  <si>
    <t>SOUTH CAROLINA - 10</t>
  </si>
  <si>
    <t>SOUTH DAKOTA - 29</t>
  </si>
  <si>
    <t>TENNESSEE - 8</t>
  </si>
  <si>
    <t>TEXAS - 72</t>
  </si>
  <si>
    <t>UTAH - 15</t>
  </si>
  <si>
    <t>VIRGINIA - 14</t>
  </si>
  <si>
    <t>WASHINGTON - 15</t>
  </si>
  <si>
    <t>WEST VIRGINIA - 3</t>
  </si>
  <si>
    <t>WISCONSIN - 48</t>
  </si>
  <si>
    <t>Unknown</t>
  </si>
  <si>
    <t>ARKANSAS - 6</t>
  </si>
  <si>
    <t>IDAHO - 2</t>
  </si>
  <si>
    <t>IOWA - 25</t>
  </si>
  <si>
    <t>KANSAS - 10</t>
  </si>
  <si>
    <t>KENTUCKY - 2</t>
  </si>
  <si>
    <t>MICHIGAN - 4</t>
  </si>
  <si>
    <t>NEBRASKA - 6</t>
  </si>
  <si>
    <t>OHIO - 4</t>
  </si>
  <si>
    <t>SOUTH CAROLINA - 1</t>
  </si>
  <si>
    <t>WISCONSIN - 9</t>
  </si>
  <si>
    <t>06102IM</t>
  </si>
  <si>
    <t>AIR 2</t>
  </si>
  <si>
    <t>AIR 2S</t>
  </si>
  <si>
    <t>IOWA - 18</t>
  </si>
  <si>
    <t>NEW JERSEY - 4</t>
  </si>
  <si>
    <t>AIR 3</t>
  </si>
  <si>
    <t>Blim/Dirigible</t>
  </si>
  <si>
    <t>Turbo-fan</t>
  </si>
  <si>
    <t>NEW YORK - 5</t>
  </si>
  <si>
    <t>PENNSYLVANIA - 1</t>
  </si>
  <si>
    <t>NEW YORK - 3</t>
  </si>
  <si>
    <t>NORTH CAROLINA - 3</t>
  </si>
  <si>
    <t>AIR 3 FLY MORE COMBO</t>
  </si>
  <si>
    <t>AIR 3S</t>
  </si>
  <si>
    <t>AVATA</t>
  </si>
  <si>
    <t>NEW JERSEY - 2</t>
  </si>
  <si>
    <t>AVATA 2</t>
  </si>
  <si>
    <t>TEXAS - 1</t>
  </si>
  <si>
    <t>AVATA PRO</t>
  </si>
  <si>
    <t>DA2SUE1</t>
  </si>
  <si>
    <t>06101GU</t>
  </si>
  <si>
    <t>DJI S800</t>
  </si>
  <si>
    <t>WISCONSIN - 1</t>
  </si>
  <si>
    <t>DJI S900</t>
  </si>
  <si>
    <t>DJI SW 1000</t>
  </si>
  <si>
    <t>DJMAVIC3CDO</t>
  </si>
  <si>
    <t>06101FG</t>
  </si>
  <si>
    <t>F550</t>
  </si>
  <si>
    <t>061005A</t>
  </si>
  <si>
    <t>FC40 P330D</t>
  </si>
  <si>
    <t>06101CO</t>
  </si>
  <si>
    <t>FLAMEWHEEL F450</t>
  </si>
  <si>
    <t>FLAMEWHEEL F550</t>
  </si>
  <si>
    <t>ALASKA - 1</t>
  </si>
  <si>
    <t>FLYCART 30</t>
  </si>
  <si>
    <t>MICHIGAN - 1</t>
  </si>
  <si>
    <t>MISSOURI - 3</t>
  </si>
  <si>
    <t>OKLAHOMA - 2</t>
  </si>
  <si>
    <t>FPV</t>
  </si>
  <si>
    <t>INSPIRE 1</t>
  </si>
  <si>
    <t>ALASKA - 3</t>
  </si>
  <si>
    <t>ARIZONA - 7</t>
  </si>
  <si>
    <t>CALIFORNIA - 13</t>
  </si>
  <si>
    <t>CONNECTICUT - 2</t>
  </si>
  <si>
    <t>DELAWARE - 3</t>
  </si>
  <si>
    <t>GEORGIA - 8</t>
  </si>
  <si>
    <t>ILLINOIS - 5</t>
  </si>
  <si>
    <t>INDIANA - 6</t>
  </si>
  <si>
    <t>NEBRASKA - 2</t>
  </si>
  <si>
    <t>NEVADA - 2</t>
  </si>
  <si>
    <t>NEW JERSEY - 21</t>
  </si>
  <si>
    <t>NORTH CAROLINA - 6</t>
  </si>
  <si>
    <t>OREGON - 3</t>
  </si>
  <si>
    <t>PENNSYLVANIA - 5</t>
  </si>
  <si>
    <t>TENNESSEE - 4</t>
  </si>
  <si>
    <t>TEXAS - 5</t>
  </si>
  <si>
    <t>VIRGINIA - 3</t>
  </si>
  <si>
    <t>ALABAMA - 2</t>
  </si>
  <si>
    <t>INSPIRE 1 PRO</t>
  </si>
  <si>
    <t>DELAWARE - 5</t>
  </si>
  <si>
    <t>06101UT</t>
  </si>
  <si>
    <t>INSPIRE 1 RAW</t>
  </si>
  <si>
    <t>INSPIRE 1 V2</t>
  </si>
  <si>
    <t>INSPIRE 2</t>
  </si>
  <si>
    <t>LOUISIANA - 4</t>
  </si>
  <si>
    <t>NEW YORK - 7</t>
  </si>
  <si>
    <t>NORTH CAROLINA - 2</t>
  </si>
  <si>
    <t>NORTH DAKOTA - 2</t>
  </si>
  <si>
    <t>061013V</t>
  </si>
  <si>
    <t>INSPIRE 2 RAW</t>
  </si>
  <si>
    <t>06101XU</t>
  </si>
  <si>
    <t>INSPIRE AG</t>
  </si>
  <si>
    <t>Amphibian</t>
  </si>
  <si>
    <t>06102AM</t>
  </si>
  <si>
    <t>INSPIRE ONE</t>
  </si>
  <si>
    <t>L1DE</t>
  </si>
  <si>
    <t>M210 RTK</t>
  </si>
  <si>
    <t>M300 RTK</t>
  </si>
  <si>
    <t>NORTH DAKOTA - 22</t>
  </si>
  <si>
    <t>M3M</t>
  </si>
  <si>
    <t>M600P</t>
  </si>
  <si>
    <t>06101O7</t>
  </si>
  <si>
    <t>MATRICE</t>
  </si>
  <si>
    <t>MATRICE 100</t>
  </si>
  <si>
    <t>MATRICE 200</t>
  </si>
  <si>
    <t>NORTH DAKOTA - 11</t>
  </si>
  <si>
    <t>061019W</t>
  </si>
  <si>
    <t>MATRICE 200 V2</t>
  </si>
  <si>
    <t>MATRICE 210RTK</t>
  </si>
  <si>
    <t>MATRICE 210 V1</t>
  </si>
  <si>
    <t>FLORIDA - 6</t>
  </si>
  <si>
    <t>MATRICE 210 V2</t>
  </si>
  <si>
    <t>NORTH DAKOTA - 25</t>
  </si>
  <si>
    <t>MATRICE 30</t>
  </si>
  <si>
    <t>MATRICE 300</t>
  </si>
  <si>
    <t>ARIZONA - 5</t>
  </si>
  <si>
    <t>MATRICE 300 RTK</t>
  </si>
  <si>
    <t>NORTH DAKOTA - 5</t>
  </si>
  <si>
    <t>MATRICE 30T</t>
  </si>
  <si>
    <t>MATRICE 30T RTK</t>
  </si>
  <si>
    <t>MATRICE 350</t>
  </si>
  <si>
    <t>MATRICE 350 RTK</t>
  </si>
  <si>
    <t>MATRICE 4E</t>
  </si>
  <si>
    <t>MATRICE 4T</t>
  </si>
  <si>
    <t>MATRICE 600</t>
  </si>
  <si>
    <t>MATRICE 600 PRO</t>
  </si>
  <si>
    <t>MATRICE M30T</t>
  </si>
  <si>
    <t>MATRICE M600 PRO</t>
  </si>
  <si>
    <t>MAVIC 2 ENTERP ADV</t>
  </si>
  <si>
    <t>MAVIC 2 ENTERP DUAL</t>
  </si>
  <si>
    <t>GEORGIA - 3</t>
  </si>
  <si>
    <t>MAVIC 2 ENTERPRISE</t>
  </si>
  <si>
    <t>MAVIC 2 ENTERP ZOOM</t>
  </si>
  <si>
    <t>MAVIC 2 PRO</t>
  </si>
  <si>
    <t>ARIZONA - 33</t>
  </si>
  <si>
    <t>MICHIGAN - 5</t>
  </si>
  <si>
    <t>NEW JERSEY - 10</t>
  </si>
  <si>
    <t>NORTH DAKOTA - 6</t>
  </si>
  <si>
    <t>OHIO - 6</t>
  </si>
  <si>
    <t>MAVIC 2 PRO L1P</t>
  </si>
  <si>
    <t>MAVIC 2 ZOOM</t>
  </si>
  <si>
    <t>MAVIC 3</t>
  </si>
  <si>
    <t>NEW JERSEY - 7</t>
  </si>
  <si>
    <t>MAVIC 3 CINE</t>
  </si>
  <si>
    <t>MAVIC 3 CLASSIC</t>
  </si>
  <si>
    <t>MAVIC 3 ENTERPRISE</t>
  </si>
  <si>
    <t>MAVIC 3 ENTER THERM</t>
  </si>
  <si>
    <t>MAVIC 3 FLY MORE CMB</t>
  </si>
  <si>
    <t>MAVIC 3M</t>
  </si>
  <si>
    <t>IOWA - 3</t>
  </si>
  <si>
    <t>MISSOURI - 5</t>
  </si>
  <si>
    <t>MAVIC 3 PRO</t>
  </si>
  <si>
    <t>MAVIC 3T</t>
  </si>
  <si>
    <t>MISSISSIPPI - 4</t>
  </si>
  <si>
    <t>MAVIC AIR</t>
  </si>
  <si>
    <t>DIST. OF COL. - 1</t>
  </si>
  <si>
    <t>MAVIC AIR 2</t>
  </si>
  <si>
    <t>MAVIC AIR 2S</t>
  </si>
  <si>
    <t>MAVIC AIR S01A</t>
  </si>
  <si>
    <t>MAVIC II</t>
  </si>
  <si>
    <t>MAVIC M3M</t>
  </si>
  <si>
    <t>MAVIC M3T</t>
  </si>
  <si>
    <t>MAVIC MINI</t>
  </si>
  <si>
    <t>GEORGIA - 6</t>
  </si>
  <si>
    <t>MAVIC MINI 2</t>
  </si>
  <si>
    <t>06102KC</t>
  </si>
  <si>
    <t>MAVIC MINI 3 PRO</t>
  </si>
  <si>
    <t>MAVIC PRO</t>
  </si>
  <si>
    <t>FLORIDA - 8</t>
  </si>
  <si>
    <t>INDIANA - 2</t>
  </si>
  <si>
    <t>MASSACHUSETTS - 2</t>
  </si>
  <si>
    <t>NEW JERSEY - 8</t>
  </si>
  <si>
    <t>NEW YORK - 4</t>
  </si>
  <si>
    <t>WASHINGTON - 6</t>
  </si>
  <si>
    <t>MAVIC PRO PLATINUM</t>
  </si>
  <si>
    <t>FLORIDA - 3</t>
  </si>
  <si>
    <t>MINI 2</t>
  </si>
  <si>
    <t>06102LW</t>
  </si>
  <si>
    <t>MINI 2 SE</t>
  </si>
  <si>
    <t>MINI 3</t>
  </si>
  <si>
    <t>MINI 3 PRO</t>
  </si>
  <si>
    <t>NEW JERSEY - 5</t>
  </si>
  <si>
    <t>MINI 4K</t>
  </si>
  <si>
    <t>MINI 4 PRO</t>
  </si>
  <si>
    <t>MINI SE</t>
  </si>
  <si>
    <t>061012F</t>
  </si>
  <si>
    <t>MM1A SPARK</t>
  </si>
  <si>
    <t>MT2PD</t>
  </si>
  <si>
    <t>MT2SS5</t>
  </si>
  <si>
    <t>06101RK</t>
  </si>
  <si>
    <t>NAZA-M MULTIROTOR</t>
  </si>
  <si>
    <t>PHANTOM 1</t>
  </si>
  <si>
    <t>06101IU</t>
  </si>
  <si>
    <t>PHANTOM 1.1.1</t>
  </si>
  <si>
    <t>PHANTOM 2</t>
  </si>
  <si>
    <t>FLORIDA - 7</t>
  </si>
  <si>
    <t>UTAH - 3</t>
  </si>
  <si>
    <t>WASHINGTON - 3</t>
  </si>
  <si>
    <t>06101BO</t>
  </si>
  <si>
    <t>PHANTOM 2 FPV</t>
  </si>
  <si>
    <t>06101CA</t>
  </si>
  <si>
    <t>PHANTOM 2 P330Z</t>
  </si>
  <si>
    <t>061004K</t>
  </si>
  <si>
    <t>PHANTOM 2 ULTIMATE</t>
  </si>
  <si>
    <t>PHANTOM 2 VISION</t>
  </si>
  <si>
    <t>PHANTOM 2 VISION +</t>
  </si>
  <si>
    <t>LOUISIANA - 7</t>
  </si>
  <si>
    <t>WISCONSIN - 3</t>
  </si>
  <si>
    <t>PHANTOM 2 VISION PLU</t>
  </si>
  <si>
    <t>PHANTOM 3 4K</t>
  </si>
  <si>
    <t>PHANTOM 3 ADVANCED</t>
  </si>
  <si>
    <t>NEW HAMPSHIRE - 2</t>
  </si>
  <si>
    <t>OHIO - 5</t>
  </si>
  <si>
    <t>TENNESSEE - 5</t>
  </si>
  <si>
    <t>PHANTOM 3 PROFESSION</t>
  </si>
  <si>
    <t>ARIZONA - 6</t>
  </si>
  <si>
    <t>CALIFORNIA - 19</t>
  </si>
  <si>
    <t>CONNECTICUT - 6</t>
  </si>
  <si>
    <t>FLORIDA - 11</t>
  </si>
  <si>
    <t>MAINE - 2</t>
  </si>
  <si>
    <t>MARYLAND - 5</t>
  </si>
  <si>
    <t>MASSACHUSETTS - 5</t>
  </si>
  <si>
    <t>NEW MEXICO - 4</t>
  </si>
  <si>
    <t>NORTH CAROLINA - 7</t>
  </si>
  <si>
    <t>TEXAS - 8</t>
  </si>
  <si>
    <t>VERMONT - 3</t>
  </si>
  <si>
    <t>VIRGINIA - 7</t>
  </si>
  <si>
    <t>WEST VIRGINIA - 2</t>
  </si>
  <si>
    <t>MICHIGAN - 2</t>
  </si>
  <si>
    <t>PHANTOM 3 SE</t>
  </si>
  <si>
    <t>PHANTOM 3 STANDARD</t>
  </si>
  <si>
    <t>PHANTOM 4</t>
  </si>
  <si>
    <t>ILLINOIS - 6</t>
  </si>
  <si>
    <t>NEW JERSEY - 18</t>
  </si>
  <si>
    <t>VERMONT - 11</t>
  </si>
  <si>
    <t>PHANTOM 4 ADVANCED</t>
  </si>
  <si>
    <t>PHANTOM 4 MULTISPECT</t>
  </si>
  <si>
    <t>PHANTOM 4 PRO</t>
  </si>
  <si>
    <t>CALIFORNIA - 4</t>
  </si>
  <si>
    <t>DELAWARE - 10</t>
  </si>
  <si>
    <t>MAINE - 1</t>
  </si>
  <si>
    <t>MONTANA - 3</t>
  </si>
  <si>
    <t>WASHINGTON - 5</t>
  </si>
  <si>
    <t>PHANTOM 4 PRO+</t>
  </si>
  <si>
    <t>PHANTOM 4 PRO OBSIDI</t>
  </si>
  <si>
    <t>PHANTOM 4 PRO V2.0</t>
  </si>
  <si>
    <t>UTAH - 5</t>
  </si>
  <si>
    <t>PHANTOM 4 RTK</t>
  </si>
  <si>
    <t>PHANTOM 4 VISION</t>
  </si>
  <si>
    <t>PHANTOM FC40</t>
  </si>
  <si>
    <t>PHANTOM PRO PLUS</t>
  </si>
  <si>
    <t>PHANTOM VISION 2+</t>
  </si>
  <si>
    <t>06101H5</t>
  </si>
  <si>
    <t>PHANTOM VISION 2</t>
  </si>
  <si>
    <t>PV331</t>
  </si>
  <si>
    <t>ALASKA - 4</t>
  </si>
  <si>
    <t>S1000</t>
  </si>
  <si>
    <t>S1000+</t>
  </si>
  <si>
    <t>06101KW</t>
  </si>
  <si>
    <t>S1000 PREMIUM</t>
  </si>
  <si>
    <t>06101MR</t>
  </si>
  <si>
    <t>S800</t>
  </si>
  <si>
    <t>06101H0</t>
  </si>
  <si>
    <t>S800 EVO</t>
  </si>
  <si>
    <t>06101QB</t>
  </si>
  <si>
    <t>S800 EVO SPREADING W</t>
  </si>
  <si>
    <t>S-800 SPREADINGWINGS</t>
  </si>
  <si>
    <t>S900</t>
  </si>
  <si>
    <t>S900/A2</t>
  </si>
  <si>
    <t>SPARK</t>
  </si>
  <si>
    <t>SPREADINGWINGS S1000</t>
  </si>
  <si>
    <t>SPREADING WINGS S800</t>
  </si>
  <si>
    <t>SPREADING WINGS S900</t>
  </si>
  <si>
    <t>T16 AGRAS</t>
  </si>
  <si>
    <t>T20</t>
  </si>
  <si>
    <t>T20P</t>
  </si>
  <si>
    <t>T20 PRO</t>
  </si>
  <si>
    <t>T-30</t>
  </si>
  <si>
    <t>MARYLAND - 3</t>
  </si>
  <si>
    <t>T40</t>
  </si>
  <si>
    <t>ILLINOIS - 10</t>
  </si>
  <si>
    <t>INDIANA - 8</t>
  </si>
  <si>
    <t>MICHIGAN - 6</t>
  </si>
  <si>
    <t>MISSOURI - 4</t>
  </si>
  <si>
    <t>NEBRASKA - 5</t>
  </si>
  <si>
    <t>OHIO - 22</t>
  </si>
  <si>
    <t>TEXAS - 10</t>
  </si>
  <si>
    <t>T50</t>
  </si>
  <si>
    <t>NEBRASKA - 3</t>
  </si>
  <si>
    <t>T600</t>
  </si>
  <si>
    <t>U11X MAVIC AIR</t>
  </si>
  <si>
    <t>WIND 2</t>
  </si>
  <si>
    <t>WIND 8</t>
  </si>
  <si>
    <t>WM331A</t>
  </si>
  <si>
    <t>061005Y</t>
  </si>
  <si>
    <t>DJI INNOVATIONS</t>
  </si>
  <si>
    <t>DJI PH2-H33D</t>
  </si>
  <si>
    <t>061007D</t>
  </si>
  <si>
    <t>DJI PHANTOM 2 P330Z</t>
  </si>
  <si>
    <t>061009B</t>
  </si>
  <si>
    <t>061008U</t>
  </si>
  <si>
    <t>061006I</t>
  </si>
  <si>
    <t>M1P MAVIC PRO</t>
  </si>
  <si>
    <t>P330D</t>
  </si>
  <si>
    <t>061008F</t>
  </si>
  <si>
    <t>PHANTOM 2 H3-3D</t>
  </si>
  <si>
    <t>061009K</t>
  </si>
  <si>
    <t>PHANTOM 2 P3307</t>
  </si>
  <si>
    <t>06101PT</t>
  </si>
  <si>
    <t>PHANTOM P330</t>
  </si>
  <si>
    <t>06101GN</t>
  </si>
  <si>
    <t>S-800 V2</t>
  </si>
  <si>
    <t>06101FX</t>
  </si>
  <si>
    <t>TALOS DRONES</t>
  </si>
  <si>
    <t>T60X</t>
  </si>
  <si>
    <t>ILLINOIS - 9</t>
  </si>
  <si>
    <t>IOWA - 9</t>
  </si>
  <si>
    <t>KANSAS - 5</t>
  </si>
  <si>
    <t>TALOS T60X</t>
  </si>
  <si>
    <t>IOWA - 5</t>
  </si>
  <si>
    <t>NEBRASKA - 7</t>
  </si>
  <si>
    <t>EA VISION</t>
  </si>
  <si>
    <t>EA J100</t>
  </si>
  <si>
    <t>ARKANSAS - 8</t>
  </si>
  <si>
    <t>COLORADO - 4</t>
  </si>
  <si>
    <t>IDAHO - 11</t>
  </si>
  <si>
    <t>ILLINOIS - 26</t>
  </si>
  <si>
    <t>IOWA - 40</t>
  </si>
  <si>
    <t>KANSAS - 24</t>
  </si>
  <si>
    <t>KENTUCKY - 6</t>
  </si>
  <si>
    <t>MINNESOTA - 36</t>
  </si>
  <si>
    <t>MISSOURI - 254</t>
  </si>
  <si>
    <t>MONTANA - 8</t>
  </si>
  <si>
    <t>NEBRASKA - 21</t>
  </si>
  <si>
    <t>NORTH CAROLINA - 17</t>
  </si>
  <si>
    <t>OREGON - 7</t>
  </si>
  <si>
    <t>PENNSYLVANIA - 4</t>
  </si>
  <si>
    <t>SOUTH CAROLINA - 3</t>
  </si>
  <si>
    <t>SOUTH DAKOTA - 4</t>
  </si>
  <si>
    <t>WISCONSIN - 14</t>
  </si>
  <si>
    <t>EAVISION</t>
  </si>
  <si>
    <t>EA-J150</t>
  </si>
  <si>
    <t>MISSOURI - 12</t>
  </si>
  <si>
    <t>MISSOURI - 11</t>
  </si>
  <si>
    <t>EA-J70</t>
  </si>
  <si>
    <t>J100</t>
  </si>
  <si>
    <t>Does first 4 numbers of serial number match remote ID code?</t>
  </si>
  <si>
    <t>If no, then does first 4 match ANY Broadcast Module Manufcturers in the other table?</t>
  </si>
  <si>
    <t>Manufacturer</t>
  </si>
  <si>
    <t>Man Code</t>
  </si>
  <si>
    <t>AgEagle (senseFly)</t>
  </si>
  <si>
    <t xml:space="preserve">DroneTag </t>
  </si>
  <si>
    <t>Atom UAV (OEM)</t>
  </si>
  <si>
    <t>UAS</t>
  </si>
  <si>
    <t>Bluemark</t>
  </si>
  <si>
    <t>uAvionix</t>
  </si>
  <si>
    <t>Zephyr Systems</t>
  </si>
  <si>
    <t>Drone Defence</t>
  </si>
  <si>
    <t>Sentera</t>
  </si>
  <si>
    <t>idME</t>
  </si>
  <si>
    <t>Aerobits</t>
  </si>
  <si>
    <t>Freefly Systems</t>
  </si>
  <si>
    <t>Spektrum</t>
  </si>
  <si>
    <t>Holy Stone</t>
  </si>
  <si>
    <t>Roku</t>
  </si>
  <si>
    <t>Veeniix</t>
  </si>
  <si>
    <t>Bwine</t>
  </si>
  <si>
    <t>Zing Drone Solutions</t>
  </si>
  <si>
    <t>SJRC</t>
  </si>
  <si>
    <t>Pierce Aerospace</t>
  </si>
  <si>
    <t>Elsight Ltd.</t>
  </si>
  <si>
    <t>Aurelia</t>
  </si>
  <si>
    <t>Potensic</t>
  </si>
  <si>
    <t>DIY-D LLC</t>
  </si>
  <si>
    <t>SwellPro</t>
  </si>
  <si>
    <t>Broadcast</t>
  </si>
  <si>
    <t>Phoenix UAS</t>
  </si>
  <si>
    <t>Lumenier</t>
  </si>
  <si>
    <t>FrSky</t>
  </si>
  <si>
    <t>Holyton</t>
  </si>
  <si>
    <t>Cinnamon Drones</t>
  </si>
  <si>
    <t>Broadcast Module</t>
  </si>
  <si>
    <t>Gleesfun</t>
  </si>
  <si>
    <t>NewBeeDrone</t>
  </si>
  <si>
    <t>Manned Aircraft or Drone?</t>
  </si>
  <si>
    <t>Total Number of DJI, Talos, EA Vision, and XAG Aircraft in Our Population.</t>
  </si>
  <si>
    <t>Total Number of Registrations that have the first 4 numbers that do NOT match up with the first 4 of the standard remote DOC.</t>
  </si>
  <si>
    <t>Percentage of Aircraft Registrations That Do NOT Match Up With Standard Remote ID DOC. They Cannot Fly BVLOS See 14 CFR 89.115</t>
  </si>
  <si>
    <t>Number of B4 that has the first 4 numbers that match with a BM manufacturer code in the other tab</t>
  </si>
  <si>
    <t>Number of B4 that has the first 4 numbers that do NOT match with a BM manufacturer code in the other tab</t>
  </si>
  <si>
    <r>
      <rPr>
        <b/>
        <u/>
        <sz val="11"/>
        <color theme="1"/>
        <rFont val="Aptos Narrow"/>
        <scheme val="minor"/>
      </rPr>
      <t xml:space="preserve">Total Number </t>
    </r>
    <r>
      <rPr>
        <b/>
        <sz val="11"/>
        <color theme="1"/>
        <rFont val="Aptos Narrow"/>
        <scheme val="minor"/>
      </rPr>
      <t>of All Registered DJI, Talos, EA Vision, and XAG Aircraft that Appear Non-Compliant</t>
    </r>
  </si>
  <si>
    <r>
      <rPr>
        <b/>
        <u/>
        <sz val="11"/>
        <color theme="1"/>
        <rFont val="Aptos Narrow"/>
        <scheme val="minor"/>
      </rPr>
      <t>Percentage</t>
    </r>
    <r>
      <rPr>
        <b/>
        <sz val="11"/>
        <color theme="1"/>
        <rFont val="Aptos Narrow"/>
        <scheme val="minor"/>
      </rPr>
      <t xml:space="preserve"> of All Registered DJI, Talos, EA Vision, and XAG Aircraft that Appear Non-Compliant</t>
    </r>
  </si>
  <si>
    <r>
      <t xml:space="preserve">Percentage of B4 that </t>
    </r>
    <r>
      <rPr>
        <b/>
        <u/>
        <sz val="14"/>
        <color theme="1"/>
        <rFont val="Aptos Narrow"/>
        <scheme val="minor"/>
      </rPr>
      <t>does</t>
    </r>
    <r>
      <rPr>
        <sz val="11"/>
        <color theme="1"/>
        <rFont val="Aptos Narrow"/>
        <family val="2"/>
        <scheme val="minor"/>
      </rPr>
      <t xml:space="preserve"> have a broadcast module.</t>
    </r>
  </si>
  <si>
    <t>Current</t>
  </si>
  <si>
    <t>Difference</t>
  </si>
  <si>
    <t>Previous Wrong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</si>
</sst>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2664"/>
      <name val="Arial"/>
      <family val="2"/>
    </font>
    <font>
      <sz val="12"/>
      <color rgb="FF333333"/>
      <name val="Arial"/>
      <family val="2"/>
    </font>
    <font>
      <sz val="12"/>
      <color rgb="FF005690"/>
      <name val="Arial"/>
      <family val="2"/>
    </font>
    <font>
      <sz val="12"/>
      <color rgb="FF333333"/>
      <name val="Arial"/>
      <family val="2"/>
    </font>
    <font>
      <sz val="12"/>
      <color rgb="FF005690"/>
      <name val="Arial"/>
      <family val="2"/>
    </font>
    <font>
      <b/>
      <sz val="11"/>
      <color theme="1"/>
      <name val="Aptos Narrow"/>
      <scheme val="minor"/>
    </font>
    <font>
      <b/>
      <u/>
      <sz val="11"/>
      <color theme="1"/>
      <name val="Aptos Narrow"/>
      <scheme val="minor"/>
    </font>
    <font>
      <b/>
      <u/>
      <sz val="14"/>
      <color theme="1"/>
      <name val="Aptos Narrow"/>
      <scheme val="minor"/>
    </font>
    <font>
      <sz val="11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0" fontId="18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17" xfId="0" applyBorder="1"/>
    <xf numFmtId="0" fontId="0" fillId="0" borderId="15" xfId="0" applyBorder="1"/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3" fillId="0" borderId="0" xfId="0" applyFont="1" applyAlignment="1">
      <alignment wrapText="1"/>
    </xf>
    <xf numFmtId="10" fontId="2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0" borderId="18" xfId="0" applyBorder="1" applyAlignment="1">
      <alignment wrapText="1"/>
    </xf>
    <xf numFmtId="0" fontId="0" fillId="33" borderId="18" xfId="0" applyFill="1" applyBorder="1" applyAlignment="1">
      <alignment wrapText="1"/>
    </xf>
    <xf numFmtId="0" fontId="0" fillId="0" borderId="18" xfId="0" applyBorder="1"/>
    <xf numFmtId="0" fontId="0" fillId="33" borderId="18" xfId="0" applyFill="1" applyBorder="1"/>
    <xf numFmtId="11" fontId="0" fillId="0" borderId="18" xfId="0" applyNumberFormat="1" applyBorder="1"/>
    <xf numFmtId="0" fontId="22" fillId="0" borderId="0" xfId="0" applyFont="1" applyAlignment="1">
      <alignment horizontal="left" vertical="center" wrapText="1" indent="1"/>
    </xf>
    <xf numFmtId="0" fontId="22" fillId="0" borderId="14" xfId="0" applyFont="1" applyBorder="1" applyAlignment="1">
      <alignment horizontal="left" vertical="center" wrapText="1" indent="1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49" fontId="21" fillId="0" borderId="10" xfId="0" applyNumberFormat="1" applyFont="1" applyBorder="1" applyAlignment="1">
      <alignment vertical="center" wrapText="1"/>
    </xf>
    <xf numFmtId="49" fontId="21" fillId="0" borderId="16" xfId="0" applyNumberFormat="1" applyFont="1" applyBorder="1" applyAlignment="1">
      <alignment vertical="center" wrapText="1"/>
    </xf>
    <xf numFmtId="49" fontId="21" fillId="0" borderId="13" xfId="0" applyNumberFormat="1" applyFont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 indent="1"/>
    </xf>
    <xf numFmtId="49" fontId="19" fillId="0" borderId="10" xfId="0" applyNumberFormat="1" applyFont="1" applyBorder="1" applyAlignment="1">
      <alignment vertical="center" wrapText="1"/>
    </xf>
    <xf numFmtId="49" fontId="19" fillId="0" borderId="13" xfId="0" applyNumberFormat="1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20" fillId="0" borderId="0" xfId="0" applyFont="1" applyAlignment="1">
      <alignment horizontal="left" vertical="center" wrapText="1" indent="1"/>
    </xf>
    <xf numFmtId="49" fontId="19" fillId="0" borderId="16" xfId="0" applyNumberFormat="1" applyFont="1" applyBorder="1" applyAlignment="1">
      <alignment vertical="center" wrapText="1"/>
    </xf>
    <xf numFmtId="0" fontId="19" fillId="0" borderId="11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8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10" fontId="26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2DDA-9035-475E-A791-B65B53AEFD9A}">
  <dimension ref="A2:E11"/>
  <sheetViews>
    <sheetView tabSelected="1" workbookViewId="0">
      <selection activeCell="B10" sqref="B10"/>
    </sheetView>
  </sheetViews>
  <sheetFormatPr defaultRowHeight="14.25"/>
  <cols>
    <col min="1" max="1" width="41.5" customWidth="1"/>
    <col min="2" max="2" width="15.75" style="15" customWidth="1"/>
    <col min="3" max="3" width="22.75" customWidth="1"/>
    <col min="4" max="4" width="25.625" customWidth="1"/>
  </cols>
  <sheetData>
    <row r="2" spans="1:5">
      <c r="D2" s="13"/>
    </row>
    <row r="3" spans="1:5" ht="15">
      <c r="B3" s="53" t="s">
        <v>15001</v>
      </c>
      <c r="C3" s="54" t="s">
        <v>15003</v>
      </c>
      <c r="D3" s="18" t="s">
        <v>15002</v>
      </c>
      <c r="E3" s="15"/>
    </row>
    <row r="4" spans="1:5" ht="42.75">
      <c r="A4" s="13" t="s">
        <v>14994</v>
      </c>
      <c r="B4" s="19">
        <f>COUNTIF('MASTER-2025-12-15'!F:F, "No")</f>
        <v>4630</v>
      </c>
      <c r="C4" s="15">
        <v>4757</v>
      </c>
      <c r="D4" s="57">
        <f>C4-B4</f>
        <v>127</v>
      </c>
    </row>
    <row r="5" spans="1:5" ht="28.5">
      <c r="A5" s="13" t="s">
        <v>14993</v>
      </c>
      <c r="B5" s="19">
        <f>COUNTA('MASTER-2025-12-15'!E:E)</f>
        <v>7459</v>
      </c>
      <c r="C5" s="19">
        <f>COUNTA('MASTER-2025-12-15'!F:F)</f>
        <v>7459</v>
      </c>
      <c r="D5" s="57">
        <f t="shared" ref="D4:D10" si="0">C5-B5</f>
        <v>0</v>
      </c>
    </row>
    <row r="6" spans="1:5" ht="42.75">
      <c r="A6" s="13" t="s">
        <v>14995</v>
      </c>
      <c r="B6" s="14">
        <f>B4/B5</f>
        <v>0.62072663895964608</v>
      </c>
      <c r="C6" s="14">
        <v>0.63780000000000003</v>
      </c>
      <c r="D6" s="55">
        <f t="shared" si="0"/>
        <v>1.7073361040353952E-2</v>
      </c>
    </row>
    <row r="7" spans="1:5" ht="42.75">
      <c r="A7" s="13" t="s">
        <v>14996</v>
      </c>
      <c r="B7" s="16">
        <f>COUNTIF('MASTER-2025-12-15'!G:G, "Match Found")</f>
        <v>18</v>
      </c>
      <c r="C7" s="15">
        <v>18</v>
      </c>
      <c r="D7" s="57">
        <f t="shared" si="0"/>
        <v>0</v>
      </c>
    </row>
    <row r="8" spans="1:5" ht="42.75">
      <c r="A8" s="13" t="s">
        <v>14997</v>
      </c>
      <c r="B8" s="19">
        <f>COUNTIF('MASTER-2025-12-15'!G:G, "No BM Man Code Found")</f>
        <v>4612</v>
      </c>
      <c r="C8" s="19">
        <v>4739</v>
      </c>
      <c r="D8" s="57">
        <f t="shared" si="0"/>
        <v>127</v>
      </c>
    </row>
    <row r="9" spans="1:5" ht="32.25">
      <c r="A9" s="13" t="s">
        <v>15000</v>
      </c>
      <c r="B9" s="14">
        <f>B7/B4</f>
        <v>3.8876889848812094E-3</v>
      </c>
      <c r="C9" s="14">
        <v>3.8E-3</v>
      </c>
      <c r="D9" s="55">
        <f t="shared" si="0"/>
        <v>-8.7688984881209402E-5</v>
      </c>
    </row>
    <row r="10" spans="1:5" ht="45">
      <c r="A10" s="17" t="s">
        <v>14998</v>
      </c>
      <c r="B10" s="20">
        <f>B8</f>
        <v>4612</v>
      </c>
      <c r="C10" s="59">
        <v>4739</v>
      </c>
      <c r="D10" s="58">
        <f t="shared" si="0"/>
        <v>127</v>
      </c>
    </row>
    <row r="11" spans="1:5" ht="45">
      <c r="A11" s="17" t="s">
        <v>14999</v>
      </c>
      <c r="B11" s="18">
        <f>B8/B5</f>
        <v>0.61831344684274037</v>
      </c>
      <c r="C11" s="56">
        <v>0.63529999999999998</v>
      </c>
      <c r="D11" s="18">
        <f>C11-B11</f>
        <v>1.698655315725961E-2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2EAB-F8CD-48A3-93E3-DF5C8386C3AF}">
  <dimension ref="A1:G7459"/>
  <sheetViews>
    <sheetView topLeftCell="A7449" zoomScale="85" zoomScaleNormal="85" workbookViewId="0">
      <selection activeCell="E7468" sqref="E7468"/>
    </sheetView>
  </sheetViews>
  <sheetFormatPr defaultRowHeight="14.25"/>
  <cols>
    <col min="1" max="1" width="9" style="23"/>
    <col min="2" max="2" width="16.625" style="23" customWidth="1"/>
    <col min="3" max="3" width="14.125" style="23" customWidth="1"/>
    <col min="4" max="4" width="9" style="23"/>
    <col min="5" max="5" width="18.375" style="23" customWidth="1"/>
    <col min="6" max="6" width="15" style="24" customWidth="1"/>
    <col min="7" max="7" width="21.875" style="23" bestFit="1" customWidth="1"/>
    <col min="8" max="8" width="18" style="23" customWidth="1"/>
    <col min="9" max="9" width="18.375" style="23" customWidth="1"/>
    <col min="10" max="16384" width="9" style="23"/>
  </cols>
  <sheetData>
    <row r="1" spans="1:7" s="21" customFormat="1" ht="71.25">
      <c r="A1" s="21" t="s">
        <v>0</v>
      </c>
      <c r="B1" s="21" t="s">
        <v>1</v>
      </c>
      <c r="C1" s="21" t="s">
        <v>2</v>
      </c>
      <c r="D1" s="21" t="s">
        <v>14992</v>
      </c>
      <c r="E1" s="21" t="s">
        <v>14307</v>
      </c>
      <c r="F1" s="22" t="s">
        <v>14954</v>
      </c>
      <c r="G1" s="21" t="s">
        <v>14955</v>
      </c>
    </row>
    <row r="2" spans="1:7">
      <c r="A2" s="23">
        <v>1036</v>
      </c>
      <c r="B2" s="23" t="s">
        <v>68</v>
      </c>
      <c r="C2" s="23" t="s">
        <v>10</v>
      </c>
      <c r="D2" s="23" t="str">
        <f>IF(ISNUMBER(MATCH(C2, 'Registration Database Man. Code'!A:A, 0)), "drone", "")</f>
        <v>drone</v>
      </c>
      <c r="E2" s="23" t="str">
        <f>VLOOKUP(C2, 'Registration Database Man. Code'!A:D, 4, FALSE)</f>
        <v>DJI</v>
      </c>
      <c r="F2" s="24" t="str">
        <f>IF(OR(E2="EA VISION", E2="EAVISION"), "No", IF(OR(AND(OR(E2="DJI", E2="DJI Innovations"), LEFT(B2, 5)="1581F"), AND(OR(E2="XAG", E2="GUANGZHOU XAG CO LTD"), LEFT(B2, 5)="1863F"), AND(E2="Talos Drones", LEFT(B2, 5)="2104F")), "Yes", "No"))</f>
        <v>No</v>
      </c>
      <c r="G2" s="21" t="str">
        <f>IF(F2="Yes", "Not Applicable", IF(COUNTIF('Broadcast Module Man Codes'!B:B, LEFT(B2, 4))=0, "No BM Man Code Found", "Match Found"))</f>
        <v>No BM Man Code Found</v>
      </c>
    </row>
    <row r="3" spans="1:7">
      <c r="A3" s="23">
        <v>1037</v>
      </c>
      <c r="B3" s="23" t="s">
        <v>69</v>
      </c>
      <c r="C3" s="23" t="s">
        <v>10</v>
      </c>
      <c r="D3" s="23" t="str">
        <f>IF(ISNUMBER(MATCH(C3, 'Registration Database Man. Code'!A:A, 0)), "drone", "")</f>
        <v>drone</v>
      </c>
      <c r="E3" s="23" t="str">
        <f>VLOOKUP(C3, 'Registration Database Man. Code'!A:D, 4, FALSE)</f>
        <v>DJI</v>
      </c>
      <c r="F3" s="24" t="str">
        <f t="shared" ref="F3:F66" si="0">IF(OR(E3="EA VISION", E3="EAVISION"), "No", IF(OR(AND(OR(E3="DJI", E3="DJI Innovations"), LEFT(B3, 5)="1581F"), AND(OR(E3="XAG", E3="GUANGZHOU XAG CO LTD"), LEFT(B3, 5)="1863F"), AND(E3="Talos Drones", LEFT(B3, 5)="2104F")), "Yes", "No"))</f>
        <v>No</v>
      </c>
      <c r="G3" s="21" t="str">
        <f>IF(F3="Yes", "Not Applicable", IF(COUNTIF('Broadcast Module Man Codes'!B:B, LEFT(B3, 4))=0, "No BM Man Code Found", "Match Found"))</f>
        <v>No BM Man Code Found</v>
      </c>
    </row>
    <row r="4" spans="1:7">
      <c r="A4" s="23">
        <v>1046</v>
      </c>
      <c r="B4" s="23" t="s">
        <v>100</v>
      </c>
      <c r="C4" s="23" t="s">
        <v>16</v>
      </c>
      <c r="D4" s="23" t="str">
        <f>IF(ISNUMBER(MATCH(C4, 'Registration Database Man. Code'!A:A, 0)), "drone", "")</f>
        <v>drone</v>
      </c>
      <c r="E4" s="23" t="str">
        <f>VLOOKUP(C4, 'Registration Database Man. Code'!A:D, 4, FALSE)</f>
        <v>DJI</v>
      </c>
      <c r="F4" s="24" t="str">
        <f t="shared" si="0"/>
        <v>Yes</v>
      </c>
      <c r="G4" s="21" t="str">
        <f>IF(F4="Yes", "Not Applicable", IF(COUNTIF('Broadcast Module Man Codes'!B:B, LEFT(B4, 4))=0, "No BM Man Code Found", "Match Found"))</f>
        <v>Not Applicable</v>
      </c>
    </row>
    <row r="5" spans="1:7">
      <c r="A5" s="23">
        <v>1052</v>
      </c>
      <c r="B5" s="23" t="s">
        <v>117</v>
      </c>
      <c r="C5" s="23" t="s">
        <v>10</v>
      </c>
      <c r="D5" s="23" t="str">
        <f>IF(ISNUMBER(MATCH(C5, 'Registration Database Man. Code'!A:A, 0)), "drone", "")</f>
        <v>drone</v>
      </c>
      <c r="E5" s="23" t="str">
        <f>VLOOKUP(C5, 'Registration Database Man. Code'!A:D, 4, FALSE)</f>
        <v>DJI</v>
      </c>
      <c r="F5" s="24" t="str">
        <f t="shared" si="0"/>
        <v>No</v>
      </c>
      <c r="G5" s="21" t="str">
        <f>IF(F5="Yes", "Not Applicable", IF(COUNTIF('Broadcast Module Man Codes'!B:B, LEFT(B5, 4))=0, "No BM Man Code Found", "Match Found"))</f>
        <v>No BM Man Code Found</v>
      </c>
    </row>
    <row r="6" spans="1:7">
      <c r="A6" s="23">
        <v>1061</v>
      </c>
      <c r="B6" s="23" t="s">
        <v>151</v>
      </c>
      <c r="C6" s="23" t="s">
        <v>94</v>
      </c>
      <c r="D6" s="23" t="str">
        <f>IF(ISNUMBER(MATCH(C6, 'Registration Database Man. Code'!A:A, 0)), "drone", "")</f>
        <v>drone</v>
      </c>
      <c r="E6" s="23" t="str">
        <f>VLOOKUP(C6, 'Registration Database Man. Code'!A:D, 4, FALSE)</f>
        <v>DJI</v>
      </c>
      <c r="F6" s="24" t="str">
        <f t="shared" si="0"/>
        <v>No</v>
      </c>
      <c r="G6" s="21" t="str">
        <f>IF(F6="Yes", "Not Applicable", IF(COUNTIF('Broadcast Module Man Codes'!B:B, LEFT(B6, 4))=0, "No BM Man Code Found", "Match Found"))</f>
        <v>No BM Man Code Found</v>
      </c>
    </row>
    <row r="7" spans="1:7">
      <c r="A7" s="23">
        <v>1062</v>
      </c>
      <c r="B7" s="23" t="s">
        <v>154</v>
      </c>
      <c r="C7" s="23" t="s">
        <v>10</v>
      </c>
      <c r="D7" s="23" t="str">
        <f>IF(ISNUMBER(MATCH(C7, 'Registration Database Man. Code'!A:A, 0)), "drone", "")</f>
        <v>drone</v>
      </c>
      <c r="E7" s="23" t="str">
        <f>VLOOKUP(C7, 'Registration Database Man. Code'!A:D, 4, FALSE)</f>
        <v>DJI</v>
      </c>
      <c r="F7" s="24" t="str">
        <f t="shared" si="0"/>
        <v>No</v>
      </c>
      <c r="G7" s="21" t="str">
        <f>IF(F7="Yes", "Not Applicable", IF(COUNTIF('Broadcast Module Man Codes'!B:B, LEFT(B7, 4))=0, "No BM Man Code Found", "Match Found"))</f>
        <v>No BM Man Code Found</v>
      </c>
    </row>
    <row r="8" spans="1:7">
      <c r="A8" s="23">
        <v>1068</v>
      </c>
      <c r="B8" s="23" t="s">
        <v>157</v>
      </c>
      <c r="C8" s="23" t="s">
        <v>21</v>
      </c>
      <c r="D8" s="23" t="str">
        <f>IF(ISNUMBER(MATCH(C8, 'Registration Database Man. Code'!A:A, 0)), "drone", "")</f>
        <v>drone</v>
      </c>
      <c r="E8" s="23" t="str">
        <f>VLOOKUP(C8, 'Registration Database Man. Code'!A:D, 4, FALSE)</f>
        <v>XAG</v>
      </c>
      <c r="F8" s="24" t="str">
        <f t="shared" si="0"/>
        <v>No</v>
      </c>
      <c r="G8" s="21" t="str">
        <f>IF(F8="Yes", "Not Applicable", IF(COUNTIF('Broadcast Module Man Codes'!B:B, LEFT(B8, 4))=0, "No BM Man Code Found", "Match Found"))</f>
        <v>No BM Man Code Found</v>
      </c>
    </row>
    <row r="9" spans="1:7">
      <c r="A9" s="23">
        <v>1072</v>
      </c>
      <c r="B9" s="23" t="s">
        <v>193</v>
      </c>
      <c r="C9" s="23" t="s">
        <v>94</v>
      </c>
      <c r="D9" s="23" t="str">
        <f>IF(ISNUMBER(MATCH(C9, 'Registration Database Man. Code'!A:A, 0)), "drone", "")</f>
        <v>drone</v>
      </c>
      <c r="E9" s="23" t="str">
        <f>VLOOKUP(C9, 'Registration Database Man. Code'!A:D, 4, FALSE)</f>
        <v>DJI</v>
      </c>
      <c r="F9" s="24" t="str">
        <f t="shared" si="0"/>
        <v>No</v>
      </c>
      <c r="G9" s="21" t="str">
        <f>IF(F9="Yes", "Not Applicable", IF(COUNTIF('Broadcast Module Man Codes'!B:B, LEFT(B9, 4))=0, "No BM Man Code Found", "Match Found"))</f>
        <v>No BM Man Code Found</v>
      </c>
    </row>
    <row r="10" spans="1:7">
      <c r="A10" s="23">
        <v>1073</v>
      </c>
      <c r="B10" s="23" t="s">
        <v>194</v>
      </c>
      <c r="C10" s="23" t="s">
        <v>10</v>
      </c>
      <c r="D10" s="23" t="str">
        <f>IF(ISNUMBER(MATCH(C10, 'Registration Database Man. Code'!A:A, 0)), "drone", "")</f>
        <v>drone</v>
      </c>
      <c r="E10" s="23" t="str">
        <f>VLOOKUP(C10, 'Registration Database Man. Code'!A:D, 4, FALSE)</f>
        <v>DJI</v>
      </c>
      <c r="F10" s="24" t="str">
        <f t="shared" si="0"/>
        <v>Yes</v>
      </c>
      <c r="G10" s="21" t="str">
        <f>IF(F10="Yes", "Not Applicable", IF(COUNTIF('Broadcast Module Man Codes'!B:B, LEFT(B10, 4))=0, "No BM Man Code Found", "Match Found"))</f>
        <v>Not Applicable</v>
      </c>
    </row>
    <row r="11" spans="1:7">
      <c r="A11" s="23">
        <v>1074</v>
      </c>
      <c r="B11" s="23" t="s">
        <v>195</v>
      </c>
      <c r="C11" s="23" t="s">
        <v>10</v>
      </c>
      <c r="D11" s="23" t="str">
        <f>IF(ISNUMBER(MATCH(C11, 'Registration Database Man. Code'!A:A, 0)), "drone", "")</f>
        <v>drone</v>
      </c>
      <c r="E11" s="23" t="str">
        <f>VLOOKUP(C11, 'Registration Database Man. Code'!A:D, 4, FALSE)</f>
        <v>DJI</v>
      </c>
      <c r="F11" s="24" t="str">
        <f t="shared" si="0"/>
        <v>No</v>
      </c>
      <c r="G11" s="21" t="str">
        <f>IF(F11="Yes", "Not Applicable", IF(COUNTIF('Broadcast Module Man Codes'!B:B, LEFT(B11, 4))=0, "No BM Man Code Found", "Match Found"))</f>
        <v>No BM Man Code Found</v>
      </c>
    </row>
    <row r="12" spans="1:7">
      <c r="A12" s="23">
        <v>1138</v>
      </c>
      <c r="B12" s="23" t="s">
        <v>309</v>
      </c>
      <c r="C12" s="23" t="s">
        <v>94</v>
      </c>
      <c r="D12" s="23" t="str">
        <f>IF(ISNUMBER(MATCH(C12, 'Registration Database Man. Code'!A:A, 0)), "drone", "")</f>
        <v>drone</v>
      </c>
      <c r="E12" s="23" t="str">
        <f>VLOOKUP(C12, 'Registration Database Man. Code'!A:D, 4, FALSE)</f>
        <v>DJI</v>
      </c>
      <c r="F12" s="24" t="str">
        <f t="shared" si="0"/>
        <v>No</v>
      </c>
      <c r="G12" s="21" t="str">
        <f>IF(F12="Yes", "Not Applicable", IF(COUNTIF('Broadcast Module Man Codes'!B:B, LEFT(B12, 4))=0, "No BM Man Code Found", "Match Found"))</f>
        <v>No BM Man Code Found</v>
      </c>
    </row>
    <row r="13" spans="1:7">
      <c r="A13" s="23">
        <v>1157</v>
      </c>
      <c r="B13" s="23" t="s">
        <v>343</v>
      </c>
      <c r="C13" s="23" t="s">
        <v>21</v>
      </c>
      <c r="D13" s="23" t="str">
        <f>IF(ISNUMBER(MATCH(C13, 'Registration Database Man. Code'!A:A, 0)), "drone", "")</f>
        <v>drone</v>
      </c>
      <c r="E13" s="23" t="str">
        <f>VLOOKUP(C13, 'Registration Database Man. Code'!A:D, 4, FALSE)</f>
        <v>XAG</v>
      </c>
      <c r="F13" s="24" t="str">
        <f t="shared" si="0"/>
        <v>No</v>
      </c>
      <c r="G13" s="21" t="str">
        <f>IF(F13="Yes", "Not Applicable", IF(COUNTIF('Broadcast Module Man Codes'!B:B, LEFT(B13, 4))=0, "No BM Man Code Found", "Match Found"))</f>
        <v>No BM Man Code Found</v>
      </c>
    </row>
    <row r="14" spans="1:7">
      <c r="A14" s="23">
        <v>1159</v>
      </c>
      <c r="B14" s="23" t="s">
        <v>344</v>
      </c>
      <c r="C14" s="23" t="s">
        <v>94</v>
      </c>
      <c r="D14" s="23" t="str">
        <f>IF(ISNUMBER(MATCH(C14, 'Registration Database Man. Code'!A:A, 0)), "drone", "")</f>
        <v>drone</v>
      </c>
      <c r="E14" s="23" t="str">
        <f>VLOOKUP(C14, 'Registration Database Man. Code'!A:D, 4, FALSE)</f>
        <v>DJI</v>
      </c>
      <c r="F14" s="24" t="str">
        <f t="shared" si="0"/>
        <v>No</v>
      </c>
      <c r="G14" s="21" t="str">
        <f>IF(F14="Yes", "Not Applicable", IF(COUNTIF('Broadcast Module Man Codes'!B:B, LEFT(B14, 4))=0, "No BM Man Code Found", "Match Found"))</f>
        <v>No BM Man Code Found</v>
      </c>
    </row>
    <row r="15" spans="1:7">
      <c r="A15" s="23">
        <v>1161</v>
      </c>
      <c r="B15" s="23" t="s">
        <v>364</v>
      </c>
      <c r="C15" s="23" t="s">
        <v>10</v>
      </c>
      <c r="D15" s="23" t="str">
        <f>IF(ISNUMBER(MATCH(C15, 'Registration Database Man. Code'!A:A, 0)), "drone", "")</f>
        <v>drone</v>
      </c>
      <c r="E15" s="23" t="str">
        <f>VLOOKUP(C15, 'Registration Database Man. Code'!A:D, 4, FALSE)</f>
        <v>DJI</v>
      </c>
      <c r="F15" s="24" t="str">
        <f t="shared" si="0"/>
        <v>Yes</v>
      </c>
      <c r="G15" s="21" t="str">
        <f>IF(F15="Yes", "Not Applicable", IF(COUNTIF('Broadcast Module Man Codes'!B:B, LEFT(B15, 4))=0, "No BM Man Code Found", "Match Found"))</f>
        <v>Not Applicable</v>
      </c>
    </row>
    <row r="16" spans="1:7">
      <c r="A16" s="23">
        <v>1180</v>
      </c>
      <c r="B16" s="23" t="s">
        <v>371</v>
      </c>
      <c r="C16" s="23" t="s">
        <v>27</v>
      </c>
      <c r="D16" s="23" t="str">
        <f>IF(ISNUMBER(MATCH(C16, 'Registration Database Man. Code'!A:A, 0)), "drone", "")</f>
        <v>drone</v>
      </c>
      <c r="E16" s="23" t="str">
        <f>VLOOKUP(C16, 'Registration Database Man. Code'!A:D, 4, FALSE)</f>
        <v>DJI</v>
      </c>
      <c r="F16" s="24" t="str">
        <f t="shared" si="0"/>
        <v>No</v>
      </c>
      <c r="G16" s="21" t="str">
        <f>IF(F16="Yes", "Not Applicable", IF(COUNTIF('Broadcast Module Man Codes'!B:B, LEFT(B16, 4))=0, "No BM Man Code Found", "Match Found"))</f>
        <v>No BM Man Code Found</v>
      </c>
    </row>
    <row r="17" spans="1:7">
      <c r="A17" s="23">
        <v>1210</v>
      </c>
      <c r="B17" s="23" t="s">
        <v>441</v>
      </c>
      <c r="C17" s="23" t="s">
        <v>27</v>
      </c>
      <c r="D17" s="23" t="str">
        <f>IF(ISNUMBER(MATCH(C17, 'Registration Database Man. Code'!A:A, 0)), "drone", "")</f>
        <v>drone</v>
      </c>
      <c r="E17" s="23" t="str">
        <f>VLOOKUP(C17, 'Registration Database Man. Code'!A:D, 4, FALSE)</f>
        <v>DJI</v>
      </c>
      <c r="F17" s="24" t="str">
        <f t="shared" si="0"/>
        <v>Yes</v>
      </c>
      <c r="G17" s="21" t="str">
        <f>IF(F17="Yes", "Not Applicable", IF(COUNTIF('Broadcast Module Man Codes'!B:B, LEFT(B17, 4))=0, "No BM Man Code Found", "Match Found"))</f>
        <v>Not Applicable</v>
      </c>
    </row>
    <row r="18" spans="1:7">
      <c r="A18" s="23">
        <v>1231</v>
      </c>
      <c r="B18" s="23" t="s">
        <v>481</v>
      </c>
      <c r="C18" s="23" t="s">
        <v>482</v>
      </c>
      <c r="D18" s="23" t="str">
        <f>IF(ISNUMBER(MATCH(C18, 'Registration Database Man. Code'!A:A, 0)), "drone", "")</f>
        <v>drone</v>
      </c>
      <c r="E18" s="23" t="str">
        <f>VLOOKUP(C18, 'Registration Database Man. Code'!A:D, 4, FALSE)</f>
        <v>DJI</v>
      </c>
      <c r="F18" s="24" t="str">
        <f t="shared" si="0"/>
        <v>No</v>
      </c>
      <c r="G18" s="21" t="str">
        <f>IF(F18="Yes", "Not Applicable", IF(COUNTIF('Broadcast Module Man Codes'!B:B, LEFT(B18, 4))=0, "No BM Man Code Found", "Match Found"))</f>
        <v>No BM Man Code Found</v>
      </c>
    </row>
    <row r="19" spans="1:7">
      <c r="A19" s="23">
        <v>1280</v>
      </c>
      <c r="B19" s="23" t="s">
        <v>528</v>
      </c>
      <c r="C19" s="23" t="s">
        <v>16</v>
      </c>
      <c r="D19" s="23" t="str">
        <f>IF(ISNUMBER(MATCH(C19, 'Registration Database Man. Code'!A:A, 0)), "drone", "")</f>
        <v>drone</v>
      </c>
      <c r="E19" s="23" t="str">
        <f>VLOOKUP(C19, 'Registration Database Man. Code'!A:D, 4, FALSE)</f>
        <v>DJI</v>
      </c>
      <c r="F19" s="24" t="str">
        <f t="shared" si="0"/>
        <v>No</v>
      </c>
      <c r="G19" s="21" t="str">
        <f>IF(F19="Yes", "Not Applicable", IF(COUNTIF('Broadcast Module Man Codes'!B:B, LEFT(B19, 4))=0, "No BM Man Code Found", "Match Found"))</f>
        <v>No BM Man Code Found</v>
      </c>
    </row>
    <row r="20" spans="1:7">
      <c r="A20" s="23">
        <v>1285</v>
      </c>
      <c r="B20" s="23" t="s">
        <v>534</v>
      </c>
      <c r="C20" s="23" t="s">
        <v>79</v>
      </c>
      <c r="D20" s="23" t="str">
        <f>IF(ISNUMBER(MATCH(C20, 'Registration Database Man. Code'!A:A, 0)), "drone", "")</f>
        <v>drone</v>
      </c>
      <c r="E20" s="23" t="str">
        <f>VLOOKUP(C20, 'Registration Database Man. Code'!A:D, 4, FALSE)</f>
        <v>DJI</v>
      </c>
      <c r="F20" s="24" t="str">
        <f t="shared" si="0"/>
        <v>No</v>
      </c>
      <c r="G20" s="21" t="str">
        <f>IF(F20="Yes", "Not Applicable", IF(COUNTIF('Broadcast Module Man Codes'!B:B, LEFT(B20, 4))=0, "No BM Man Code Found", "Match Found"))</f>
        <v>No BM Man Code Found</v>
      </c>
    </row>
    <row r="21" spans="1:7">
      <c r="A21" s="23">
        <v>1301</v>
      </c>
      <c r="B21" s="23" t="s">
        <v>565</v>
      </c>
      <c r="C21" s="23" t="s">
        <v>94</v>
      </c>
      <c r="D21" s="23" t="str">
        <f>IF(ISNUMBER(MATCH(C21, 'Registration Database Man. Code'!A:A, 0)), "drone", "")</f>
        <v>drone</v>
      </c>
      <c r="E21" s="23" t="str">
        <f>VLOOKUP(C21, 'Registration Database Man. Code'!A:D, 4, FALSE)</f>
        <v>DJI</v>
      </c>
      <c r="F21" s="24" t="str">
        <f t="shared" si="0"/>
        <v>No</v>
      </c>
      <c r="G21" s="21" t="str">
        <f>IF(F21="Yes", "Not Applicable", IF(COUNTIF('Broadcast Module Man Codes'!B:B, LEFT(B21, 4))=0, "No BM Man Code Found", "Match Found"))</f>
        <v>No BM Man Code Found</v>
      </c>
    </row>
    <row r="22" spans="1:7">
      <c r="A22" s="23">
        <v>1305</v>
      </c>
      <c r="B22" s="23" t="s">
        <v>568</v>
      </c>
      <c r="C22" s="23" t="s">
        <v>79</v>
      </c>
      <c r="D22" s="23" t="str">
        <f>IF(ISNUMBER(MATCH(C22, 'Registration Database Man. Code'!A:A, 0)), "drone", "")</f>
        <v>drone</v>
      </c>
      <c r="E22" s="23" t="str">
        <f>VLOOKUP(C22, 'Registration Database Man. Code'!A:D, 4, FALSE)</f>
        <v>DJI</v>
      </c>
      <c r="F22" s="24" t="str">
        <f t="shared" si="0"/>
        <v>No</v>
      </c>
      <c r="G22" s="21" t="str">
        <f>IF(F22="Yes", "Not Applicable", IF(COUNTIF('Broadcast Module Man Codes'!B:B, LEFT(B22, 4))=0, "No BM Man Code Found", "Match Found"))</f>
        <v>No BM Man Code Found</v>
      </c>
    </row>
    <row r="23" spans="1:7">
      <c r="A23" s="23">
        <v>1310</v>
      </c>
      <c r="B23" s="23" t="s">
        <v>582</v>
      </c>
      <c r="C23" s="23" t="s">
        <v>79</v>
      </c>
      <c r="D23" s="23" t="str">
        <f>IF(ISNUMBER(MATCH(C23, 'Registration Database Man. Code'!A:A, 0)), "drone", "")</f>
        <v>drone</v>
      </c>
      <c r="E23" s="23" t="str">
        <f>VLOOKUP(C23, 'Registration Database Man. Code'!A:D, 4, FALSE)</f>
        <v>DJI</v>
      </c>
      <c r="F23" s="24" t="str">
        <f t="shared" si="0"/>
        <v>No</v>
      </c>
      <c r="G23" s="21" t="str">
        <f>IF(F23="Yes", "Not Applicable", IF(COUNTIF('Broadcast Module Man Codes'!B:B, LEFT(B23, 4))=0, "No BM Man Code Found", "Match Found"))</f>
        <v>No BM Man Code Found</v>
      </c>
    </row>
    <row r="24" spans="1:7">
      <c r="A24" s="23">
        <v>1319</v>
      </c>
      <c r="B24" s="23" t="s">
        <v>593</v>
      </c>
      <c r="C24" s="23" t="s">
        <v>27</v>
      </c>
      <c r="D24" s="23" t="str">
        <f>IF(ISNUMBER(MATCH(C24, 'Registration Database Man. Code'!A:A, 0)), "drone", "")</f>
        <v>drone</v>
      </c>
      <c r="E24" s="23" t="str">
        <f>VLOOKUP(C24, 'Registration Database Man. Code'!A:D, 4, FALSE)</f>
        <v>DJI</v>
      </c>
      <c r="F24" s="24" t="str">
        <f t="shared" si="0"/>
        <v>Yes</v>
      </c>
      <c r="G24" s="21" t="str">
        <f>IF(F24="Yes", "Not Applicable", IF(COUNTIF('Broadcast Module Man Codes'!B:B, LEFT(B24, 4))=0, "No BM Man Code Found", "Match Found"))</f>
        <v>Not Applicable</v>
      </c>
    </row>
    <row r="25" spans="1:7">
      <c r="A25" s="23">
        <v>1357</v>
      </c>
      <c r="B25" s="23" t="s">
        <v>641</v>
      </c>
      <c r="C25" s="23" t="s">
        <v>10</v>
      </c>
      <c r="D25" s="23" t="str">
        <f>IF(ISNUMBER(MATCH(C25, 'Registration Database Man. Code'!A:A, 0)), "drone", "")</f>
        <v>drone</v>
      </c>
      <c r="E25" s="23" t="str">
        <f>VLOOKUP(C25, 'Registration Database Man. Code'!A:D, 4, FALSE)</f>
        <v>DJI</v>
      </c>
      <c r="F25" s="24" t="str">
        <f t="shared" si="0"/>
        <v>Yes</v>
      </c>
      <c r="G25" s="21" t="str">
        <f>IF(F25="Yes", "Not Applicable", IF(COUNTIF('Broadcast Module Man Codes'!B:B, LEFT(B25, 4))=0, "No BM Man Code Found", "Match Found"))</f>
        <v>Not Applicable</v>
      </c>
    </row>
    <row r="26" spans="1:7">
      <c r="A26" s="23">
        <v>1358</v>
      </c>
      <c r="B26" s="23" t="s">
        <v>642</v>
      </c>
      <c r="C26" s="23" t="s">
        <v>10</v>
      </c>
      <c r="D26" s="23" t="str">
        <f>IF(ISNUMBER(MATCH(C26, 'Registration Database Man. Code'!A:A, 0)), "drone", "")</f>
        <v>drone</v>
      </c>
      <c r="E26" s="23" t="str">
        <f>VLOOKUP(C26, 'Registration Database Man. Code'!A:D, 4, FALSE)</f>
        <v>DJI</v>
      </c>
      <c r="F26" s="24" t="str">
        <f t="shared" si="0"/>
        <v>Yes</v>
      </c>
      <c r="G26" s="21" t="str">
        <f>IF(F26="Yes", "Not Applicable", IF(COUNTIF('Broadcast Module Man Codes'!B:B, LEFT(B26, 4))=0, "No BM Man Code Found", "Match Found"))</f>
        <v>Not Applicable</v>
      </c>
    </row>
    <row r="27" spans="1:7">
      <c r="A27" s="23">
        <v>1359</v>
      </c>
      <c r="B27" s="23" t="s">
        <v>643</v>
      </c>
      <c r="C27" s="23" t="s">
        <v>10</v>
      </c>
      <c r="D27" s="23" t="str">
        <f>IF(ISNUMBER(MATCH(C27, 'Registration Database Man. Code'!A:A, 0)), "drone", "")</f>
        <v>drone</v>
      </c>
      <c r="E27" s="23" t="str">
        <f>VLOOKUP(C27, 'Registration Database Man. Code'!A:D, 4, FALSE)</f>
        <v>DJI</v>
      </c>
      <c r="F27" s="24" t="str">
        <f t="shared" si="0"/>
        <v>Yes</v>
      </c>
      <c r="G27" s="21" t="str">
        <f>IF(F27="Yes", "Not Applicable", IF(COUNTIF('Broadcast Module Man Codes'!B:B, LEFT(B27, 4))=0, "No BM Man Code Found", "Match Found"))</f>
        <v>Not Applicable</v>
      </c>
    </row>
    <row r="28" spans="1:7">
      <c r="A28" s="23">
        <v>1423</v>
      </c>
      <c r="B28" s="23" t="s">
        <v>716</v>
      </c>
      <c r="C28" s="23" t="s">
        <v>10</v>
      </c>
      <c r="D28" s="23" t="str">
        <f>IF(ISNUMBER(MATCH(C28, 'Registration Database Man. Code'!A:A, 0)), "drone", "")</f>
        <v>drone</v>
      </c>
      <c r="E28" s="23" t="str">
        <f>VLOOKUP(C28, 'Registration Database Man. Code'!A:D, 4, FALSE)</f>
        <v>DJI</v>
      </c>
      <c r="F28" s="24" t="str">
        <f t="shared" si="0"/>
        <v>Yes</v>
      </c>
      <c r="G28" s="21" t="str">
        <f>IF(F28="Yes", "Not Applicable", IF(COUNTIF('Broadcast Module Man Codes'!B:B, LEFT(B28, 4))=0, "No BM Man Code Found", "Match Found"))</f>
        <v>Not Applicable</v>
      </c>
    </row>
    <row r="29" spans="1:7">
      <c r="A29" s="23">
        <v>1427</v>
      </c>
      <c r="B29" s="23" t="s">
        <v>717</v>
      </c>
      <c r="C29" s="23" t="s">
        <v>27</v>
      </c>
      <c r="D29" s="23" t="str">
        <f>IF(ISNUMBER(MATCH(C29, 'Registration Database Man. Code'!A:A, 0)), "drone", "")</f>
        <v>drone</v>
      </c>
      <c r="E29" s="23" t="str">
        <f>VLOOKUP(C29, 'Registration Database Man. Code'!A:D, 4, FALSE)</f>
        <v>DJI</v>
      </c>
      <c r="F29" s="24" t="str">
        <f t="shared" si="0"/>
        <v>Yes</v>
      </c>
      <c r="G29" s="21" t="str">
        <f>IF(F29="Yes", "Not Applicable", IF(COUNTIF('Broadcast Module Man Codes'!B:B, LEFT(B29, 4))=0, "No BM Man Code Found", "Match Found"))</f>
        <v>Not Applicable</v>
      </c>
    </row>
    <row r="30" spans="1:7">
      <c r="A30" s="23">
        <v>1478</v>
      </c>
      <c r="B30" s="23" t="s">
        <v>773</v>
      </c>
      <c r="C30" s="23" t="s">
        <v>10</v>
      </c>
      <c r="D30" s="23" t="str">
        <f>IF(ISNUMBER(MATCH(C30, 'Registration Database Man. Code'!A:A, 0)), "drone", "")</f>
        <v>drone</v>
      </c>
      <c r="E30" s="23" t="str">
        <f>VLOOKUP(C30, 'Registration Database Man. Code'!A:D, 4, FALSE)</f>
        <v>DJI</v>
      </c>
      <c r="F30" s="24" t="str">
        <f t="shared" si="0"/>
        <v>Yes</v>
      </c>
      <c r="G30" s="21" t="str">
        <f>IF(F30="Yes", "Not Applicable", IF(COUNTIF('Broadcast Module Man Codes'!B:B, LEFT(B30, 4))=0, "No BM Man Code Found", "Match Found"))</f>
        <v>Not Applicable</v>
      </c>
    </row>
    <row r="31" spans="1:7">
      <c r="A31" s="23">
        <v>1493</v>
      </c>
      <c r="B31" s="23" t="s">
        <v>788</v>
      </c>
      <c r="C31" s="23" t="s">
        <v>10</v>
      </c>
      <c r="D31" s="23" t="str">
        <f>IF(ISNUMBER(MATCH(C31, 'Registration Database Man. Code'!A:A, 0)), "drone", "")</f>
        <v>drone</v>
      </c>
      <c r="E31" s="23" t="str">
        <f>VLOOKUP(C31, 'Registration Database Man. Code'!A:D, 4, FALSE)</f>
        <v>DJI</v>
      </c>
      <c r="F31" s="24" t="str">
        <f t="shared" si="0"/>
        <v>No</v>
      </c>
      <c r="G31" s="21" t="str">
        <f>IF(F31="Yes", "Not Applicable", IF(COUNTIF('Broadcast Module Man Codes'!B:B, LEFT(B31, 4))=0, "No BM Man Code Found", "Match Found"))</f>
        <v>No BM Man Code Found</v>
      </c>
    </row>
    <row r="32" spans="1:7">
      <c r="A32" s="23">
        <v>1494</v>
      </c>
      <c r="B32" s="23" t="s">
        <v>789</v>
      </c>
      <c r="C32" s="23" t="s">
        <v>21</v>
      </c>
      <c r="D32" s="23" t="str">
        <f>IF(ISNUMBER(MATCH(C32, 'Registration Database Man. Code'!A:A, 0)), "drone", "")</f>
        <v>drone</v>
      </c>
      <c r="E32" s="23" t="str">
        <f>VLOOKUP(C32, 'Registration Database Man. Code'!A:D, 4, FALSE)</f>
        <v>XAG</v>
      </c>
      <c r="F32" s="24" t="str">
        <f t="shared" si="0"/>
        <v>No</v>
      </c>
      <c r="G32" s="21" t="str">
        <f>IF(F32="Yes", "Not Applicable", IF(COUNTIF('Broadcast Module Man Codes'!B:B, LEFT(B32, 4))=0, "No BM Man Code Found", "Match Found"))</f>
        <v>No BM Man Code Found</v>
      </c>
    </row>
    <row r="33" spans="1:7">
      <c r="A33" s="23">
        <v>1495</v>
      </c>
      <c r="B33" s="23" t="s">
        <v>790</v>
      </c>
      <c r="C33" s="23" t="s">
        <v>21</v>
      </c>
      <c r="D33" s="23" t="str">
        <f>IF(ISNUMBER(MATCH(C33, 'Registration Database Man. Code'!A:A, 0)), "drone", "")</f>
        <v>drone</v>
      </c>
      <c r="E33" s="23" t="str">
        <f>VLOOKUP(C33, 'Registration Database Man. Code'!A:D, 4, FALSE)</f>
        <v>XAG</v>
      </c>
      <c r="F33" s="24" t="str">
        <f t="shared" si="0"/>
        <v>No</v>
      </c>
      <c r="G33" s="21" t="str">
        <f>IF(F33="Yes", "Not Applicable", IF(COUNTIF('Broadcast Module Man Codes'!B:B, LEFT(B33, 4))=0, "No BM Man Code Found", "Match Found"))</f>
        <v>No BM Man Code Found</v>
      </c>
    </row>
    <row r="34" spans="1:7">
      <c r="A34" s="23">
        <v>1496</v>
      </c>
      <c r="B34" s="23" t="s">
        <v>791</v>
      </c>
      <c r="C34" s="23" t="s">
        <v>21</v>
      </c>
      <c r="D34" s="23" t="str">
        <f>IF(ISNUMBER(MATCH(C34, 'Registration Database Man. Code'!A:A, 0)), "drone", "")</f>
        <v>drone</v>
      </c>
      <c r="E34" s="23" t="str">
        <f>VLOOKUP(C34, 'Registration Database Man. Code'!A:D, 4, FALSE)</f>
        <v>XAG</v>
      </c>
      <c r="F34" s="24" t="str">
        <f t="shared" si="0"/>
        <v>No</v>
      </c>
      <c r="G34" s="21" t="str">
        <f>IF(F34="Yes", "Not Applicable", IF(COUNTIF('Broadcast Module Man Codes'!B:B, LEFT(B34, 4))=0, "No BM Man Code Found", "Match Found"))</f>
        <v>No BM Man Code Found</v>
      </c>
    </row>
    <row r="35" spans="1:7">
      <c r="A35" s="23">
        <v>1534</v>
      </c>
      <c r="B35" s="23" t="s">
        <v>830</v>
      </c>
      <c r="C35" s="23" t="s">
        <v>27</v>
      </c>
      <c r="D35" s="23" t="str">
        <f>IF(ISNUMBER(MATCH(C35, 'Registration Database Man. Code'!A:A, 0)), "drone", "")</f>
        <v>drone</v>
      </c>
      <c r="E35" s="23" t="str">
        <f>VLOOKUP(C35, 'Registration Database Man. Code'!A:D, 4, FALSE)</f>
        <v>DJI</v>
      </c>
      <c r="F35" s="24" t="str">
        <f t="shared" si="0"/>
        <v>Yes</v>
      </c>
      <c r="G35" s="21" t="str">
        <f>IF(F35="Yes", "Not Applicable", IF(COUNTIF('Broadcast Module Man Codes'!B:B, LEFT(B35, 4))=0, "No BM Man Code Found", "Match Found"))</f>
        <v>Not Applicable</v>
      </c>
    </row>
    <row r="36" spans="1:7">
      <c r="A36" s="23">
        <v>1591</v>
      </c>
      <c r="B36" s="23" t="s">
        <v>904</v>
      </c>
      <c r="C36" s="23" t="s">
        <v>10</v>
      </c>
      <c r="D36" s="23" t="str">
        <f>IF(ISNUMBER(MATCH(C36, 'Registration Database Man. Code'!A:A, 0)), "drone", "")</f>
        <v>drone</v>
      </c>
      <c r="E36" s="23" t="str">
        <f>VLOOKUP(C36, 'Registration Database Man. Code'!A:D, 4, FALSE)</f>
        <v>DJI</v>
      </c>
      <c r="F36" s="24" t="str">
        <f t="shared" si="0"/>
        <v>No</v>
      </c>
      <c r="G36" s="21" t="str">
        <f>IF(F36="Yes", "Not Applicable", IF(COUNTIF('Broadcast Module Man Codes'!B:B, LEFT(B36, 4))=0, "No BM Man Code Found", "Match Found"))</f>
        <v>No BM Man Code Found</v>
      </c>
    </row>
    <row r="37" spans="1:7">
      <c r="A37" s="23">
        <v>1598</v>
      </c>
      <c r="B37" s="23" t="s">
        <v>905</v>
      </c>
      <c r="C37" s="23" t="s">
        <v>10</v>
      </c>
      <c r="D37" s="23" t="str">
        <f>IF(ISNUMBER(MATCH(C37, 'Registration Database Man. Code'!A:A, 0)), "drone", "")</f>
        <v>drone</v>
      </c>
      <c r="E37" s="23" t="str">
        <f>VLOOKUP(C37, 'Registration Database Man. Code'!A:D, 4, FALSE)</f>
        <v>DJI</v>
      </c>
      <c r="F37" s="24" t="str">
        <f t="shared" si="0"/>
        <v>Yes</v>
      </c>
      <c r="G37" s="21" t="str">
        <f>IF(F37="Yes", "Not Applicable", IF(COUNTIF('Broadcast Module Man Codes'!B:B, LEFT(B37, 4))=0, "No BM Man Code Found", "Match Found"))</f>
        <v>Not Applicable</v>
      </c>
    </row>
    <row r="38" spans="1:7">
      <c r="A38" s="23">
        <v>1633</v>
      </c>
      <c r="B38" s="23" t="s">
        <v>984</v>
      </c>
      <c r="C38" s="23" t="s">
        <v>10</v>
      </c>
      <c r="D38" s="23" t="str">
        <f>IF(ISNUMBER(MATCH(C38, 'Registration Database Man. Code'!A:A, 0)), "drone", "")</f>
        <v>drone</v>
      </c>
      <c r="E38" s="23" t="str">
        <f>VLOOKUP(C38, 'Registration Database Man. Code'!A:D, 4, FALSE)</f>
        <v>DJI</v>
      </c>
      <c r="F38" s="24" t="str">
        <f t="shared" si="0"/>
        <v>Yes</v>
      </c>
      <c r="G38" s="21" t="str">
        <f>IF(F38="Yes", "Not Applicable", IF(COUNTIF('Broadcast Module Man Codes'!B:B, LEFT(B38, 4))=0, "No BM Man Code Found", "Match Found"))</f>
        <v>Not Applicable</v>
      </c>
    </row>
    <row r="39" spans="1:7">
      <c r="A39" s="23">
        <v>1635</v>
      </c>
      <c r="B39" s="23" t="s">
        <v>985</v>
      </c>
      <c r="C39" s="23" t="s">
        <v>37</v>
      </c>
      <c r="D39" s="23" t="str">
        <f>IF(ISNUMBER(MATCH(C39, 'Registration Database Man. Code'!A:A, 0)), "drone", "")</f>
        <v>drone</v>
      </c>
      <c r="E39" s="23" t="str">
        <f>VLOOKUP(C39, 'Registration Database Man. Code'!A:D, 4, FALSE)</f>
        <v>DJI</v>
      </c>
      <c r="F39" s="24" t="str">
        <f t="shared" si="0"/>
        <v>No</v>
      </c>
      <c r="G39" s="21" t="str">
        <f>IF(F39="Yes", "Not Applicable", IF(COUNTIF('Broadcast Module Man Codes'!B:B, LEFT(B39, 4))=0, "No BM Man Code Found", "Match Found"))</f>
        <v>No BM Man Code Found</v>
      </c>
    </row>
    <row r="40" spans="1:7">
      <c r="A40" s="23">
        <v>1686</v>
      </c>
      <c r="B40" s="23" t="s">
        <v>1038</v>
      </c>
      <c r="C40" s="23" t="s">
        <v>10</v>
      </c>
      <c r="D40" s="23" t="str">
        <f>IF(ISNUMBER(MATCH(C40, 'Registration Database Man. Code'!A:A, 0)), "drone", "")</f>
        <v>drone</v>
      </c>
      <c r="E40" s="23" t="str">
        <f>VLOOKUP(C40, 'Registration Database Man. Code'!A:D, 4, FALSE)</f>
        <v>DJI</v>
      </c>
      <c r="F40" s="24" t="str">
        <f t="shared" si="0"/>
        <v>No</v>
      </c>
      <c r="G40" s="21" t="str">
        <f>IF(F40="Yes", "Not Applicable", IF(COUNTIF('Broadcast Module Man Codes'!B:B, LEFT(B40, 4))=0, "No BM Man Code Found", "Match Found"))</f>
        <v>No BM Man Code Found</v>
      </c>
    </row>
    <row r="41" spans="1:7">
      <c r="A41" s="23">
        <v>1719</v>
      </c>
      <c r="B41" s="23" t="s">
        <v>1082</v>
      </c>
      <c r="C41" s="23" t="s">
        <v>27</v>
      </c>
      <c r="D41" s="23" t="str">
        <f>IF(ISNUMBER(MATCH(C41, 'Registration Database Man. Code'!A:A, 0)), "drone", "")</f>
        <v>drone</v>
      </c>
      <c r="E41" s="23" t="str">
        <f>VLOOKUP(C41, 'Registration Database Man. Code'!A:D, 4, FALSE)</f>
        <v>DJI</v>
      </c>
      <c r="F41" s="24" t="str">
        <f t="shared" si="0"/>
        <v>Yes</v>
      </c>
      <c r="G41" s="21" t="str">
        <f>IF(F41="Yes", "Not Applicable", IF(COUNTIF('Broadcast Module Man Codes'!B:B, LEFT(B41, 4))=0, "No BM Man Code Found", "Match Found"))</f>
        <v>Not Applicable</v>
      </c>
    </row>
    <row r="42" spans="1:7">
      <c r="A42" s="23">
        <v>1738</v>
      </c>
      <c r="B42" s="23" t="s">
        <v>1101</v>
      </c>
      <c r="C42" s="23" t="s">
        <v>1102</v>
      </c>
      <c r="D42" s="23" t="str">
        <f>IF(ISNUMBER(MATCH(C42, 'Registration Database Man. Code'!A:A, 0)), "drone", "")</f>
        <v>drone</v>
      </c>
      <c r="E42" s="23" t="str">
        <f>VLOOKUP(C42, 'Registration Database Man. Code'!A:D, 4, FALSE)</f>
        <v>XAG</v>
      </c>
      <c r="F42" s="24" t="str">
        <f t="shared" si="0"/>
        <v>No</v>
      </c>
      <c r="G42" s="21" t="str">
        <f>IF(F42="Yes", "Not Applicable", IF(COUNTIF('Broadcast Module Man Codes'!B:B, LEFT(B42, 4))=0, "No BM Man Code Found", "Match Found"))</f>
        <v>No BM Man Code Found</v>
      </c>
    </row>
    <row r="43" spans="1:7">
      <c r="A43" s="23">
        <v>1774</v>
      </c>
      <c r="B43" s="23" t="s">
        <v>1140</v>
      </c>
      <c r="C43" s="23" t="s">
        <v>139</v>
      </c>
      <c r="D43" s="23" t="str">
        <f>IF(ISNUMBER(MATCH(C43, 'Registration Database Man. Code'!A:A, 0)), "drone", "")</f>
        <v>drone</v>
      </c>
      <c r="E43" s="23" t="str">
        <f>VLOOKUP(C43, 'Registration Database Man. Code'!A:D, 4, FALSE)</f>
        <v>DJI</v>
      </c>
      <c r="F43" s="24" t="str">
        <f t="shared" si="0"/>
        <v>No</v>
      </c>
      <c r="G43" s="21" t="str">
        <f>IF(F43="Yes", "Not Applicable", IF(COUNTIF('Broadcast Module Man Codes'!B:B, LEFT(B43, 4))=0, "No BM Man Code Found", "Match Found"))</f>
        <v>No BM Man Code Found</v>
      </c>
    </row>
    <row r="44" spans="1:7">
      <c r="A44" s="23">
        <v>1792</v>
      </c>
      <c r="B44" s="23" t="s">
        <v>1151</v>
      </c>
      <c r="C44" s="23" t="s">
        <v>27</v>
      </c>
      <c r="D44" s="23" t="str">
        <f>IF(ISNUMBER(MATCH(C44, 'Registration Database Man. Code'!A:A, 0)), "drone", "")</f>
        <v>drone</v>
      </c>
      <c r="E44" s="23" t="str">
        <f>VLOOKUP(C44, 'Registration Database Man. Code'!A:D, 4, FALSE)</f>
        <v>DJI</v>
      </c>
      <c r="F44" s="24" t="str">
        <f t="shared" si="0"/>
        <v>Yes</v>
      </c>
      <c r="G44" s="21" t="str">
        <f>IF(F44="Yes", "Not Applicable", IF(COUNTIF('Broadcast Module Man Codes'!B:B, LEFT(B44, 4))=0, "No BM Man Code Found", "Match Found"))</f>
        <v>Not Applicable</v>
      </c>
    </row>
    <row r="45" spans="1:7">
      <c r="A45" s="23">
        <v>1822</v>
      </c>
      <c r="B45" s="23" t="s">
        <v>1174</v>
      </c>
      <c r="C45" s="23" t="s">
        <v>76</v>
      </c>
      <c r="D45" s="23" t="str">
        <f>IF(ISNUMBER(MATCH(C45, 'Registration Database Man. Code'!A:A, 0)), "drone", "")</f>
        <v>drone</v>
      </c>
      <c r="E45" s="23" t="str">
        <f>VLOOKUP(C45, 'Registration Database Man. Code'!A:D, 4, FALSE)</f>
        <v>XAG</v>
      </c>
      <c r="F45" s="24" t="str">
        <f t="shared" si="0"/>
        <v>Yes</v>
      </c>
      <c r="G45" s="21" t="str">
        <f>IF(F45="Yes", "Not Applicable", IF(COUNTIF('Broadcast Module Man Codes'!B:B, LEFT(B45, 4))=0, "No BM Man Code Found", "Match Found"))</f>
        <v>Not Applicable</v>
      </c>
    </row>
    <row r="46" spans="1:7">
      <c r="A46" s="23">
        <v>1893</v>
      </c>
      <c r="B46" s="23" t="s">
        <v>1209</v>
      </c>
      <c r="C46" s="23" t="s">
        <v>132</v>
      </c>
      <c r="D46" s="23" t="str">
        <f>IF(ISNUMBER(MATCH(C46, 'Registration Database Man. Code'!A:A, 0)), "drone", "")</f>
        <v>drone</v>
      </c>
      <c r="E46" s="23" t="str">
        <f>VLOOKUP(C46, 'Registration Database Man. Code'!A:D, 4, FALSE)</f>
        <v>DJI</v>
      </c>
      <c r="F46" s="24" t="str">
        <f t="shared" si="0"/>
        <v>No</v>
      </c>
      <c r="G46" s="21" t="str">
        <f>IF(F46="Yes", "Not Applicable", IF(COUNTIF('Broadcast Module Man Codes'!B:B, LEFT(B46, 4))=0, "No BM Man Code Found", "Match Found"))</f>
        <v>No BM Man Code Found</v>
      </c>
    </row>
    <row r="47" spans="1:7">
      <c r="A47" s="23">
        <v>1902</v>
      </c>
      <c r="B47" s="23" t="s">
        <v>1218</v>
      </c>
      <c r="C47" s="23" t="s">
        <v>27</v>
      </c>
      <c r="D47" s="23" t="str">
        <f>IF(ISNUMBER(MATCH(C47, 'Registration Database Man. Code'!A:A, 0)), "drone", "")</f>
        <v>drone</v>
      </c>
      <c r="E47" s="23" t="str">
        <f>VLOOKUP(C47, 'Registration Database Man. Code'!A:D, 4, FALSE)</f>
        <v>DJI</v>
      </c>
      <c r="F47" s="24" t="str">
        <f t="shared" si="0"/>
        <v>Yes</v>
      </c>
      <c r="G47" s="21" t="str">
        <f>IF(F47="Yes", "Not Applicable", IF(COUNTIF('Broadcast Module Man Codes'!B:B, LEFT(B47, 4))=0, "No BM Man Code Found", "Match Found"))</f>
        <v>Not Applicable</v>
      </c>
    </row>
    <row r="48" spans="1:7">
      <c r="A48" s="23">
        <v>1962</v>
      </c>
      <c r="B48" s="23" t="s">
        <v>1278</v>
      </c>
      <c r="C48" s="23" t="s">
        <v>76</v>
      </c>
      <c r="D48" s="23" t="str">
        <f>IF(ISNUMBER(MATCH(C48, 'Registration Database Man. Code'!A:A, 0)), "drone", "")</f>
        <v>drone</v>
      </c>
      <c r="E48" s="23" t="str">
        <f>VLOOKUP(C48, 'Registration Database Man. Code'!A:D, 4, FALSE)</f>
        <v>XAG</v>
      </c>
      <c r="F48" s="24" t="str">
        <f t="shared" si="0"/>
        <v>No</v>
      </c>
      <c r="G48" s="21" t="str">
        <f>IF(F48="Yes", "Not Applicable", IF(COUNTIF('Broadcast Module Man Codes'!B:B, LEFT(B48, 4))=0, "No BM Man Code Found", "Match Found"))</f>
        <v>No BM Man Code Found</v>
      </c>
    </row>
    <row r="49" spans="1:7">
      <c r="A49" s="23">
        <v>2068</v>
      </c>
      <c r="B49" s="23" t="s">
        <v>1428</v>
      </c>
      <c r="C49" s="23" t="s">
        <v>172</v>
      </c>
      <c r="D49" s="23" t="str">
        <f>IF(ISNUMBER(MATCH(C49, 'Registration Database Man. Code'!A:A, 0)), "drone", "")</f>
        <v>drone</v>
      </c>
      <c r="E49" s="23" t="str">
        <f>VLOOKUP(C49, 'Registration Database Man. Code'!A:D, 4, FALSE)</f>
        <v>DJI</v>
      </c>
      <c r="F49" s="24" t="str">
        <f t="shared" si="0"/>
        <v>Yes</v>
      </c>
      <c r="G49" s="21" t="str">
        <f>IF(F49="Yes", "Not Applicable", IF(COUNTIF('Broadcast Module Man Codes'!B:B, LEFT(B49, 4))=0, "No BM Man Code Found", "Match Found"))</f>
        <v>Not Applicable</v>
      </c>
    </row>
    <row r="50" spans="1:7">
      <c r="A50" s="23">
        <v>2077</v>
      </c>
      <c r="B50" s="23" t="s">
        <v>1431</v>
      </c>
      <c r="C50" s="23" t="s">
        <v>172</v>
      </c>
      <c r="D50" s="23" t="str">
        <f>IF(ISNUMBER(MATCH(C50, 'Registration Database Man. Code'!A:A, 0)), "drone", "")</f>
        <v>drone</v>
      </c>
      <c r="E50" s="23" t="str">
        <f>VLOOKUP(C50, 'Registration Database Man. Code'!A:D, 4, FALSE)</f>
        <v>DJI</v>
      </c>
      <c r="F50" s="24" t="str">
        <f t="shared" si="0"/>
        <v>Yes</v>
      </c>
      <c r="G50" s="21" t="str">
        <f>IF(F50="Yes", "Not Applicable", IF(COUNTIF('Broadcast Module Man Codes'!B:B, LEFT(B50, 4))=0, "No BM Man Code Found", "Match Found"))</f>
        <v>Not Applicable</v>
      </c>
    </row>
    <row r="51" spans="1:7">
      <c r="A51" s="23">
        <v>2078</v>
      </c>
      <c r="B51" s="23" t="s">
        <v>1432</v>
      </c>
      <c r="C51" s="23" t="s">
        <v>27</v>
      </c>
      <c r="D51" s="23" t="str">
        <f>IF(ISNUMBER(MATCH(C51, 'Registration Database Man. Code'!A:A, 0)), "drone", "")</f>
        <v>drone</v>
      </c>
      <c r="E51" s="23" t="str">
        <f>VLOOKUP(C51, 'Registration Database Man. Code'!A:D, 4, FALSE)</f>
        <v>DJI</v>
      </c>
      <c r="F51" s="24" t="str">
        <f t="shared" si="0"/>
        <v>Yes</v>
      </c>
      <c r="G51" s="21" t="str">
        <f>IF(F51="Yes", "Not Applicable", IF(COUNTIF('Broadcast Module Man Codes'!B:B, LEFT(B51, 4))=0, "No BM Man Code Found", "Match Found"))</f>
        <v>Not Applicable</v>
      </c>
    </row>
    <row r="52" spans="1:7">
      <c r="A52" s="23">
        <v>2082</v>
      </c>
      <c r="B52" s="23" t="s">
        <v>1435</v>
      </c>
      <c r="C52" s="23" t="s">
        <v>6</v>
      </c>
      <c r="D52" s="23" t="str">
        <f>IF(ISNUMBER(MATCH(C52, 'Registration Database Man. Code'!A:A, 0)), "drone", "")</f>
        <v>drone</v>
      </c>
      <c r="E52" s="23" t="str">
        <f>VLOOKUP(C52, 'Registration Database Man. Code'!A:D, 4, FALSE)</f>
        <v>XAG</v>
      </c>
      <c r="F52" s="24" t="str">
        <f t="shared" si="0"/>
        <v>No</v>
      </c>
      <c r="G52" s="21" t="str">
        <f>IF(F52="Yes", "Not Applicable", IF(COUNTIF('Broadcast Module Man Codes'!B:B, LEFT(B52, 4))=0, "No BM Man Code Found", "Match Found"))</f>
        <v>No BM Man Code Found</v>
      </c>
    </row>
    <row r="53" spans="1:7">
      <c r="A53" s="23">
        <v>2083</v>
      </c>
      <c r="B53" s="23" t="s">
        <v>1437</v>
      </c>
      <c r="C53" s="23" t="s">
        <v>6</v>
      </c>
      <c r="D53" s="23" t="str">
        <f>IF(ISNUMBER(MATCH(C53, 'Registration Database Man. Code'!A:A, 0)), "drone", "")</f>
        <v>drone</v>
      </c>
      <c r="E53" s="23" t="str">
        <f>VLOOKUP(C53, 'Registration Database Man. Code'!A:D, 4, FALSE)</f>
        <v>XAG</v>
      </c>
      <c r="F53" s="24" t="str">
        <f t="shared" si="0"/>
        <v>No</v>
      </c>
      <c r="G53" s="21" t="str">
        <f>IF(F53="Yes", "Not Applicable", IF(COUNTIF('Broadcast Module Man Codes'!B:B, LEFT(B53, 4))=0, "No BM Man Code Found", "Match Found"))</f>
        <v>No BM Man Code Found</v>
      </c>
    </row>
    <row r="54" spans="1:7">
      <c r="A54" s="23">
        <v>2089</v>
      </c>
      <c r="B54" s="23" t="s">
        <v>1438</v>
      </c>
      <c r="C54" s="23" t="s">
        <v>16</v>
      </c>
      <c r="D54" s="23" t="str">
        <f>IF(ISNUMBER(MATCH(C54, 'Registration Database Man. Code'!A:A, 0)), "drone", "")</f>
        <v>drone</v>
      </c>
      <c r="E54" s="23" t="str">
        <f>VLOOKUP(C54, 'Registration Database Man. Code'!A:D, 4, FALSE)</f>
        <v>DJI</v>
      </c>
      <c r="F54" s="24" t="str">
        <f t="shared" si="0"/>
        <v>Yes</v>
      </c>
      <c r="G54" s="21" t="str">
        <f>IF(F54="Yes", "Not Applicable", IF(COUNTIF('Broadcast Module Man Codes'!B:B, LEFT(B54, 4))=0, "No BM Man Code Found", "Match Found"))</f>
        <v>Not Applicable</v>
      </c>
    </row>
    <row r="55" spans="1:7">
      <c r="A55" s="23">
        <v>2091</v>
      </c>
      <c r="B55" s="23" t="s">
        <v>1445</v>
      </c>
      <c r="C55" s="23" t="s">
        <v>21</v>
      </c>
      <c r="D55" s="23" t="str">
        <f>IF(ISNUMBER(MATCH(C55, 'Registration Database Man. Code'!A:A, 0)), "drone", "")</f>
        <v>drone</v>
      </c>
      <c r="E55" s="23" t="str">
        <f>VLOOKUP(C55, 'Registration Database Man. Code'!A:D, 4, FALSE)</f>
        <v>XAG</v>
      </c>
      <c r="F55" s="24" t="str">
        <f t="shared" si="0"/>
        <v>Yes</v>
      </c>
      <c r="G55" s="21" t="str">
        <f>IF(F55="Yes", "Not Applicable", IF(COUNTIF('Broadcast Module Man Codes'!B:B, LEFT(B55, 4))=0, "No BM Man Code Found", "Match Found"))</f>
        <v>Not Applicable</v>
      </c>
    </row>
    <row r="56" spans="1:7">
      <c r="A56" s="23">
        <v>2092</v>
      </c>
      <c r="B56" s="23" t="s">
        <v>1448</v>
      </c>
      <c r="C56" s="23" t="s">
        <v>27</v>
      </c>
      <c r="D56" s="23" t="str">
        <f>IF(ISNUMBER(MATCH(C56, 'Registration Database Man. Code'!A:A, 0)), "drone", "")</f>
        <v>drone</v>
      </c>
      <c r="E56" s="23" t="str">
        <f>VLOOKUP(C56, 'Registration Database Man. Code'!A:D, 4, FALSE)</f>
        <v>DJI</v>
      </c>
      <c r="F56" s="24" t="str">
        <f t="shared" si="0"/>
        <v>Yes</v>
      </c>
      <c r="G56" s="21" t="str">
        <f>IF(F56="Yes", "Not Applicable", IF(COUNTIF('Broadcast Module Man Codes'!B:B, LEFT(B56, 4))=0, "No BM Man Code Found", "Match Found"))</f>
        <v>Not Applicable</v>
      </c>
    </row>
    <row r="57" spans="1:7">
      <c r="A57" s="23">
        <v>2103</v>
      </c>
      <c r="B57" s="23" t="s">
        <v>1460</v>
      </c>
      <c r="C57" s="23" t="s">
        <v>27</v>
      </c>
      <c r="D57" s="23" t="str">
        <f>IF(ISNUMBER(MATCH(C57, 'Registration Database Man. Code'!A:A, 0)), "drone", "")</f>
        <v>drone</v>
      </c>
      <c r="E57" s="23" t="str">
        <f>VLOOKUP(C57, 'Registration Database Man. Code'!A:D, 4, FALSE)</f>
        <v>DJI</v>
      </c>
      <c r="F57" s="24" t="str">
        <f t="shared" si="0"/>
        <v>Yes</v>
      </c>
      <c r="G57" s="21" t="str">
        <f>IF(F57="Yes", "Not Applicable", IF(COUNTIF('Broadcast Module Man Codes'!B:B, LEFT(B57, 4))=0, "No BM Man Code Found", "Match Found"))</f>
        <v>Not Applicable</v>
      </c>
    </row>
    <row r="58" spans="1:7">
      <c r="A58" s="23">
        <v>2106</v>
      </c>
      <c r="B58" s="23" t="s">
        <v>1461</v>
      </c>
      <c r="C58" s="23" t="s">
        <v>10</v>
      </c>
      <c r="D58" s="23" t="str">
        <f>IF(ISNUMBER(MATCH(C58, 'Registration Database Man. Code'!A:A, 0)), "drone", "")</f>
        <v>drone</v>
      </c>
      <c r="E58" s="23" t="str">
        <f>VLOOKUP(C58, 'Registration Database Man. Code'!A:D, 4, FALSE)</f>
        <v>DJI</v>
      </c>
      <c r="F58" s="24" t="str">
        <f t="shared" si="0"/>
        <v>No</v>
      </c>
      <c r="G58" s="21" t="str">
        <f>IF(F58="Yes", "Not Applicable", IF(COUNTIF('Broadcast Module Man Codes'!B:B, LEFT(B58, 4))=0, "No BM Man Code Found", "Match Found"))</f>
        <v>No BM Man Code Found</v>
      </c>
    </row>
    <row r="59" spans="1:7">
      <c r="A59" s="23">
        <v>2108</v>
      </c>
      <c r="B59" s="23" t="s">
        <v>1462</v>
      </c>
      <c r="C59" s="23" t="s">
        <v>27</v>
      </c>
      <c r="D59" s="23" t="str">
        <f>IF(ISNUMBER(MATCH(C59, 'Registration Database Man. Code'!A:A, 0)), "drone", "")</f>
        <v>drone</v>
      </c>
      <c r="E59" s="23" t="str">
        <f>VLOOKUP(C59, 'Registration Database Man. Code'!A:D, 4, FALSE)</f>
        <v>DJI</v>
      </c>
      <c r="F59" s="24" t="str">
        <f t="shared" si="0"/>
        <v>Yes</v>
      </c>
      <c r="G59" s="21" t="str">
        <f>IF(F59="Yes", "Not Applicable", IF(COUNTIF('Broadcast Module Man Codes'!B:B, LEFT(B59, 4))=0, "No BM Man Code Found", "Match Found"))</f>
        <v>Not Applicable</v>
      </c>
    </row>
    <row r="60" spans="1:7">
      <c r="A60" s="23">
        <v>2119</v>
      </c>
      <c r="B60" s="23" t="s">
        <v>1474</v>
      </c>
      <c r="C60" s="23" t="s">
        <v>21</v>
      </c>
      <c r="D60" s="23" t="str">
        <f>IF(ISNUMBER(MATCH(C60, 'Registration Database Man. Code'!A:A, 0)), "drone", "")</f>
        <v>drone</v>
      </c>
      <c r="E60" s="23" t="str">
        <f>VLOOKUP(C60, 'Registration Database Man. Code'!A:D, 4, FALSE)</f>
        <v>XAG</v>
      </c>
      <c r="F60" s="24" t="str">
        <f t="shared" si="0"/>
        <v>Yes</v>
      </c>
      <c r="G60" s="21" t="str">
        <f>IF(F60="Yes", "Not Applicable", IF(COUNTIF('Broadcast Module Man Codes'!B:B, LEFT(B60, 4))=0, "No BM Man Code Found", "Match Found"))</f>
        <v>Not Applicable</v>
      </c>
    </row>
    <row r="61" spans="1:7">
      <c r="A61" s="23">
        <v>2133</v>
      </c>
      <c r="B61" s="23" t="s">
        <v>1485</v>
      </c>
      <c r="C61" s="23" t="s">
        <v>10</v>
      </c>
      <c r="D61" s="23" t="str">
        <f>IF(ISNUMBER(MATCH(C61, 'Registration Database Man. Code'!A:A, 0)), "drone", "")</f>
        <v>drone</v>
      </c>
      <c r="E61" s="23" t="str">
        <f>VLOOKUP(C61, 'Registration Database Man. Code'!A:D, 4, FALSE)</f>
        <v>DJI</v>
      </c>
      <c r="F61" s="24" t="str">
        <f t="shared" si="0"/>
        <v>Yes</v>
      </c>
      <c r="G61" s="21" t="str">
        <f>IF(F61="Yes", "Not Applicable", IF(COUNTIF('Broadcast Module Man Codes'!B:B, LEFT(B61, 4))=0, "No BM Man Code Found", "Match Found"))</f>
        <v>Not Applicable</v>
      </c>
    </row>
    <row r="62" spans="1:7">
      <c r="A62" s="23">
        <v>2134</v>
      </c>
      <c r="B62" s="23" t="s">
        <v>1486</v>
      </c>
      <c r="C62" s="23" t="s">
        <v>10</v>
      </c>
      <c r="D62" s="23" t="str">
        <f>IF(ISNUMBER(MATCH(C62, 'Registration Database Man. Code'!A:A, 0)), "drone", "")</f>
        <v>drone</v>
      </c>
      <c r="E62" s="23" t="str">
        <f>VLOOKUP(C62, 'Registration Database Man. Code'!A:D, 4, FALSE)</f>
        <v>DJI</v>
      </c>
      <c r="F62" s="24" t="str">
        <f t="shared" si="0"/>
        <v>Yes</v>
      </c>
      <c r="G62" s="21" t="str">
        <f>IF(F62="Yes", "Not Applicable", IF(COUNTIF('Broadcast Module Man Codes'!B:B, LEFT(B62, 4))=0, "No BM Man Code Found", "Match Found"))</f>
        <v>Not Applicable</v>
      </c>
    </row>
    <row r="63" spans="1:7">
      <c r="A63" s="23">
        <v>2138</v>
      </c>
      <c r="B63" s="23" t="s">
        <v>1487</v>
      </c>
      <c r="C63" s="23" t="s">
        <v>27</v>
      </c>
      <c r="D63" s="23" t="str">
        <f>IF(ISNUMBER(MATCH(C63, 'Registration Database Man. Code'!A:A, 0)), "drone", "")</f>
        <v>drone</v>
      </c>
      <c r="E63" s="23" t="str">
        <f>VLOOKUP(C63, 'Registration Database Man. Code'!A:D, 4, FALSE)</f>
        <v>DJI</v>
      </c>
      <c r="F63" s="24" t="str">
        <f t="shared" si="0"/>
        <v>Yes</v>
      </c>
      <c r="G63" s="21" t="str">
        <f>IF(F63="Yes", "Not Applicable", IF(COUNTIF('Broadcast Module Man Codes'!B:B, LEFT(B63, 4))=0, "No BM Man Code Found", "Match Found"))</f>
        <v>Not Applicable</v>
      </c>
    </row>
    <row r="64" spans="1:7">
      <c r="A64" s="23">
        <v>2153</v>
      </c>
      <c r="B64" s="23" t="s">
        <v>1507</v>
      </c>
      <c r="C64" s="23" t="s">
        <v>27</v>
      </c>
      <c r="D64" s="23" t="str">
        <f>IF(ISNUMBER(MATCH(C64, 'Registration Database Man. Code'!A:A, 0)), "drone", "")</f>
        <v>drone</v>
      </c>
      <c r="E64" s="23" t="str">
        <f>VLOOKUP(C64, 'Registration Database Man. Code'!A:D, 4, FALSE)</f>
        <v>DJI</v>
      </c>
      <c r="F64" s="24" t="str">
        <f t="shared" si="0"/>
        <v>No</v>
      </c>
      <c r="G64" s="21" t="str">
        <f>IF(F64="Yes", "Not Applicable", IF(COUNTIF('Broadcast Module Man Codes'!B:B, LEFT(B64, 4))=0, "No BM Man Code Found", "Match Found"))</f>
        <v>No BM Man Code Found</v>
      </c>
    </row>
    <row r="65" spans="1:7">
      <c r="A65" s="23">
        <v>2154</v>
      </c>
      <c r="B65" s="23" t="s">
        <v>1508</v>
      </c>
      <c r="C65" s="23" t="s">
        <v>21</v>
      </c>
      <c r="D65" s="23" t="str">
        <f>IF(ISNUMBER(MATCH(C65, 'Registration Database Man. Code'!A:A, 0)), "drone", "")</f>
        <v>drone</v>
      </c>
      <c r="E65" s="23" t="str">
        <f>VLOOKUP(C65, 'Registration Database Man. Code'!A:D, 4, FALSE)</f>
        <v>XAG</v>
      </c>
      <c r="F65" s="24" t="str">
        <f t="shared" si="0"/>
        <v>No</v>
      </c>
      <c r="G65" s="21" t="str">
        <f>IF(F65="Yes", "Not Applicable", IF(COUNTIF('Broadcast Module Man Codes'!B:B, LEFT(B65, 4))=0, "No BM Man Code Found", "Match Found"))</f>
        <v>No BM Man Code Found</v>
      </c>
    </row>
    <row r="66" spans="1:7">
      <c r="A66" s="23">
        <v>2155</v>
      </c>
      <c r="B66" s="23" t="s">
        <v>1509</v>
      </c>
      <c r="C66" s="23" t="s">
        <v>27</v>
      </c>
      <c r="D66" s="23" t="str">
        <f>IF(ISNUMBER(MATCH(C66, 'Registration Database Man. Code'!A:A, 0)), "drone", "")</f>
        <v>drone</v>
      </c>
      <c r="E66" s="23" t="str">
        <f>VLOOKUP(C66, 'Registration Database Man. Code'!A:D, 4, FALSE)</f>
        <v>DJI</v>
      </c>
      <c r="F66" s="24" t="str">
        <f t="shared" si="0"/>
        <v>Yes</v>
      </c>
      <c r="G66" s="21" t="str">
        <f>IF(F66="Yes", "Not Applicable", IF(COUNTIF('Broadcast Module Man Codes'!B:B, LEFT(B66, 4))=0, "No BM Man Code Found", "Match Found"))</f>
        <v>Not Applicable</v>
      </c>
    </row>
    <row r="67" spans="1:7">
      <c r="A67" s="23">
        <v>2174</v>
      </c>
      <c r="B67" s="23" t="s">
        <v>1523</v>
      </c>
      <c r="C67" s="23" t="s">
        <v>16</v>
      </c>
      <c r="D67" s="23" t="str">
        <f>IF(ISNUMBER(MATCH(C67, 'Registration Database Man. Code'!A:A, 0)), "drone", "")</f>
        <v>drone</v>
      </c>
      <c r="E67" s="23" t="str">
        <f>VLOOKUP(C67, 'Registration Database Man. Code'!A:D, 4, FALSE)</f>
        <v>DJI</v>
      </c>
      <c r="F67" s="24" t="str">
        <f t="shared" ref="F67:F130" si="1">IF(OR(E67="EA VISION", E67="EAVISION"), "No", IF(OR(AND(OR(E67="DJI", E67="DJI Innovations"), LEFT(B67, 5)="1581F"), AND(OR(E67="XAG", E67="GUANGZHOU XAG CO LTD"), LEFT(B67, 5)="1863F"), AND(E67="Talos Drones", LEFT(B67, 5)="2104F")), "Yes", "No"))</f>
        <v>Yes</v>
      </c>
      <c r="G67" s="21" t="str">
        <f>IF(F67="Yes", "Not Applicable", IF(COUNTIF('Broadcast Module Man Codes'!B:B, LEFT(B67, 4))=0, "No BM Man Code Found", "Match Found"))</f>
        <v>Not Applicable</v>
      </c>
    </row>
    <row r="68" spans="1:7">
      <c r="A68" s="23">
        <v>2190</v>
      </c>
      <c r="B68" s="23" t="s">
        <v>1556</v>
      </c>
      <c r="C68" s="23" t="s">
        <v>10</v>
      </c>
      <c r="D68" s="23" t="str">
        <f>IF(ISNUMBER(MATCH(C68, 'Registration Database Man. Code'!A:A, 0)), "drone", "")</f>
        <v>drone</v>
      </c>
      <c r="E68" s="23" t="str">
        <f>VLOOKUP(C68, 'Registration Database Man. Code'!A:D, 4, FALSE)</f>
        <v>DJI</v>
      </c>
      <c r="F68" s="24" t="str">
        <f t="shared" si="1"/>
        <v>Yes</v>
      </c>
      <c r="G68" s="21" t="str">
        <f>IF(F68="Yes", "Not Applicable", IF(COUNTIF('Broadcast Module Man Codes'!B:B, LEFT(B68, 4))=0, "No BM Man Code Found", "Match Found"))</f>
        <v>Not Applicable</v>
      </c>
    </row>
    <row r="69" spans="1:7">
      <c r="A69" s="23">
        <v>2194</v>
      </c>
      <c r="B69" s="23" t="s">
        <v>1559</v>
      </c>
      <c r="C69" s="23" t="s">
        <v>16</v>
      </c>
      <c r="D69" s="23" t="str">
        <f>IF(ISNUMBER(MATCH(C69, 'Registration Database Man. Code'!A:A, 0)), "drone", "")</f>
        <v>drone</v>
      </c>
      <c r="E69" s="23" t="str">
        <f>VLOOKUP(C69, 'Registration Database Man. Code'!A:D, 4, FALSE)</f>
        <v>DJI</v>
      </c>
      <c r="F69" s="24" t="str">
        <f t="shared" si="1"/>
        <v>Yes</v>
      </c>
      <c r="G69" s="21" t="str">
        <f>IF(F69="Yes", "Not Applicable", IF(COUNTIF('Broadcast Module Man Codes'!B:B, LEFT(B69, 4))=0, "No BM Man Code Found", "Match Found"))</f>
        <v>Not Applicable</v>
      </c>
    </row>
    <row r="70" spans="1:7">
      <c r="A70" s="23">
        <v>2195</v>
      </c>
      <c r="B70" s="23" t="s">
        <v>1560</v>
      </c>
      <c r="C70" s="23" t="s">
        <v>10</v>
      </c>
      <c r="D70" s="23" t="str">
        <f>IF(ISNUMBER(MATCH(C70, 'Registration Database Man. Code'!A:A, 0)), "drone", "")</f>
        <v>drone</v>
      </c>
      <c r="E70" s="23" t="str">
        <f>VLOOKUP(C70, 'Registration Database Man. Code'!A:D, 4, FALSE)</f>
        <v>DJI</v>
      </c>
      <c r="F70" s="24" t="str">
        <f t="shared" si="1"/>
        <v>Yes</v>
      </c>
      <c r="G70" s="21" t="str">
        <f>IF(F70="Yes", "Not Applicable", IF(COUNTIF('Broadcast Module Man Codes'!B:B, LEFT(B70, 4))=0, "No BM Man Code Found", "Match Found"))</f>
        <v>Not Applicable</v>
      </c>
    </row>
    <row r="71" spans="1:7">
      <c r="A71" s="23">
        <v>2196</v>
      </c>
      <c r="B71" s="23" t="s">
        <v>1563</v>
      </c>
      <c r="C71" s="23" t="s">
        <v>10</v>
      </c>
      <c r="D71" s="23" t="str">
        <f>IF(ISNUMBER(MATCH(C71, 'Registration Database Man. Code'!A:A, 0)), "drone", "")</f>
        <v>drone</v>
      </c>
      <c r="E71" s="23" t="str">
        <f>VLOOKUP(C71, 'Registration Database Man. Code'!A:D, 4, FALSE)</f>
        <v>DJI</v>
      </c>
      <c r="F71" s="24" t="str">
        <f t="shared" si="1"/>
        <v>Yes</v>
      </c>
      <c r="G71" s="21" t="str">
        <f>IF(F71="Yes", "Not Applicable", IF(COUNTIF('Broadcast Module Man Codes'!B:B, LEFT(B71, 4))=0, "No BM Man Code Found", "Match Found"))</f>
        <v>Not Applicable</v>
      </c>
    </row>
    <row r="72" spans="1:7">
      <c r="A72" s="23">
        <v>2197</v>
      </c>
      <c r="B72" s="23" t="s">
        <v>1564</v>
      </c>
      <c r="C72" s="23" t="s">
        <v>27</v>
      </c>
      <c r="D72" s="23" t="str">
        <f>IF(ISNUMBER(MATCH(C72, 'Registration Database Man. Code'!A:A, 0)), "drone", "")</f>
        <v>drone</v>
      </c>
      <c r="E72" s="23" t="str">
        <f>VLOOKUP(C72, 'Registration Database Man. Code'!A:D, 4, FALSE)</f>
        <v>DJI</v>
      </c>
      <c r="F72" s="24" t="str">
        <f t="shared" si="1"/>
        <v>Yes</v>
      </c>
      <c r="G72" s="21" t="str">
        <f>IF(F72="Yes", "Not Applicable", IF(COUNTIF('Broadcast Module Man Codes'!B:B, LEFT(B72, 4))=0, "No BM Man Code Found", "Match Found"))</f>
        <v>Not Applicable</v>
      </c>
    </row>
    <row r="73" spans="1:7">
      <c r="A73" s="23">
        <v>2216</v>
      </c>
      <c r="B73" s="23" t="s">
        <v>1597</v>
      </c>
      <c r="C73" s="23" t="s">
        <v>27</v>
      </c>
      <c r="D73" s="23" t="str">
        <f>IF(ISNUMBER(MATCH(C73, 'Registration Database Man. Code'!A:A, 0)), "drone", "")</f>
        <v>drone</v>
      </c>
      <c r="E73" s="23" t="str">
        <f>VLOOKUP(C73, 'Registration Database Man. Code'!A:D, 4, FALSE)</f>
        <v>DJI</v>
      </c>
      <c r="F73" s="24" t="str">
        <f t="shared" si="1"/>
        <v>Yes</v>
      </c>
      <c r="G73" s="21" t="str">
        <f>IF(F73="Yes", "Not Applicable", IF(COUNTIF('Broadcast Module Man Codes'!B:B, LEFT(B73, 4))=0, "No BM Man Code Found", "Match Found"))</f>
        <v>Not Applicable</v>
      </c>
    </row>
    <row r="74" spans="1:7">
      <c r="A74" s="23">
        <v>2217</v>
      </c>
      <c r="B74" s="23" t="s">
        <v>1598</v>
      </c>
      <c r="C74" s="23" t="s">
        <v>27</v>
      </c>
      <c r="D74" s="23" t="str">
        <f>IF(ISNUMBER(MATCH(C74, 'Registration Database Man. Code'!A:A, 0)), "drone", "")</f>
        <v>drone</v>
      </c>
      <c r="E74" s="23" t="str">
        <f>VLOOKUP(C74, 'Registration Database Man. Code'!A:D, 4, FALSE)</f>
        <v>DJI</v>
      </c>
      <c r="F74" s="24" t="str">
        <f t="shared" si="1"/>
        <v>Yes</v>
      </c>
      <c r="G74" s="21" t="str">
        <f>IF(F74="Yes", "Not Applicable", IF(COUNTIF('Broadcast Module Man Codes'!B:B, LEFT(B74, 4))=0, "No BM Man Code Found", "Match Found"))</f>
        <v>Not Applicable</v>
      </c>
    </row>
    <row r="75" spans="1:7">
      <c r="A75" s="23">
        <v>2218</v>
      </c>
      <c r="B75" s="23" t="s">
        <v>1599</v>
      </c>
      <c r="C75" s="23" t="s">
        <v>10</v>
      </c>
      <c r="D75" s="23" t="str">
        <f>IF(ISNUMBER(MATCH(C75, 'Registration Database Man. Code'!A:A, 0)), "drone", "")</f>
        <v>drone</v>
      </c>
      <c r="E75" s="23" t="str">
        <f>VLOOKUP(C75, 'Registration Database Man. Code'!A:D, 4, FALSE)</f>
        <v>DJI</v>
      </c>
      <c r="F75" s="24" t="str">
        <f t="shared" si="1"/>
        <v>Yes</v>
      </c>
      <c r="G75" s="21" t="str">
        <f>IF(F75="Yes", "Not Applicable", IF(COUNTIF('Broadcast Module Man Codes'!B:B, LEFT(B75, 4))=0, "No BM Man Code Found", "Match Found"))</f>
        <v>Not Applicable</v>
      </c>
    </row>
    <row r="76" spans="1:7">
      <c r="A76" s="23">
        <v>2229</v>
      </c>
      <c r="B76" s="23" t="s">
        <v>1624</v>
      </c>
      <c r="C76" s="23" t="s">
        <v>574</v>
      </c>
      <c r="D76" s="23" t="str">
        <f>IF(ISNUMBER(MATCH(C76, 'Registration Database Man. Code'!A:A, 0)), "drone", "")</f>
        <v>drone</v>
      </c>
      <c r="E76" s="23" t="str">
        <f>VLOOKUP(C76, 'Registration Database Man. Code'!A:D, 4, FALSE)</f>
        <v>DJI</v>
      </c>
      <c r="F76" s="24" t="str">
        <f t="shared" si="1"/>
        <v>Yes</v>
      </c>
      <c r="G76" s="21" t="str">
        <f>IF(F76="Yes", "Not Applicable", IF(COUNTIF('Broadcast Module Man Codes'!B:B, LEFT(B76, 4))=0, "No BM Man Code Found", "Match Found"))</f>
        <v>Not Applicable</v>
      </c>
    </row>
    <row r="77" spans="1:7">
      <c r="A77" s="23">
        <v>2322</v>
      </c>
      <c r="B77" s="23" t="s">
        <v>1820</v>
      </c>
      <c r="C77" s="23" t="s">
        <v>16</v>
      </c>
      <c r="D77" s="23" t="str">
        <f>IF(ISNUMBER(MATCH(C77, 'Registration Database Man. Code'!A:A, 0)), "drone", "")</f>
        <v>drone</v>
      </c>
      <c r="E77" s="23" t="str">
        <f>VLOOKUP(C77, 'Registration Database Man. Code'!A:D, 4, FALSE)</f>
        <v>DJI</v>
      </c>
      <c r="F77" s="24" t="str">
        <f t="shared" si="1"/>
        <v>Yes</v>
      </c>
      <c r="G77" s="21" t="str">
        <f>IF(F77="Yes", "Not Applicable", IF(COUNTIF('Broadcast Module Man Codes'!B:B, LEFT(B77, 4))=0, "No BM Man Code Found", "Match Found"))</f>
        <v>Not Applicable</v>
      </c>
    </row>
    <row r="78" spans="1:7">
      <c r="A78" s="23">
        <v>2335</v>
      </c>
      <c r="B78" s="23" t="s">
        <v>1858</v>
      </c>
      <c r="C78" s="23" t="s">
        <v>16</v>
      </c>
      <c r="D78" s="23" t="str">
        <f>IF(ISNUMBER(MATCH(C78, 'Registration Database Man. Code'!A:A, 0)), "drone", "")</f>
        <v>drone</v>
      </c>
      <c r="E78" s="23" t="str">
        <f>VLOOKUP(C78, 'Registration Database Man. Code'!A:D, 4, FALSE)</f>
        <v>DJI</v>
      </c>
      <c r="F78" s="24" t="str">
        <f t="shared" si="1"/>
        <v>Yes</v>
      </c>
      <c r="G78" s="21" t="str">
        <f>IF(F78="Yes", "Not Applicable", IF(COUNTIF('Broadcast Module Man Codes'!B:B, LEFT(B78, 4))=0, "No BM Man Code Found", "Match Found"))</f>
        <v>Not Applicable</v>
      </c>
    </row>
    <row r="79" spans="1:7">
      <c r="A79" s="23">
        <v>2375</v>
      </c>
      <c r="B79" s="23" t="s">
        <v>1953</v>
      </c>
      <c r="C79" s="23" t="s">
        <v>27</v>
      </c>
      <c r="D79" s="23" t="str">
        <f>IF(ISNUMBER(MATCH(C79, 'Registration Database Man. Code'!A:A, 0)), "drone", "")</f>
        <v>drone</v>
      </c>
      <c r="E79" s="23" t="str">
        <f>VLOOKUP(C79, 'Registration Database Man. Code'!A:D, 4, FALSE)</f>
        <v>DJI</v>
      </c>
      <c r="F79" s="24" t="str">
        <f t="shared" si="1"/>
        <v>Yes</v>
      </c>
      <c r="G79" s="21" t="str">
        <f>IF(F79="Yes", "Not Applicable", IF(COUNTIF('Broadcast Module Man Codes'!B:B, LEFT(B79, 4))=0, "No BM Man Code Found", "Match Found"))</f>
        <v>Not Applicable</v>
      </c>
    </row>
    <row r="80" spans="1:7">
      <c r="A80" s="23">
        <v>2383</v>
      </c>
      <c r="B80" s="23" t="s">
        <v>1984</v>
      </c>
      <c r="C80" s="23" t="s">
        <v>523</v>
      </c>
      <c r="D80" s="23" t="str">
        <f>IF(ISNUMBER(MATCH(C80, 'Registration Database Man. Code'!A:A, 0)), "drone", "")</f>
        <v>drone</v>
      </c>
      <c r="E80" s="23" t="str">
        <f>VLOOKUP(C80, 'Registration Database Man. Code'!A:D, 4, FALSE)</f>
        <v>EA VISION</v>
      </c>
      <c r="F80" s="24" t="str">
        <f t="shared" si="1"/>
        <v>No</v>
      </c>
      <c r="G80" s="21" t="str">
        <f>IF(F80="Yes", "Not Applicable", IF(COUNTIF('Broadcast Module Man Codes'!B:B, LEFT(B80, 4))=0, "No BM Man Code Found", "Match Found"))</f>
        <v>No BM Man Code Found</v>
      </c>
    </row>
    <row r="81" spans="1:7">
      <c r="A81" s="23">
        <v>2401</v>
      </c>
      <c r="B81" s="23" t="s">
        <v>2046</v>
      </c>
      <c r="C81" s="23" t="s">
        <v>16</v>
      </c>
      <c r="D81" s="23" t="str">
        <f>IF(ISNUMBER(MATCH(C81, 'Registration Database Man. Code'!A:A, 0)), "drone", "")</f>
        <v>drone</v>
      </c>
      <c r="E81" s="23" t="str">
        <f>VLOOKUP(C81, 'Registration Database Man. Code'!A:D, 4, FALSE)</f>
        <v>DJI</v>
      </c>
      <c r="F81" s="24" t="str">
        <f t="shared" si="1"/>
        <v>No</v>
      </c>
      <c r="G81" s="21" t="str">
        <f>IF(F81="Yes", "Not Applicable", IF(COUNTIF('Broadcast Module Man Codes'!B:B, LEFT(B81, 4))=0, "No BM Man Code Found", "Match Found"))</f>
        <v>No BM Man Code Found</v>
      </c>
    </row>
    <row r="82" spans="1:7">
      <c r="A82" s="23">
        <v>2438</v>
      </c>
      <c r="B82" s="23" t="s">
        <v>2121</v>
      </c>
      <c r="C82" s="23" t="s">
        <v>16</v>
      </c>
      <c r="D82" s="23" t="str">
        <f>IF(ISNUMBER(MATCH(C82, 'Registration Database Man. Code'!A:A, 0)), "drone", "")</f>
        <v>drone</v>
      </c>
      <c r="E82" s="23" t="str">
        <f>VLOOKUP(C82, 'Registration Database Man. Code'!A:D, 4, FALSE)</f>
        <v>DJI</v>
      </c>
      <c r="F82" s="24" t="str">
        <f t="shared" si="1"/>
        <v>No</v>
      </c>
      <c r="G82" s="21" t="str">
        <f>IF(F82="Yes", "Not Applicable", IF(COUNTIF('Broadcast Module Man Codes'!B:B, LEFT(B82, 4))=0, "No BM Man Code Found", "Match Found"))</f>
        <v>No BM Man Code Found</v>
      </c>
    </row>
    <row r="83" spans="1:7">
      <c r="A83" s="23">
        <v>2541</v>
      </c>
      <c r="B83" s="23" t="s">
        <v>2451</v>
      </c>
      <c r="C83" s="23" t="s">
        <v>94</v>
      </c>
      <c r="D83" s="23" t="str">
        <f>IF(ISNUMBER(MATCH(C83, 'Registration Database Man. Code'!A:A, 0)), "drone", "")</f>
        <v>drone</v>
      </c>
      <c r="E83" s="23" t="str">
        <f>VLOOKUP(C83, 'Registration Database Man. Code'!A:D, 4, FALSE)</f>
        <v>DJI</v>
      </c>
      <c r="F83" s="24" t="str">
        <f t="shared" si="1"/>
        <v>No</v>
      </c>
      <c r="G83" s="21" t="str">
        <f>IF(F83="Yes", "Not Applicable", IF(COUNTIF('Broadcast Module Man Codes'!B:B, LEFT(B83, 4))=0, "No BM Man Code Found", "Match Found"))</f>
        <v>No BM Man Code Found</v>
      </c>
    </row>
    <row r="84" spans="1:7">
      <c r="A84" s="23">
        <v>2544</v>
      </c>
      <c r="B84" s="23" t="s">
        <v>2454</v>
      </c>
      <c r="C84" s="23" t="s">
        <v>16</v>
      </c>
      <c r="D84" s="23" t="str">
        <f>IF(ISNUMBER(MATCH(C84, 'Registration Database Man. Code'!A:A, 0)), "drone", "")</f>
        <v>drone</v>
      </c>
      <c r="E84" s="23" t="str">
        <f>VLOOKUP(C84, 'Registration Database Man. Code'!A:D, 4, FALSE)</f>
        <v>DJI</v>
      </c>
      <c r="F84" s="24" t="str">
        <f t="shared" si="1"/>
        <v>Yes</v>
      </c>
      <c r="G84" s="21" t="str">
        <f>IF(F84="Yes", "Not Applicable", IF(COUNTIF('Broadcast Module Man Codes'!B:B, LEFT(B84, 4))=0, "No BM Man Code Found", "Match Found"))</f>
        <v>Not Applicable</v>
      </c>
    </row>
    <row r="85" spans="1:7">
      <c r="A85" s="23">
        <v>2545</v>
      </c>
      <c r="B85" s="23" t="s">
        <v>2457</v>
      </c>
      <c r="C85" s="23" t="s">
        <v>16</v>
      </c>
      <c r="D85" s="23" t="str">
        <f>IF(ISNUMBER(MATCH(C85, 'Registration Database Man. Code'!A:A, 0)), "drone", "")</f>
        <v>drone</v>
      </c>
      <c r="E85" s="23" t="str">
        <f>VLOOKUP(C85, 'Registration Database Man. Code'!A:D, 4, FALSE)</f>
        <v>DJI</v>
      </c>
      <c r="F85" s="24" t="str">
        <f t="shared" si="1"/>
        <v>Yes</v>
      </c>
      <c r="G85" s="21" t="str">
        <f>IF(F85="Yes", "Not Applicable", IF(COUNTIF('Broadcast Module Man Codes'!B:B, LEFT(B85, 4))=0, "No BM Man Code Found", "Match Found"))</f>
        <v>Not Applicable</v>
      </c>
    </row>
    <row r="86" spans="1:7">
      <c r="A86" s="23">
        <v>2559</v>
      </c>
      <c r="B86" s="23" t="s">
        <v>2508</v>
      </c>
      <c r="C86" s="23" t="s">
        <v>10</v>
      </c>
      <c r="D86" s="23" t="str">
        <f>IF(ISNUMBER(MATCH(C86, 'Registration Database Man. Code'!A:A, 0)), "drone", "")</f>
        <v>drone</v>
      </c>
      <c r="E86" s="23" t="str">
        <f>VLOOKUP(C86, 'Registration Database Man. Code'!A:D, 4, FALSE)</f>
        <v>DJI</v>
      </c>
      <c r="F86" s="24" t="str">
        <f t="shared" si="1"/>
        <v>Yes</v>
      </c>
      <c r="G86" s="21" t="str">
        <f>IF(F86="Yes", "Not Applicable", IF(COUNTIF('Broadcast Module Man Codes'!B:B, LEFT(B86, 4))=0, "No BM Man Code Found", "Match Found"))</f>
        <v>Not Applicable</v>
      </c>
    </row>
    <row r="87" spans="1:7">
      <c r="A87" s="23">
        <v>2563</v>
      </c>
      <c r="B87" s="23" t="s">
        <v>2545</v>
      </c>
      <c r="C87" s="23" t="s">
        <v>27</v>
      </c>
      <c r="D87" s="23" t="str">
        <f>IF(ISNUMBER(MATCH(C87, 'Registration Database Man. Code'!A:A, 0)), "drone", "")</f>
        <v>drone</v>
      </c>
      <c r="E87" s="23" t="str">
        <f>VLOOKUP(C87, 'Registration Database Man. Code'!A:D, 4, FALSE)</f>
        <v>DJI</v>
      </c>
      <c r="F87" s="24" t="str">
        <f t="shared" si="1"/>
        <v>No</v>
      </c>
      <c r="G87" s="21" t="str">
        <f>IF(F87="Yes", "Not Applicable", IF(COUNTIF('Broadcast Module Man Codes'!B:B, LEFT(B87, 4))=0, "No BM Man Code Found", "Match Found"))</f>
        <v>No BM Man Code Found</v>
      </c>
    </row>
    <row r="88" spans="1:7">
      <c r="A88" s="23">
        <v>2665</v>
      </c>
      <c r="B88" s="23" t="s">
        <v>2961</v>
      </c>
      <c r="C88" s="23" t="s">
        <v>97</v>
      </c>
      <c r="D88" s="23" t="str">
        <f>IF(ISNUMBER(MATCH(C88, 'Registration Database Man. Code'!A:A, 0)), "drone", "")</f>
        <v>drone</v>
      </c>
      <c r="E88" s="23" t="str">
        <f>VLOOKUP(C88, 'Registration Database Man. Code'!A:D, 4, FALSE)</f>
        <v>DJI</v>
      </c>
      <c r="F88" s="24" t="str">
        <f t="shared" si="1"/>
        <v>No</v>
      </c>
      <c r="G88" s="21" t="str">
        <f>IF(F88="Yes", "Not Applicable", IF(COUNTIF('Broadcast Module Man Codes'!B:B, LEFT(B88, 4))=0, "No BM Man Code Found", "Match Found"))</f>
        <v>No BM Man Code Found</v>
      </c>
    </row>
    <row r="89" spans="1:7">
      <c r="A89" s="23">
        <v>2703</v>
      </c>
      <c r="B89" s="23" t="s">
        <v>3141</v>
      </c>
      <c r="C89" s="23" t="s">
        <v>94</v>
      </c>
      <c r="D89" s="23" t="str">
        <f>IF(ISNUMBER(MATCH(C89, 'Registration Database Man. Code'!A:A, 0)), "drone", "")</f>
        <v>drone</v>
      </c>
      <c r="E89" s="23" t="str">
        <f>VLOOKUP(C89, 'Registration Database Man. Code'!A:D, 4, FALSE)</f>
        <v>DJI</v>
      </c>
      <c r="F89" s="24" t="str">
        <f t="shared" si="1"/>
        <v>No</v>
      </c>
      <c r="G89" s="21" t="str">
        <f>IF(F89="Yes", "Not Applicable", IF(COUNTIF('Broadcast Module Man Codes'!B:B, LEFT(B89, 4))=0, "No BM Man Code Found", "Match Found"))</f>
        <v>No BM Man Code Found</v>
      </c>
    </row>
    <row r="90" spans="1:7">
      <c r="A90" s="23">
        <v>2705</v>
      </c>
      <c r="B90" s="23" t="s">
        <v>3144</v>
      </c>
      <c r="C90" s="23" t="s">
        <v>10</v>
      </c>
      <c r="D90" s="23" t="str">
        <f>IF(ISNUMBER(MATCH(C90, 'Registration Database Man. Code'!A:A, 0)), "drone", "")</f>
        <v>drone</v>
      </c>
      <c r="E90" s="23" t="str">
        <f>VLOOKUP(C90, 'Registration Database Man. Code'!A:D, 4, FALSE)</f>
        <v>DJI</v>
      </c>
      <c r="F90" s="24" t="str">
        <f t="shared" si="1"/>
        <v>No</v>
      </c>
      <c r="G90" s="21" t="str">
        <f>IF(F90="Yes", "Not Applicable", IF(COUNTIF('Broadcast Module Man Codes'!B:B, LEFT(B90, 4))=0, "No BM Man Code Found", "Match Found"))</f>
        <v>No BM Man Code Found</v>
      </c>
    </row>
    <row r="91" spans="1:7">
      <c r="A91" s="23">
        <v>2767</v>
      </c>
      <c r="B91" s="23" t="s">
        <v>3393</v>
      </c>
      <c r="C91" s="23" t="s">
        <v>4</v>
      </c>
      <c r="D91" s="23" t="str">
        <f>IF(ISNUMBER(MATCH(C91, 'Registration Database Man. Code'!A:A, 0)), "drone", "")</f>
        <v>drone</v>
      </c>
      <c r="E91" s="23" t="str">
        <f>VLOOKUP(C91, 'Registration Database Man. Code'!A:D, 4, FALSE)</f>
        <v>TALOS DRONES</v>
      </c>
      <c r="F91" s="24" t="str">
        <f t="shared" si="1"/>
        <v>Yes</v>
      </c>
      <c r="G91" s="21" t="str">
        <f>IF(F91="Yes", "Not Applicable", IF(COUNTIF('Broadcast Module Man Codes'!B:B, LEFT(B91, 4))=0, "No BM Man Code Found", "Match Found"))</f>
        <v>Not Applicable</v>
      </c>
    </row>
    <row r="92" spans="1:7">
      <c r="A92" s="23">
        <v>2779</v>
      </c>
      <c r="B92" s="23" t="s">
        <v>3439</v>
      </c>
      <c r="C92" s="23" t="s">
        <v>21</v>
      </c>
      <c r="D92" s="23" t="str">
        <f>IF(ISNUMBER(MATCH(C92, 'Registration Database Man. Code'!A:A, 0)), "drone", "")</f>
        <v>drone</v>
      </c>
      <c r="E92" s="23" t="str">
        <f>VLOOKUP(C92, 'Registration Database Man. Code'!A:D, 4, FALSE)</f>
        <v>XAG</v>
      </c>
      <c r="F92" s="24" t="str">
        <f t="shared" si="1"/>
        <v>Yes</v>
      </c>
      <c r="G92" s="21" t="str">
        <f>IF(F92="Yes", "Not Applicable", IF(COUNTIF('Broadcast Module Man Codes'!B:B, LEFT(B92, 4))=0, "No BM Man Code Found", "Match Found"))</f>
        <v>Not Applicable</v>
      </c>
    </row>
    <row r="93" spans="1:7">
      <c r="A93" s="23">
        <v>2781</v>
      </c>
      <c r="B93" s="23" t="s">
        <v>3480</v>
      </c>
      <c r="C93" s="23" t="s">
        <v>27</v>
      </c>
      <c r="D93" s="23" t="str">
        <f>IF(ISNUMBER(MATCH(C93, 'Registration Database Man. Code'!A:A, 0)), "drone", "")</f>
        <v>drone</v>
      </c>
      <c r="E93" s="23" t="str">
        <f>VLOOKUP(C93, 'Registration Database Man. Code'!A:D, 4, FALSE)</f>
        <v>DJI</v>
      </c>
      <c r="F93" s="24" t="str">
        <f t="shared" si="1"/>
        <v>Yes</v>
      </c>
      <c r="G93" s="21" t="str">
        <f>IF(F93="Yes", "Not Applicable", IF(COUNTIF('Broadcast Module Man Codes'!B:B, LEFT(B93, 4))=0, "No BM Man Code Found", "Match Found"))</f>
        <v>Not Applicable</v>
      </c>
    </row>
    <row r="94" spans="1:7">
      <c r="A94" s="23">
        <v>2802</v>
      </c>
      <c r="B94" s="23" t="s">
        <v>3584</v>
      </c>
      <c r="C94" s="25">
        <v>61020000000</v>
      </c>
      <c r="D94" s="23" t="str">
        <f>IF(ISNUMBER(MATCH(C94, 'Registration Database Man. Code'!A:A, 0)), "drone", "")</f>
        <v>drone</v>
      </c>
      <c r="E94" s="23" t="str">
        <f>VLOOKUP(C94, 'Registration Database Man. Code'!A:D, 4, FALSE)</f>
        <v>DJI</v>
      </c>
      <c r="F94" s="24" t="str">
        <f t="shared" si="1"/>
        <v>No</v>
      </c>
      <c r="G94" s="21" t="str">
        <f>IF(F94="Yes", "Not Applicable", IF(COUNTIF('Broadcast Module Man Codes'!B:B, LEFT(B94, 4))=0, "No BM Man Code Found", "Match Found"))</f>
        <v>No BM Man Code Found</v>
      </c>
    </row>
    <row r="95" spans="1:7">
      <c r="A95" s="23">
        <v>2824</v>
      </c>
      <c r="B95" s="23" t="s">
        <v>3649</v>
      </c>
      <c r="C95" s="23" t="s">
        <v>49</v>
      </c>
      <c r="D95" s="23" t="str">
        <f>IF(ISNUMBER(MATCH(C95, 'Registration Database Man. Code'!A:A, 0)), "drone", "")</f>
        <v>drone</v>
      </c>
      <c r="E95" s="23" t="str">
        <f>VLOOKUP(C95, 'Registration Database Man. Code'!A:D, 4, FALSE)</f>
        <v>DJI</v>
      </c>
      <c r="F95" s="24" t="str">
        <f t="shared" si="1"/>
        <v>No</v>
      </c>
      <c r="G95" s="21" t="str">
        <f>IF(F95="Yes", "Not Applicable", IF(COUNTIF('Broadcast Module Man Codes'!B:B, LEFT(B95, 4))=0, "No BM Man Code Found", "Match Found"))</f>
        <v>No BM Man Code Found</v>
      </c>
    </row>
    <row r="96" spans="1:7">
      <c r="A96" s="23">
        <v>2846</v>
      </c>
      <c r="B96" s="23" t="s">
        <v>3737</v>
      </c>
      <c r="C96" s="23" t="s">
        <v>10</v>
      </c>
      <c r="D96" s="23" t="str">
        <f>IF(ISNUMBER(MATCH(C96, 'Registration Database Man. Code'!A:A, 0)), "drone", "")</f>
        <v>drone</v>
      </c>
      <c r="E96" s="23" t="str">
        <f>VLOOKUP(C96, 'Registration Database Man. Code'!A:D, 4, FALSE)</f>
        <v>DJI</v>
      </c>
      <c r="F96" s="24" t="str">
        <f t="shared" si="1"/>
        <v>Yes</v>
      </c>
      <c r="G96" s="21" t="str">
        <f>IF(F96="Yes", "Not Applicable", IF(COUNTIF('Broadcast Module Man Codes'!B:B, LEFT(B96, 4))=0, "No BM Man Code Found", "Match Found"))</f>
        <v>Not Applicable</v>
      </c>
    </row>
    <row r="97" spans="1:7">
      <c r="A97" s="23">
        <v>2978</v>
      </c>
      <c r="B97" s="23" t="s">
        <v>4271</v>
      </c>
      <c r="C97" s="23" t="s">
        <v>27</v>
      </c>
      <c r="D97" s="23" t="str">
        <f>IF(ISNUMBER(MATCH(C97, 'Registration Database Man. Code'!A:A, 0)), "drone", "")</f>
        <v>drone</v>
      </c>
      <c r="E97" s="23" t="str">
        <f>VLOOKUP(C97, 'Registration Database Man. Code'!A:D, 4, FALSE)</f>
        <v>DJI</v>
      </c>
      <c r="F97" s="24" t="str">
        <f t="shared" si="1"/>
        <v>Yes</v>
      </c>
      <c r="G97" s="21" t="str">
        <f>IF(F97="Yes", "Not Applicable", IF(COUNTIF('Broadcast Module Man Codes'!B:B, LEFT(B97, 4))=0, "No BM Man Code Found", "Match Found"))</f>
        <v>Not Applicable</v>
      </c>
    </row>
    <row r="98" spans="1:7">
      <c r="A98" s="23">
        <v>3002</v>
      </c>
      <c r="B98" s="23" t="s">
        <v>4381</v>
      </c>
      <c r="C98" s="23" t="s">
        <v>21</v>
      </c>
      <c r="D98" s="23" t="str">
        <f>IF(ISNUMBER(MATCH(C98, 'Registration Database Man. Code'!A:A, 0)), "drone", "")</f>
        <v>drone</v>
      </c>
      <c r="E98" s="23" t="str">
        <f>VLOOKUP(C98, 'Registration Database Man. Code'!A:D, 4, FALSE)</f>
        <v>XAG</v>
      </c>
      <c r="F98" s="24" t="str">
        <f t="shared" si="1"/>
        <v>No</v>
      </c>
      <c r="G98" s="21" t="str">
        <f>IF(F98="Yes", "Not Applicable", IF(COUNTIF('Broadcast Module Man Codes'!B:B, LEFT(B98, 4))=0, "No BM Man Code Found", "Match Found"))</f>
        <v>No BM Man Code Found</v>
      </c>
    </row>
    <row r="99" spans="1:7">
      <c r="A99" s="23">
        <v>3005</v>
      </c>
      <c r="B99" s="23" t="s">
        <v>4382</v>
      </c>
      <c r="C99" s="23" t="s">
        <v>21</v>
      </c>
      <c r="D99" s="23" t="str">
        <f>IF(ISNUMBER(MATCH(C99, 'Registration Database Man. Code'!A:A, 0)), "drone", "")</f>
        <v>drone</v>
      </c>
      <c r="E99" s="23" t="str">
        <f>VLOOKUP(C99, 'Registration Database Man. Code'!A:D, 4, FALSE)</f>
        <v>XAG</v>
      </c>
      <c r="F99" s="24" t="str">
        <f t="shared" si="1"/>
        <v>No</v>
      </c>
      <c r="G99" s="21" t="str">
        <f>IF(F99="Yes", "Not Applicable", IF(COUNTIF('Broadcast Module Man Codes'!B:B, LEFT(B99, 4))=0, "No BM Man Code Found", "Match Found"))</f>
        <v>No BM Man Code Found</v>
      </c>
    </row>
    <row r="100" spans="1:7">
      <c r="A100" s="23">
        <v>3031</v>
      </c>
      <c r="B100" s="23" t="s">
        <v>4496</v>
      </c>
      <c r="C100" s="23" t="s">
        <v>10</v>
      </c>
      <c r="D100" s="23" t="str">
        <f>IF(ISNUMBER(MATCH(C100, 'Registration Database Man. Code'!A:A, 0)), "drone", "")</f>
        <v>drone</v>
      </c>
      <c r="E100" s="23" t="str">
        <f>VLOOKUP(C100, 'Registration Database Man. Code'!A:D, 4, FALSE)</f>
        <v>DJI</v>
      </c>
      <c r="F100" s="24" t="str">
        <f t="shared" si="1"/>
        <v>No</v>
      </c>
      <c r="G100" s="21" t="str">
        <f>IF(F100="Yes", "Not Applicable", IF(COUNTIF('Broadcast Module Man Codes'!B:B, LEFT(B100, 4))=0, "No BM Man Code Found", "Match Found"))</f>
        <v>No BM Man Code Found</v>
      </c>
    </row>
    <row r="101" spans="1:7">
      <c r="A101" s="23">
        <v>3032</v>
      </c>
      <c r="B101" s="23" t="s">
        <v>4497</v>
      </c>
      <c r="C101" s="23" t="s">
        <v>10</v>
      </c>
      <c r="D101" s="23" t="str">
        <f>IF(ISNUMBER(MATCH(C101, 'Registration Database Man. Code'!A:A, 0)), "drone", "")</f>
        <v>drone</v>
      </c>
      <c r="E101" s="23" t="str">
        <f>VLOOKUP(C101, 'Registration Database Man. Code'!A:D, 4, FALSE)</f>
        <v>DJI</v>
      </c>
      <c r="F101" s="24" t="str">
        <f t="shared" si="1"/>
        <v>No</v>
      </c>
      <c r="G101" s="21" t="str">
        <f>IF(F101="Yes", "Not Applicable", IF(COUNTIF('Broadcast Module Man Codes'!B:B, LEFT(B101, 4))=0, "No BM Man Code Found", "Match Found"))</f>
        <v>No BM Man Code Found</v>
      </c>
    </row>
    <row r="102" spans="1:7">
      <c r="A102" s="23">
        <v>3033</v>
      </c>
      <c r="B102" s="23" t="s">
        <v>4498</v>
      </c>
      <c r="C102" s="23" t="s">
        <v>10</v>
      </c>
      <c r="D102" s="23" t="str">
        <f>IF(ISNUMBER(MATCH(C102, 'Registration Database Man. Code'!A:A, 0)), "drone", "")</f>
        <v>drone</v>
      </c>
      <c r="E102" s="23" t="str">
        <f>VLOOKUP(C102, 'Registration Database Man. Code'!A:D, 4, FALSE)</f>
        <v>DJI</v>
      </c>
      <c r="F102" s="24" t="str">
        <f t="shared" si="1"/>
        <v>No</v>
      </c>
      <c r="G102" s="21" t="str">
        <f>IF(F102="Yes", "Not Applicable", IF(COUNTIF('Broadcast Module Man Codes'!B:B, LEFT(B102, 4))=0, "No BM Man Code Found", "Match Found"))</f>
        <v>No BM Man Code Found</v>
      </c>
    </row>
    <row r="103" spans="1:7">
      <c r="A103" s="23">
        <v>3155</v>
      </c>
      <c r="B103" s="23" t="s">
        <v>4891</v>
      </c>
      <c r="C103" s="23" t="s">
        <v>27</v>
      </c>
      <c r="D103" s="23" t="str">
        <f>IF(ISNUMBER(MATCH(C103, 'Registration Database Man. Code'!A:A, 0)), "drone", "")</f>
        <v>drone</v>
      </c>
      <c r="E103" s="23" t="str">
        <f>VLOOKUP(C103, 'Registration Database Man. Code'!A:D, 4, FALSE)</f>
        <v>DJI</v>
      </c>
      <c r="F103" s="24" t="str">
        <f t="shared" si="1"/>
        <v>Yes</v>
      </c>
      <c r="G103" s="21" t="str">
        <f>IF(F103="Yes", "Not Applicable", IF(COUNTIF('Broadcast Module Man Codes'!B:B, LEFT(B103, 4))=0, "No BM Man Code Found", "Match Found"))</f>
        <v>Not Applicable</v>
      </c>
    </row>
    <row r="104" spans="1:7">
      <c r="A104" s="23">
        <v>3160</v>
      </c>
      <c r="B104" s="23" t="s">
        <v>4920</v>
      </c>
      <c r="C104" s="23" t="s">
        <v>10</v>
      </c>
      <c r="D104" s="23" t="str">
        <f>IF(ISNUMBER(MATCH(C104, 'Registration Database Man. Code'!A:A, 0)), "drone", "")</f>
        <v>drone</v>
      </c>
      <c r="E104" s="23" t="str">
        <f>VLOOKUP(C104, 'Registration Database Man. Code'!A:D, 4, FALSE)</f>
        <v>DJI</v>
      </c>
      <c r="F104" s="24" t="str">
        <f t="shared" si="1"/>
        <v>Yes</v>
      </c>
      <c r="G104" s="21" t="str">
        <f>IF(F104="Yes", "Not Applicable", IF(COUNTIF('Broadcast Module Man Codes'!B:B, LEFT(B104, 4))=0, "No BM Man Code Found", "Match Found"))</f>
        <v>Not Applicable</v>
      </c>
    </row>
    <row r="105" spans="1:7">
      <c r="A105" s="23">
        <v>3203</v>
      </c>
      <c r="B105" s="23" t="s">
        <v>5038</v>
      </c>
      <c r="C105" s="23" t="s">
        <v>555</v>
      </c>
      <c r="D105" s="23" t="str">
        <f>IF(ISNUMBER(MATCH(C105, 'Registration Database Man. Code'!A:A, 0)), "drone", "")</f>
        <v>drone</v>
      </c>
      <c r="E105" s="23" t="str">
        <f>VLOOKUP(C105, 'Registration Database Man. Code'!A:D, 4, FALSE)</f>
        <v>XAG</v>
      </c>
      <c r="F105" s="24" t="str">
        <f t="shared" si="1"/>
        <v>No</v>
      </c>
      <c r="G105" s="21" t="str">
        <f>IF(F105="Yes", "Not Applicable", IF(COUNTIF('Broadcast Module Man Codes'!B:B, LEFT(B105, 4))=0, "No BM Man Code Found", "Match Found"))</f>
        <v>No BM Man Code Found</v>
      </c>
    </row>
    <row r="106" spans="1:7">
      <c r="A106" s="23">
        <v>3228</v>
      </c>
      <c r="B106" s="23" t="s">
        <v>5065</v>
      </c>
      <c r="C106" s="23" t="s">
        <v>10</v>
      </c>
      <c r="D106" s="23" t="str">
        <f>IF(ISNUMBER(MATCH(C106, 'Registration Database Man. Code'!A:A, 0)), "drone", "")</f>
        <v>drone</v>
      </c>
      <c r="E106" s="23" t="str">
        <f>VLOOKUP(C106, 'Registration Database Man. Code'!A:D, 4, FALSE)</f>
        <v>DJI</v>
      </c>
      <c r="F106" s="24" t="str">
        <f t="shared" si="1"/>
        <v>Yes</v>
      </c>
      <c r="G106" s="21" t="str">
        <f>IF(F106="Yes", "Not Applicable", IF(COUNTIF('Broadcast Module Man Codes'!B:B, LEFT(B106, 4))=0, "No BM Man Code Found", "Match Found"))</f>
        <v>Not Applicable</v>
      </c>
    </row>
    <row r="107" spans="1:7">
      <c r="A107" s="23">
        <v>3280</v>
      </c>
      <c r="B107" s="23" t="s">
        <v>5244</v>
      </c>
      <c r="C107" s="23" t="s">
        <v>10</v>
      </c>
      <c r="D107" s="23" t="str">
        <f>IF(ISNUMBER(MATCH(C107, 'Registration Database Man. Code'!A:A, 0)), "drone", "")</f>
        <v>drone</v>
      </c>
      <c r="E107" s="23" t="str">
        <f>VLOOKUP(C107, 'Registration Database Man. Code'!A:D, 4, FALSE)</f>
        <v>DJI</v>
      </c>
      <c r="F107" s="24" t="str">
        <f t="shared" si="1"/>
        <v>No</v>
      </c>
      <c r="G107" s="21" t="str">
        <f>IF(F107="Yes", "Not Applicable", IF(COUNTIF('Broadcast Module Man Codes'!B:B, LEFT(B107, 4))=0, "No BM Man Code Found", "Match Found"))</f>
        <v>No BM Man Code Found</v>
      </c>
    </row>
    <row r="108" spans="1:7">
      <c r="A108" s="23">
        <v>3287</v>
      </c>
      <c r="B108" s="23" t="s">
        <v>5247</v>
      </c>
      <c r="C108" s="23" t="s">
        <v>139</v>
      </c>
      <c r="D108" s="23" t="str">
        <f>IF(ISNUMBER(MATCH(C108, 'Registration Database Man. Code'!A:A, 0)), "drone", "")</f>
        <v>drone</v>
      </c>
      <c r="E108" s="23" t="str">
        <f>VLOOKUP(C108, 'Registration Database Man. Code'!A:D, 4, FALSE)</f>
        <v>DJI</v>
      </c>
      <c r="F108" s="24" t="str">
        <f t="shared" si="1"/>
        <v>No</v>
      </c>
      <c r="G108" s="21" t="str">
        <f>IF(F108="Yes", "Not Applicable", IF(COUNTIF('Broadcast Module Man Codes'!B:B, LEFT(B108, 4))=0, "No BM Man Code Found", "Match Found"))</f>
        <v>No BM Man Code Found</v>
      </c>
    </row>
    <row r="109" spans="1:7">
      <c r="A109" s="23">
        <v>3325</v>
      </c>
      <c r="B109" s="23" t="s">
        <v>5372</v>
      </c>
      <c r="C109" s="23" t="s">
        <v>10</v>
      </c>
      <c r="D109" s="23" t="str">
        <f>IF(ISNUMBER(MATCH(C109, 'Registration Database Man. Code'!A:A, 0)), "drone", "")</f>
        <v>drone</v>
      </c>
      <c r="E109" s="23" t="str">
        <f>VLOOKUP(C109, 'Registration Database Man. Code'!A:D, 4, FALSE)</f>
        <v>DJI</v>
      </c>
      <c r="F109" s="24" t="str">
        <f t="shared" si="1"/>
        <v>Yes</v>
      </c>
      <c r="G109" s="21" t="str">
        <f>IF(F109="Yes", "Not Applicable", IF(COUNTIF('Broadcast Module Man Codes'!B:B, LEFT(B109, 4))=0, "No BM Man Code Found", "Match Found"))</f>
        <v>Not Applicable</v>
      </c>
    </row>
    <row r="110" spans="1:7">
      <c r="A110" s="23">
        <v>3448</v>
      </c>
      <c r="B110" s="23" t="s">
        <v>5704</v>
      </c>
      <c r="C110" s="23" t="s">
        <v>172</v>
      </c>
      <c r="D110" s="23" t="str">
        <f>IF(ISNUMBER(MATCH(C110, 'Registration Database Man. Code'!A:A, 0)), "drone", "")</f>
        <v>drone</v>
      </c>
      <c r="E110" s="23" t="str">
        <f>VLOOKUP(C110, 'Registration Database Man. Code'!A:D, 4, FALSE)</f>
        <v>DJI</v>
      </c>
      <c r="F110" s="24" t="str">
        <f t="shared" si="1"/>
        <v>Yes</v>
      </c>
      <c r="G110" s="21" t="str">
        <f>IF(F110="Yes", "Not Applicable", IF(COUNTIF('Broadcast Module Man Codes'!B:B, LEFT(B110, 4))=0, "No BM Man Code Found", "Match Found"))</f>
        <v>Not Applicable</v>
      </c>
    </row>
    <row r="111" spans="1:7">
      <c r="A111" s="23">
        <v>3452</v>
      </c>
      <c r="B111" s="23" t="s">
        <v>5719</v>
      </c>
      <c r="C111" s="23" t="s">
        <v>1117</v>
      </c>
      <c r="D111" s="23" t="str">
        <f>IF(ISNUMBER(MATCH(C111, 'Registration Database Man. Code'!A:A, 0)), "drone", "")</f>
        <v>drone</v>
      </c>
      <c r="E111" s="23" t="str">
        <f>VLOOKUP(C111, 'Registration Database Man. Code'!A:D, 4, FALSE)</f>
        <v>XAG</v>
      </c>
      <c r="F111" s="24" t="str">
        <f t="shared" si="1"/>
        <v>No</v>
      </c>
      <c r="G111" s="21" t="str">
        <f>IF(F111="Yes", "Not Applicable", IF(COUNTIF('Broadcast Module Man Codes'!B:B, LEFT(B111, 4))=0, "No BM Man Code Found", "Match Found"))</f>
        <v>No BM Man Code Found</v>
      </c>
    </row>
    <row r="112" spans="1:7">
      <c r="A112" s="23">
        <v>3552</v>
      </c>
      <c r="B112" s="23" t="s">
        <v>5808</v>
      </c>
      <c r="C112" s="23" t="s">
        <v>21</v>
      </c>
      <c r="D112" s="23" t="str">
        <f>IF(ISNUMBER(MATCH(C112, 'Registration Database Man. Code'!A:A, 0)), "drone", "")</f>
        <v>drone</v>
      </c>
      <c r="E112" s="23" t="str">
        <f>VLOOKUP(C112, 'Registration Database Man. Code'!A:D, 4, FALSE)</f>
        <v>XAG</v>
      </c>
      <c r="F112" s="24" t="str">
        <f t="shared" si="1"/>
        <v>Yes</v>
      </c>
      <c r="G112" s="21" t="str">
        <f>IF(F112="Yes", "Not Applicable", IF(COUNTIF('Broadcast Module Man Codes'!B:B, LEFT(B112, 4))=0, "No BM Man Code Found", "Match Found"))</f>
        <v>Not Applicable</v>
      </c>
    </row>
    <row r="113" spans="1:7">
      <c r="A113" s="23">
        <v>3560</v>
      </c>
      <c r="B113" s="23" t="s">
        <v>5819</v>
      </c>
      <c r="C113" s="23" t="s">
        <v>27</v>
      </c>
      <c r="D113" s="23" t="str">
        <f>IF(ISNUMBER(MATCH(C113, 'Registration Database Man. Code'!A:A, 0)), "drone", "")</f>
        <v>drone</v>
      </c>
      <c r="E113" s="23" t="str">
        <f>VLOOKUP(C113, 'Registration Database Man. Code'!A:D, 4, FALSE)</f>
        <v>DJI</v>
      </c>
      <c r="F113" s="24" t="str">
        <f t="shared" si="1"/>
        <v>Yes</v>
      </c>
      <c r="G113" s="21" t="str">
        <f>IF(F113="Yes", "Not Applicable", IF(COUNTIF('Broadcast Module Man Codes'!B:B, LEFT(B113, 4))=0, "No BM Man Code Found", "Match Found"))</f>
        <v>Not Applicable</v>
      </c>
    </row>
    <row r="114" spans="1:7">
      <c r="A114" s="23">
        <v>3567</v>
      </c>
      <c r="B114" s="23" t="s">
        <v>5820</v>
      </c>
      <c r="C114" s="23" t="s">
        <v>94</v>
      </c>
      <c r="D114" s="23" t="str">
        <f>IF(ISNUMBER(MATCH(C114, 'Registration Database Man. Code'!A:A, 0)), "drone", "")</f>
        <v>drone</v>
      </c>
      <c r="E114" s="23" t="str">
        <f>VLOOKUP(C114, 'Registration Database Man. Code'!A:D, 4, FALSE)</f>
        <v>DJI</v>
      </c>
      <c r="F114" s="24" t="str">
        <f t="shared" si="1"/>
        <v>No</v>
      </c>
      <c r="G114" s="21" t="str">
        <f>IF(F114="Yes", "Not Applicable", IF(COUNTIF('Broadcast Module Man Codes'!B:B, LEFT(B114, 4))=0, "No BM Man Code Found", "Match Found"))</f>
        <v>No BM Man Code Found</v>
      </c>
    </row>
    <row r="115" spans="1:7">
      <c r="A115" s="23">
        <v>3649</v>
      </c>
      <c r="B115" s="23" t="s">
        <v>5998</v>
      </c>
      <c r="C115" s="23" t="s">
        <v>10</v>
      </c>
      <c r="D115" s="23" t="str">
        <f>IF(ISNUMBER(MATCH(C115, 'Registration Database Man. Code'!A:A, 0)), "drone", "")</f>
        <v>drone</v>
      </c>
      <c r="E115" s="23" t="str">
        <f>VLOOKUP(C115, 'Registration Database Man. Code'!A:D, 4, FALSE)</f>
        <v>DJI</v>
      </c>
      <c r="F115" s="24" t="str">
        <f t="shared" si="1"/>
        <v>No</v>
      </c>
      <c r="G115" s="21" t="str">
        <f>IF(F115="Yes", "Not Applicable", IF(COUNTIF('Broadcast Module Man Codes'!B:B, LEFT(B115, 4))=0, "No BM Man Code Found", "Match Found"))</f>
        <v>No BM Man Code Found</v>
      </c>
    </row>
    <row r="116" spans="1:7">
      <c r="A116" s="23">
        <v>3702</v>
      </c>
      <c r="B116" s="23" t="s">
        <v>6148</v>
      </c>
      <c r="C116" s="23" t="s">
        <v>10</v>
      </c>
      <c r="D116" s="23" t="str">
        <f>IF(ISNUMBER(MATCH(C116, 'Registration Database Man. Code'!A:A, 0)), "drone", "")</f>
        <v>drone</v>
      </c>
      <c r="E116" s="23" t="str">
        <f>VLOOKUP(C116, 'Registration Database Man. Code'!A:D, 4, FALSE)</f>
        <v>DJI</v>
      </c>
      <c r="F116" s="24" t="str">
        <f t="shared" si="1"/>
        <v>No</v>
      </c>
      <c r="G116" s="21" t="str">
        <f>IF(F116="Yes", "Not Applicable", IF(COUNTIF('Broadcast Module Man Codes'!B:B, LEFT(B116, 4))=0, "No BM Man Code Found", "Match Found"))</f>
        <v>No BM Man Code Found</v>
      </c>
    </row>
    <row r="117" spans="1:7">
      <c r="A117" s="23">
        <v>3705</v>
      </c>
      <c r="B117" s="23" t="s">
        <v>6153</v>
      </c>
      <c r="C117" s="23" t="s">
        <v>10</v>
      </c>
      <c r="D117" s="23" t="str">
        <f>IF(ISNUMBER(MATCH(C117, 'Registration Database Man. Code'!A:A, 0)), "drone", "")</f>
        <v>drone</v>
      </c>
      <c r="E117" s="23" t="str">
        <f>VLOOKUP(C117, 'Registration Database Man. Code'!A:D, 4, FALSE)</f>
        <v>DJI</v>
      </c>
      <c r="F117" s="24" t="str">
        <f t="shared" si="1"/>
        <v>Yes</v>
      </c>
      <c r="G117" s="21" t="str">
        <f>IF(F117="Yes", "Not Applicable", IF(COUNTIF('Broadcast Module Man Codes'!B:B, LEFT(B117, 4))=0, "No BM Man Code Found", "Match Found"))</f>
        <v>Not Applicable</v>
      </c>
    </row>
    <row r="118" spans="1:7">
      <c r="A118" s="23">
        <v>3894</v>
      </c>
      <c r="B118" s="23" t="s">
        <v>6624</v>
      </c>
      <c r="C118" s="23" t="s">
        <v>10</v>
      </c>
      <c r="D118" s="23" t="str">
        <f>IF(ISNUMBER(MATCH(C118, 'Registration Database Man. Code'!A:A, 0)), "drone", "")</f>
        <v>drone</v>
      </c>
      <c r="E118" s="23" t="str">
        <f>VLOOKUP(C118, 'Registration Database Man. Code'!A:D, 4, FALSE)</f>
        <v>DJI</v>
      </c>
      <c r="F118" s="24" t="str">
        <f t="shared" si="1"/>
        <v>No</v>
      </c>
      <c r="G118" s="21" t="str">
        <f>IF(F118="Yes", "Not Applicable", IF(COUNTIF('Broadcast Module Man Codes'!B:B, LEFT(B118, 4))=0, "No BM Man Code Found", "Match Found"))</f>
        <v>No BM Man Code Found</v>
      </c>
    </row>
    <row r="119" spans="1:7">
      <c r="A119" s="23">
        <v>3913</v>
      </c>
      <c r="B119" s="23" t="s">
        <v>6682</v>
      </c>
      <c r="C119" s="23" t="s">
        <v>53</v>
      </c>
      <c r="D119" s="23" t="str">
        <f>IF(ISNUMBER(MATCH(C119, 'Registration Database Man. Code'!A:A, 0)), "drone", "")</f>
        <v>drone</v>
      </c>
      <c r="E119" s="23" t="str">
        <f>VLOOKUP(C119, 'Registration Database Man. Code'!A:D, 4, FALSE)</f>
        <v>EA VISION</v>
      </c>
      <c r="F119" s="24" t="str">
        <f t="shared" si="1"/>
        <v>No</v>
      </c>
      <c r="G119" s="21" t="str">
        <f>IF(F119="Yes", "Not Applicable", IF(COUNTIF('Broadcast Module Man Codes'!B:B, LEFT(B119, 4))=0, "No BM Man Code Found", "Match Found"))</f>
        <v>No BM Man Code Found</v>
      </c>
    </row>
    <row r="120" spans="1:7">
      <c r="A120" s="23">
        <v>4004</v>
      </c>
      <c r="B120" s="23" t="s">
        <v>6814</v>
      </c>
      <c r="C120" s="23" t="s">
        <v>218</v>
      </c>
      <c r="D120" s="23" t="str">
        <f>IF(ISNUMBER(MATCH(C120, 'Registration Database Man. Code'!A:A, 0)), "drone", "")</f>
        <v>drone</v>
      </c>
      <c r="E120" s="23" t="str">
        <f>VLOOKUP(C120, 'Registration Database Man. Code'!A:D, 4, FALSE)</f>
        <v>DJI</v>
      </c>
      <c r="F120" s="24" t="str">
        <f t="shared" si="1"/>
        <v>No</v>
      </c>
      <c r="G120" s="21" t="str">
        <f>IF(F120="Yes", "Not Applicable", IF(COUNTIF('Broadcast Module Man Codes'!B:B, LEFT(B120, 4))=0, "No BM Man Code Found", "Match Found"))</f>
        <v>No BM Man Code Found</v>
      </c>
    </row>
    <row r="121" spans="1:7">
      <c r="A121" s="23">
        <v>4010</v>
      </c>
      <c r="B121" s="23" t="s">
        <v>6819</v>
      </c>
      <c r="C121" s="23" t="s">
        <v>94</v>
      </c>
      <c r="D121" s="23" t="str">
        <f>IF(ISNUMBER(MATCH(C121, 'Registration Database Man. Code'!A:A, 0)), "drone", "")</f>
        <v>drone</v>
      </c>
      <c r="E121" s="23" t="str">
        <f>VLOOKUP(C121, 'Registration Database Man. Code'!A:D, 4, FALSE)</f>
        <v>DJI</v>
      </c>
      <c r="F121" s="24" t="str">
        <f t="shared" si="1"/>
        <v>No</v>
      </c>
      <c r="G121" s="21" t="str">
        <f>IF(F121="Yes", "Not Applicable", IF(COUNTIF('Broadcast Module Man Codes'!B:B, LEFT(B121, 4))=0, "No BM Man Code Found", "Match Found"))</f>
        <v>No BM Man Code Found</v>
      </c>
    </row>
    <row r="122" spans="1:7">
      <c r="A122" s="23">
        <v>4015</v>
      </c>
      <c r="B122" s="23" t="s">
        <v>6820</v>
      </c>
      <c r="C122" s="23" t="s">
        <v>10</v>
      </c>
      <c r="D122" s="23" t="str">
        <f>IF(ISNUMBER(MATCH(C122, 'Registration Database Man. Code'!A:A, 0)), "drone", "")</f>
        <v>drone</v>
      </c>
      <c r="E122" s="23" t="str">
        <f>VLOOKUP(C122, 'Registration Database Man. Code'!A:D, 4, FALSE)</f>
        <v>DJI</v>
      </c>
      <c r="F122" s="24" t="str">
        <f t="shared" si="1"/>
        <v>No</v>
      </c>
      <c r="G122" s="21" t="str">
        <f>IF(F122="Yes", "Not Applicable", IF(COUNTIF('Broadcast Module Man Codes'!B:B, LEFT(B122, 4))=0, "No BM Man Code Found", "Match Found"))</f>
        <v>No BM Man Code Found</v>
      </c>
    </row>
    <row r="123" spans="1:7">
      <c r="A123" s="23">
        <v>4032</v>
      </c>
      <c r="B123" s="23" t="s">
        <v>6860</v>
      </c>
      <c r="C123" s="23" t="s">
        <v>10</v>
      </c>
      <c r="D123" s="23" t="str">
        <f>IF(ISNUMBER(MATCH(C123, 'Registration Database Man. Code'!A:A, 0)), "drone", "")</f>
        <v>drone</v>
      </c>
      <c r="E123" s="23" t="str">
        <f>VLOOKUP(C123, 'Registration Database Man. Code'!A:D, 4, FALSE)</f>
        <v>DJI</v>
      </c>
      <c r="F123" s="24" t="str">
        <f t="shared" si="1"/>
        <v>No</v>
      </c>
      <c r="G123" s="21" t="str">
        <f>IF(F123="Yes", "Not Applicable", IF(COUNTIF('Broadcast Module Man Codes'!B:B, LEFT(B123, 4))=0, "No BM Man Code Found", "Match Found"))</f>
        <v>No BM Man Code Found</v>
      </c>
    </row>
    <row r="124" spans="1:7">
      <c r="A124" s="23">
        <v>4066</v>
      </c>
      <c r="B124" s="23" t="s">
        <v>6905</v>
      </c>
      <c r="C124" s="23" t="s">
        <v>21</v>
      </c>
      <c r="D124" s="23" t="str">
        <f>IF(ISNUMBER(MATCH(C124, 'Registration Database Man. Code'!A:A, 0)), "drone", "")</f>
        <v>drone</v>
      </c>
      <c r="E124" s="23" t="str">
        <f>VLOOKUP(C124, 'Registration Database Man. Code'!A:D, 4, FALSE)</f>
        <v>XAG</v>
      </c>
      <c r="F124" s="24" t="str">
        <f t="shared" si="1"/>
        <v>Yes</v>
      </c>
      <c r="G124" s="21" t="str">
        <f>IF(F124="Yes", "Not Applicable", IF(COUNTIF('Broadcast Module Man Codes'!B:B, LEFT(B124, 4))=0, "No BM Man Code Found", "Match Found"))</f>
        <v>Not Applicable</v>
      </c>
    </row>
    <row r="125" spans="1:7">
      <c r="A125" s="23">
        <v>4116</v>
      </c>
      <c r="B125" s="23" t="s">
        <v>7005</v>
      </c>
      <c r="C125" s="23" t="s">
        <v>27</v>
      </c>
      <c r="D125" s="23" t="str">
        <f>IF(ISNUMBER(MATCH(C125, 'Registration Database Man. Code'!A:A, 0)), "drone", "")</f>
        <v>drone</v>
      </c>
      <c r="E125" s="23" t="str">
        <f>VLOOKUP(C125, 'Registration Database Man. Code'!A:D, 4, FALSE)</f>
        <v>DJI</v>
      </c>
      <c r="F125" s="24" t="str">
        <f t="shared" si="1"/>
        <v>No</v>
      </c>
      <c r="G125" s="21" t="str">
        <f>IF(F125="Yes", "Not Applicable", IF(COUNTIF('Broadcast Module Man Codes'!B:B, LEFT(B125, 4))=0, "No BM Man Code Found", "Match Found"))</f>
        <v>No BM Man Code Found</v>
      </c>
    </row>
    <row r="126" spans="1:7">
      <c r="A126" s="23">
        <v>4246</v>
      </c>
      <c r="B126" s="23" t="s">
        <v>7187</v>
      </c>
      <c r="C126" s="23" t="s">
        <v>10</v>
      </c>
      <c r="D126" s="23" t="str">
        <f>IF(ISNUMBER(MATCH(C126, 'Registration Database Man. Code'!A:A, 0)), "drone", "")</f>
        <v>drone</v>
      </c>
      <c r="E126" s="23" t="str">
        <f>VLOOKUP(C126, 'Registration Database Man. Code'!A:D, 4, FALSE)</f>
        <v>DJI</v>
      </c>
      <c r="F126" s="24" t="str">
        <f t="shared" si="1"/>
        <v>Yes</v>
      </c>
      <c r="G126" s="21" t="str">
        <f>IF(F126="Yes", "Not Applicable", IF(COUNTIF('Broadcast Module Man Codes'!B:B, LEFT(B126, 4))=0, "No BM Man Code Found", "Match Found"))</f>
        <v>Not Applicable</v>
      </c>
    </row>
    <row r="127" spans="1:7">
      <c r="A127" s="23">
        <v>4346</v>
      </c>
      <c r="B127" s="23" t="s">
        <v>7377</v>
      </c>
      <c r="C127" s="23" t="s">
        <v>10</v>
      </c>
      <c r="D127" s="23" t="str">
        <f>IF(ISNUMBER(MATCH(C127, 'Registration Database Man. Code'!A:A, 0)), "drone", "")</f>
        <v>drone</v>
      </c>
      <c r="E127" s="23" t="str">
        <f>VLOOKUP(C127, 'Registration Database Man. Code'!A:D, 4, FALSE)</f>
        <v>DJI</v>
      </c>
      <c r="F127" s="24" t="str">
        <f t="shared" si="1"/>
        <v>Yes</v>
      </c>
      <c r="G127" s="21" t="str">
        <f>IF(F127="Yes", "Not Applicable", IF(COUNTIF('Broadcast Module Man Codes'!B:B, LEFT(B127, 4))=0, "No BM Man Code Found", "Match Found"))</f>
        <v>Not Applicable</v>
      </c>
    </row>
    <row r="128" spans="1:7">
      <c r="A128" s="23">
        <v>4427</v>
      </c>
      <c r="B128" s="23" t="s">
        <v>7589</v>
      </c>
      <c r="C128" s="23" t="s">
        <v>27</v>
      </c>
      <c r="D128" s="23" t="str">
        <f>IF(ISNUMBER(MATCH(C128, 'Registration Database Man. Code'!A:A, 0)), "drone", "")</f>
        <v>drone</v>
      </c>
      <c r="E128" s="23" t="str">
        <f>VLOOKUP(C128, 'Registration Database Man. Code'!A:D, 4, FALSE)</f>
        <v>DJI</v>
      </c>
      <c r="F128" s="24" t="str">
        <f t="shared" si="1"/>
        <v>Yes</v>
      </c>
      <c r="G128" s="21" t="str">
        <f>IF(F128="Yes", "Not Applicable", IF(COUNTIF('Broadcast Module Man Codes'!B:B, LEFT(B128, 4))=0, "No BM Man Code Found", "Match Found"))</f>
        <v>Not Applicable</v>
      </c>
    </row>
    <row r="129" spans="1:7">
      <c r="A129" s="23">
        <v>4443</v>
      </c>
      <c r="B129" s="23" t="s">
        <v>7633</v>
      </c>
      <c r="C129" s="23" t="s">
        <v>94</v>
      </c>
      <c r="D129" s="23" t="str">
        <f>IF(ISNUMBER(MATCH(C129, 'Registration Database Man. Code'!A:A, 0)), "drone", "")</f>
        <v>drone</v>
      </c>
      <c r="E129" s="23" t="str">
        <f>VLOOKUP(C129, 'Registration Database Man. Code'!A:D, 4, FALSE)</f>
        <v>DJI</v>
      </c>
      <c r="F129" s="24" t="str">
        <f t="shared" si="1"/>
        <v>No</v>
      </c>
      <c r="G129" s="21" t="str">
        <f>IF(F129="Yes", "Not Applicable", IF(COUNTIF('Broadcast Module Man Codes'!B:B, LEFT(B129, 4))=0, "No BM Man Code Found", "Match Found"))</f>
        <v>No BM Man Code Found</v>
      </c>
    </row>
    <row r="130" spans="1:7">
      <c r="A130" s="23">
        <v>4445</v>
      </c>
      <c r="B130" s="23" t="s">
        <v>7634</v>
      </c>
      <c r="C130" s="23" t="s">
        <v>10</v>
      </c>
      <c r="D130" s="23" t="str">
        <f>IF(ISNUMBER(MATCH(C130, 'Registration Database Man. Code'!A:A, 0)), "drone", "")</f>
        <v>drone</v>
      </c>
      <c r="E130" s="23" t="str">
        <f>VLOOKUP(C130, 'Registration Database Man. Code'!A:D, 4, FALSE)</f>
        <v>DJI</v>
      </c>
      <c r="F130" s="24" t="str">
        <f t="shared" si="1"/>
        <v>No</v>
      </c>
      <c r="G130" s="21" t="str">
        <f>IF(F130="Yes", "Not Applicable", IF(COUNTIF('Broadcast Module Man Codes'!B:B, LEFT(B130, 4))=0, "No BM Man Code Found", "Match Found"))</f>
        <v>No BM Man Code Found</v>
      </c>
    </row>
    <row r="131" spans="1:7">
      <c r="A131" s="23">
        <v>4509</v>
      </c>
      <c r="B131" s="23" t="s">
        <v>7811</v>
      </c>
      <c r="C131" s="23" t="s">
        <v>10</v>
      </c>
      <c r="D131" s="23" t="str">
        <f>IF(ISNUMBER(MATCH(C131, 'Registration Database Man. Code'!A:A, 0)), "drone", "")</f>
        <v>drone</v>
      </c>
      <c r="E131" s="23" t="str">
        <f>VLOOKUP(C131, 'Registration Database Man. Code'!A:D, 4, FALSE)</f>
        <v>DJI</v>
      </c>
      <c r="F131" s="24" t="str">
        <f t="shared" ref="F131:F194" si="2">IF(OR(E131="EA VISION", E131="EAVISION"), "No", IF(OR(AND(OR(E131="DJI", E131="DJI Innovations"), LEFT(B131, 5)="1581F"), AND(OR(E131="XAG", E131="GUANGZHOU XAG CO LTD"), LEFT(B131, 5)="1863F"), AND(E131="Talos Drones", LEFT(B131, 5)="2104F")), "Yes", "No"))</f>
        <v>Yes</v>
      </c>
      <c r="G131" s="21" t="str">
        <f>IF(F131="Yes", "Not Applicable", IF(COUNTIF('Broadcast Module Man Codes'!B:B, LEFT(B131, 4))=0, "No BM Man Code Found", "Match Found"))</f>
        <v>Not Applicable</v>
      </c>
    </row>
    <row r="132" spans="1:7">
      <c r="A132" s="23">
        <v>4529</v>
      </c>
      <c r="B132" s="23" t="s">
        <v>7862</v>
      </c>
      <c r="C132" s="23" t="s">
        <v>27</v>
      </c>
      <c r="D132" s="23" t="str">
        <f>IF(ISNUMBER(MATCH(C132, 'Registration Database Man. Code'!A:A, 0)), "drone", "")</f>
        <v>drone</v>
      </c>
      <c r="E132" s="23" t="str">
        <f>VLOOKUP(C132, 'Registration Database Man. Code'!A:D, 4, FALSE)</f>
        <v>DJI</v>
      </c>
      <c r="F132" s="24" t="str">
        <f t="shared" si="2"/>
        <v>Yes</v>
      </c>
      <c r="G132" s="21" t="str">
        <f>IF(F132="Yes", "Not Applicable", IF(COUNTIF('Broadcast Module Man Codes'!B:B, LEFT(B132, 4))=0, "No BM Man Code Found", "Match Found"))</f>
        <v>Not Applicable</v>
      </c>
    </row>
    <row r="133" spans="1:7">
      <c r="A133" s="23">
        <v>4663</v>
      </c>
      <c r="B133" s="23" t="s">
        <v>8206</v>
      </c>
      <c r="C133" s="23" t="s">
        <v>4</v>
      </c>
      <c r="D133" s="23" t="str">
        <f>IF(ISNUMBER(MATCH(C133, 'Registration Database Man. Code'!A:A, 0)), "drone", "")</f>
        <v>drone</v>
      </c>
      <c r="E133" s="23" t="str">
        <f>VLOOKUP(C133, 'Registration Database Man. Code'!A:D, 4, FALSE)</f>
        <v>TALOS DRONES</v>
      </c>
      <c r="F133" s="24" t="str">
        <f t="shared" si="2"/>
        <v>Yes</v>
      </c>
      <c r="G133" s="21" t="str">
        <f>IF(F133="Yes", "Not Applicable", IF(COUNTIF('Broadcast Module Man Codes'!B:B, LEFT(B133, 4))=0, "No BM Man Code Found", "Match Found"))</f>
        <v>Not Applicable</v>
      </c>
    </row>
    <row r="134" spans="1:7">
      <c r="A134" s="23">
        <v>4677</v>
      </c>
      <c r="B134" s="23" t="s">
        <v>8251</v>
      </c>
      <c r="C134" s="23" t="s">
        <v>308</v>
      </c>
      <c r="D134" s="23" t="str">
        <f>IF(ISNUMBER(MATCH(C134, 'Registration Database Man. Code'!A:A, 0)), "drone", "")</f>
        <v>drone</v>
      </c>
      <c r="E134" s="23" t="str">
        <f>VLOOKUP(C134, 'Registration Database Man. Code'!A:D, 4, FALSE)</f>
        <v>DJI</v>
      </c>
      <c r="F134" s="24" t="str">
        <f t="shared" si="2"/>
        <v>No</v>
      </c>
      <c r="G134" s="21" t="str">
        <f>IF(F134="Yes", "Not Applicable", IF(COUNTIF('Broadcast Module Man Codes'!B:B, LEFT(B134, 4))=0, "No BM Man Code Found", "Match Found"))</f>
        <v>No BM Man Code Found</v>
      </c>
    </row>
    <row r="135" spans="1:7">
      <c r="A135" s="23">
        <v>4721</v>
      </c>
      <c r="B135" s="23" t="s">
        <v>8446</v>
      </c>
      <c r="C135" s="23" t="s">
        <v>27</v>
      </c>
      <c r="D135" s="23" t="str">
        <f>IF(ISNUMBER(MATCH(C135, 'Registration Database Man. Code'!A:A, 0)), "drone", "")</f>
        <v>drone</v>
      </c>
      <c r="E135" s="23" t="str">
        <f>VLOOKUP(C135, 'Registration Database Man. Code'!A:D, 4, FALSE)</f>
        <v>DJI</v>
      </c>
      <c r="F135" s="24" t="str">
        <f t="shared" si="2"/>
        <v>Yes</v>
      </c>
      <c r="G135" s="21" t="str">
        <f>IF(F135="Yes", "Not Applicable", IF(COUNTIF('Broadcast Module Man Codes'!B:B, LEFT(B135, 4))=0, "No BM Man Code Found", "Match Found"))</f>
        <v>Not Applicable</v>
      </c>
    </row>
    <row r="136" spans="1:7">
      <c r="A136" s="23">
        <v>4854</v>
      </c>
      <c r="B136" s="23" t="s">
        <v>8942</v>
      </c>
      <c r="C136" s="23" t="s">
        <v>10</v>
      </c>
      <c r="D136" s="23" t="str">
        <f>IF(ISNUMBER(MATCH(C136, 'Registration Database Man. Code'!A:A, 0)), "drone", "")</f>
        <v>drone</v>
      </c>
      <c r="E136" s="23" t="str">
        <f>VLOOKUP(C136, 'Registration Database Man. Code'!A:D, 4, FALSE)</f>
        <v>DJI</v>
      </c>
      <c r="F136" s="24" t="str">
        <f t="shared" si="2"/>
        <v>No</v>
      </c>
      <c r="G136" s="21" t="str">
        <f>IF(F136="Yes", "Not Applicable", IF(COUNTIF('Broadcast Module Man Codes'!B:B, LEFT(B136, 4))=0, "No BM Man Code Found", "Match Found"))</f>
        <v>No BM Man Code Found</v>
      </c>
    </row>
    <row r="137" spans="1:7">
      <c r="A137" s="23">
        <v>4856</v>
      </c>
      <c r="B137" s="23" t="s">
        <v>8943</v>
      </c>
      <c r="C137" s="23" t="s">
        <v>27</v>
      </c>
      <c r="D137" s="23" t="str">
        <f>IF(ISNUMBER(MATCH(C137, 'Registration Database Man. Code'!A:A, 0)), "drone", "")</f>
        <v>drone</v>
      </c>
      <c r="E137" s="23" t="str">
        <f>VLOOKUP(C137, 'Registration Database Man. Code'!A:D, 4, FALSE)</f>
        <v>DJI</v>
      </c>
      <c r="F137" s="24" t="str">
        <f t="shared" si="2"/>
        <v>Yes</v>
      </c>
      <c r="G137" s="21" t="str">
        <f>IF(F137="Yes", "Not Applicable", IF(COUNTIF('Broadcast Module Man Codes'!B:B, LEFT(B137, 4))=0, "No BM Man Code Found", "Match Found"))</f>
        <v>Not Applicable</v>
      </c>
    </row>
    <row r="138" spans="1:7">
      <c r="A138" s="23">
        <v>4907</v>
      </c>
      <c r="B138" s="23" t="s">
        <v>9132</v>
      </c>
      <c r="C138" s="23" t="s">
        <v>139</v>
      </c>
      <c r="D138" s="23" t="str">
        <f>IF(ISNUMBER(MATCH(C138, 'Registration Database Man. Code'!A:A, 0)), "drone", "")</f>
        <v>drone</v>
      </c>
      <c r="E138" s="23" t="str">
        <f>VLOOKUP(C138, 'Registration Database Man. Code'!A:D, 4, FALSE)</f>
        <v>DJI</v>
      </c>
      <c r="F138" s="24" t="str">
        <f t="shared" si="2"/>
        <v>No</v>
      </c>
      <c r="G138" s="21" t="str">
        <f>IF(F138="Yes", "Not Applicable", IF(COUNTIF('Broadcast Module Man Codes'!B:B, LEFT(B138, 4))=0, "No BM Man Code Found", "Match Found"))</f>
        <v>No BM Man Code Found</v>
      </c>
    </row>
    <row r="139" spans="1:7">
      <c r="A139" s="23">
        <v>4955</v>
      </c>
      <c r="B139" s="23" t="s">
        <v>9324</v>
      </c>
      <c r="C139" s="23" t="s">
        <v>21</v>
      </c>
      <c r="D139" s="23" t="str">
        <f>IF(ISNUMBER(MATCH(C139, 'Registration Database Man. Code'!A:A, 0)), "drone", "")</f>
        <v>drone</v>
      </c>
      <c r="E139" s="23" t="str">
        <f>VLOOKUP(C139, 'Registration Database Man. Code'!A:D, 4, FALSE)</f>
        <v>XAG</v>
      </c>
      <c r="F139" s="24" t="str">
        <f t="shared" si="2"/>
        <v>Yes</v>
      </c>
      <c r="G139" s="21" t="str">
        <f>IF(F139="Yes", "Not Applicable", IF(COUNTIF('Broadcast Module Man Codes'!B:B, LEFT(B139, 4))=0, "No BM Man Code Found", "Match Found"))</f>
        <v>Not Applicable</v>
      </c>
    </row>
    <row r="140" spans="1:7">
      <c r="A140" s="23">
        <v>4978</v>
      </c>
      <c r="B140" s="23" t="s">
        <v>9387</v>
      </c>
      <c r="C140" s="23" t="s">
        <v>10</v>
      </c>
      <c r="D140" s="23" t="str">
        <f>IF(ISNUMBER(MATCH(C140, 'Registration Database Man. Code'!A:A, 0)), "drone", "")</f>
        <v>drone</v>
      </c>
      <c r="E140" s="23" t="str">
        <f>VLOOKUP(C140, 'Registration Database Man. Code'!A:D, 4, FALSE)</f>
        <v>DJI</v>
      </c>
      <c r="F140" s="24" t="str">
        <f t="shared" si="2"/>
        <v>No</v>
      </c>
      <c r="G140" s="21" t="str">
        <f>IF(F140="Yes", "Not Applicable", IF(COUNTIF('Broadcast Module Man Codes'!B:B, LEFT(B140, 4))=0, "No BM Man Code Found", "Match Found"))</f>
        <v>No BM Man Code Found</v>
      </c>
    </row>
    <row r="141" spans="1:7">
      <c r="A141" s="23">
        <v>5119</v>
      </c>
      <c r="B141" s="23" t="s">
        <v>9590</v>
      </c>
      <c r="C141" s="23" t="s">
        <v>27</v>
      </c>
      <c r="D141" s="23" t="str">
        <f>IF(ISNUMBER(MATCH(C141, 'Registration Database Man. Code'!A:A, 0)), "drone", "")</f>
        <v>drone</v>
      </c>
      <c r="E141" s="23" t="str">
        <f>VLOOKUP(C141, 'Registration Database Man. Code'!A:D, 4, FALSE)</f>
        <v>DJI</v>
      </c>
      <c r="F141" s="24" t="str">
        <f t="shared" si="2"/>
        <v>No</v>
      </c>
      <c r="G141" s="21" t="str">
        <f>IF(F141="Yes", "Not Applicable", IF(COUNTIF('Broadcast Module Man Codes'!B:B, LEFT(B141, 4))=0, "No BM Man Code Found", "Match Found"))</f>
        <v>No BM Man Code Found</v>
      </c>
    </row>
    <row r="142" spans="1:7">
      <c r="A142" s="23">
        <v>5128</v>
      </c>
      <c r="B142" s="23" t="s">
        <v>9591</v>
      </c>
      <c r="C142" s="23" t="s">
        <v>10</v>
      </c>
      <c r="D142" s="23" t="str">
        <f>IF(ISNUMBER(MATCH(C142, 'Registration Database Man. Code'!A:A, 0)), "drone", "")</f>
        <v>drone</v>
      </c>
      <c r="E142" s="23" t="str">
        <f>VLOOKUP(C142, 'Registration Database Man. Code'!A:D, 4, FALSE)</f>
        <v>DJI</v>
      </c>
      <c r="F142" s="24" t="str">
        <f t="shared" si="2"/>
        <v>Yes</v>
      </c>
      <c r="G142" s="21" t="str">
        <f>IF(F142="Yes", "Not Applicable", IF(COUNTIF('Broadcast Module Man Codes'!B:B, LEFT(B142, 4))=0, "No BM Man Code Found", "Match Found"))</f>
        <v>Not Applicable</v>
      </c>
    </row>
    <row r="143" spans="1:7">
      <c r="A143" s="23">
        <v>5271</v>
      </c>
      <c r="B143" s="23" t="s">
        <v>9642</v>
      </c>
      <c r="C143" s="23" t="s">
        <v>172</v>
      </c>
      <c r="D143" s="23" t="str">
        <f>IF(ISNUMBER(MATCH(C143, 'Registration Database Man. Code'!A:A, 0)), "drone", "")</f>
        <v>drone</v>
      </c>
      <c r="E143" s="23" t="str">
        <f>VLOOKUP(C143, 'Registration Database Man. Code'!A:D, 4, FALSE)</f>
        <v>DJI</v>
      </c>
      <c r="F143" s="24" t="str">
        <f t="shared" si="2"/>
        <v>No</v>
      </c>
      <c r="G143" s="21" t="str">
        <f>IF(F143="Yes", "Not Applicable", IF(COUNTIF('Broadcast Module Man Codes'!B:B, LEFT(B143, 4))=0, "No BM Man Code Found", "Match Found"))</f>
        <v>No BM Man Code Found</v>
      </c>
    </row>
    <row r="144" spans="1:7">
      <c r="A144" s="23">
        <v>5324</v>
      </c>
      <c r="B144" s="23" t="s">
        <v>9665</v>
      </c>
      <c r="C144" s="23" t="s">
        <v>21</v>
      </c>
      <c r="D144" s="23" t="str">
        <f>IF(ISNUMBER(MATCH(C144, 'Registration Database Man. Code'!A:A, 0)), "drone", "")</f>
        <v>drone</v>
      </c>
      <c r="E144" s="23" t="str">
        <f>VLOOKUP(C144, 'Registration Database Man. Code'!A:D, 4, FALSE)</f>
        <v>XAG</v>
      </c>
      <c r="F144" s="24" t="str">
        <f t="shared" si="2"/>
        <v>Yes</v>
      </c>
      <c r="G144" s="21" t="str">
        <f>IF(F144="Yes", "Not Applicable", IF(COUNTIF('Broadcast Module Man Codes'!B:B, LEFT(B144, 4))=0, "No BM Man Code Found", "Match Found"))</f>
        <v>Not Applicable</v>
      </c>
    </row>
    <row r="145" spans="1:7">
      <c r="A145" s="23">
        <v>5347</v>
      </c>
      <c r="B145" s="23" t="s">
        <v>9672</v>
      </c>
      <c r="C145" s="23" t="s">
        <v>27</v>
      </c>
      <c r="D145" s="23" t="str">
        <f>IF(ISNUMBER(MATCH(C145, 'Registration Database Man. Code'!A:A, 0)), "drone", "")</f>
        <v>drone</v>
      </c>
      <c r="E145" s="23" t="str">
        <f>VLOOKUP(C145, 'Registration Database Man. Code'!A:D, 4, FALSE)</f>
        <v>DJI</v>
      </c>
      <c r="F145" s="24" t="str">
        <f t="shared" si="2"/>
        <v>Yes</v>
      </c>
      <c r="G145" s="21" t="str">
        <f>IF(F145="Yes", "Not Applicable", IF(COUNTIF('Broadcast Module Man Codes'!B:B, LEFT(B145, 4))=0, "No BM Man Code Found", "Match Found"))</f>
        <v>Not Applicable</v>
      </c>
    </row>
    <row r="146" spans="1:7">
      <c r="A146" s="23">
        <v>5520</v>
      </c>
      <c r="B146" s="23" t="s">
        <v>9814</v>
      </c>
      <c r="C146" s="23" t="s">
        <v>27</v>
      </c>
      <c r="D146" s="23" t="str">
        <f>IF(ISNUMBER(MATCH(C146, 'Registration Database Man. Code'!A:A, 0)), "drone", "")</f>
        <v>drone</v>
      </c>
      <c r="E146" s="23" t="str">
        <f>VLOOKUP(C146, 'Registration Database Man. Code'!A:D, 4, FALSE)</f>
        <v>DJI</v>
      </c>
      <c r="F146" s="24" t="str">
        <f t="shared" si="2"/>
        <v>Yes</v>
      </c>
      <c r="G146" s="21" t="str">
        <f>IF(F146="Yes", "Not Applicable", IF(COUNTIF('Broadcast Module Man Codes'!B:B, LEFT(B146, 4))=0, "No BM Man Code Found", "Match Found"))</f>
        <v>Not Applicable</v>
      </c>
    </row>
    <row r="147" spans="1:7">
      <c r="A147" s="23">
        <v>5607</v>
      </c>
      <c r="B147" s="23" t="s">
        <v>9856</v>
      </c>
      <c r="C147" s="23" t="s">
        <v>10</v>
      </c>
      <c r="D147" s="23" t="str">
        <f>IF(ISNUMBER(MATCH(C147, 'Registration Database Man. Code'!A:A, 0)), "drone", "")</f>
        <v>drone</v>
      </c>
      <c r="E147" s="23" t="str">
        <f>VLOOKUP(C147, 'Registration Database Man. Code'!A:D, 4, FALSE)</f>
        <v>DJI</v>
      </c>
      <c r="F147" s="24" t="str">
        <f t="shared" si="2"/>
        <v>Yes</v>
      </c>
      <c r="G147" s="21" t="str">
        <f>IF(F147="Yes", "Not Applicable", IF(COUNTIF('Broadcast Module Man Codes'!B:B, LEFT(B147, 4))=0, "No BM Man Code Found", "Match Found"))</f>
        <v>Not Applicable</v>
      </c>
    </row>
    <row r="148" spans="1:7">
      <c r="A148" s="23">
        <v>5608</v>
      </c>
      <c r="B148" s="23" t="s">
        <v>9857</v>
      </c>
      <c r="C148" s="23" t="s">
        <v>10</v>
      </c>
      <c r="D148" s="23" t="str">
        <f>IF(ISNUMBER(MATCH(C148, 'Registration Database Man. Code'!A:A, 0)), "drone", "")</f>
        <v>drone</v>
      </c>
      <c r="E148" s="23" t="str">
        <f>VLOOKUP(C148, 'Registration Database Man. Code'!A:D, 4, FALSE)</f>
        <v>DJI</v>
      </c>
      <c r="F148" s="24" t="str">
        <f t="shared" si="2"/>
        <v>Yes</v>
      </c>
      <c r="G148" s="21" t="str">
        <f>IF(F148="Yes", "Not Applicable", IF(COUNTIF('Broadcast Module Man Codes'!B:B, LEFT(B148, 4))=0, "No BM Man Code Found", "Match Found"))</f>
        <v>Not Applicable</v>
      </c>
    </row>
    <row r="149" spans="1:7">
      <c r="A149" s="23">
        <v>5609</v>
      </c>
      <c r="B149" s="23" t="s">
        <v>9858</v>
      </c>
      <c r="C149" s="23" t="s">
        <v>10</v>
      </c>
      <c r="D149" s="23" t="str">
        <f>IF(ISNUMBER(MATCH(C149, 'Registration Database Man. Code'!A:A, 0)), "drone", "")</f>
        <v>drone</v>
      </c>
      <c r="E149" s="23" t="str">
        <f>VLOOKUP(C149, 'Registration Database Man. Code'!A:D, 4, FALSE)</f>
        <v>DJI</v>
      </c>
      <c r="F149" s="24" t="str">
        <f t="shared" si="2"/>
        <v>Yes</v>
      </c>
      <c r="G149" s="21" t="str">
        <f>IF(F149="Yes", "Not Applicable", IF(COUNTIF('Broadcast Module Man Codes'!B:B, LEFT(B149, 4))=0, "No BM Man Code Found", "Match Found"))</f>
        <v>Not Applicable</v>
      </c>
    </row>
    <row r="150" spans="1:7">
      <c r="A150" s="23">
        <v>5618</v>
      </c>
      <c r="B150" s="23" t="s">
        <v>9863</v>
      </c>
      <c r="C150" s="23" t="s">
        <v>10</v>
      </c>
      <c r="D150" s="23" t="str">
        <f>IF(ISNUMBER(MATCH(C150, 'Registration Database Man. Code'!A:A, 0)), "drone", "")</f>
        <v>drone</v>
      </c>
      <c r="E150" s="23" t="str">
        <f>VLOOKUP(C150, 'Registration Database Man. Code'!A:D, 4, FALSE)</f>
        <v>DJI</v>
      </c>
      <c r="F150" s="24" t="str">
        <f t="shared" si="2"/>
        <v>Yes</v>
      </c>
      <c r="G150" s="21" t="str">
        <f>IF(F150="Yes", "Not Applicable", IF(COUNTIF('Broadcast Module Man Codes'!B:B, LEFT(B150, 4))=0, "No BM Man Code Found", "Match Found"))</f>
        <v>Not Applicable</v>
      </c>
    </row>
    <row r="151" spans="1:7">
      <c r="A151" s="23">
        <v>5641</v>
      </c>
      <c r="B151" s="23" t="s">
        <v>9878</v>
      </c>
      <c r="C151" s="23" t="s">
        <v>79</v>
      </c>
      <c r="D151" s="23" t="str">
        <f>IF(ISNUMBER(MATCH(C151, 'Registration Database Man. Code'!A:A, 0)), "drone", "")</f>
        <v>drone</v>
      </c>
      <c r="E151" s="23" t="str">
        <f>VLOOKUP(C151, 'Registration Database Man. Code'!A:D, 4, FALSE)</f>
        <v>DJI</v>
      </c>
      <c r="F151" s="24" t="str">
        <f t="shared" si="2"/>
        <v>No</v>
      </c>
      <c r="G151" s="21" t="str">
        <f>IF(F151="Yes", "Not Applicable", IF(COUNTIF('Broadcast Module Man Codes'!B:B, LEFT(B151, 4))=0, "No BM Man Code Found", "Match Found"))</f>
        <v>No BM Man Code Found</v>
      </c>
    </row>
    <row r="152" spans="1:7">
      <c r="A152" s="23">
        <v>5707</v>
      </c>
      <c r="B152" s="23" t="s">
        <v>9904</v>
      </c>
      <c r="C152" s="23" t="s">
        <v>27</v>
      </c>
      <c r="D152" s="23" t="str">
        <f>IF(ISNUMBER(MATCH(C152, 'Registration Database Man. Code'!A:A, 0)), "drone", "")</f>
        <v>drone</v>
      </c>
      <c r="E152" s="23" t="str">
        <f>VLOOKUP(C152, 'Registration Database Man. Code'!A:D, 4, FALSE)</f>
        <v>DJI</v>
      </c>
      <c r="F152" s="24" t="str">
        <f t="shared" si="2"/>
        <v>Yes</v>
      </c>
      <c r="G152" s="21" t="str">
        <f>IF(F152="Yes", "Not Applicable", IF(COUNTIF('Broadcast Module Man Codes'!B:B, LEFT(B152, 4))=0, "No BM Man Code Found", "Match Found"))</f>
        <v>Not Applicable</v>
      </c>
    </row>
    <row r="153" spans="1:7">
      <c r="A153" s="23">
        <v>5742</v>
      </c>
      <c r="B153" s="23" t="s">
        <v>9929</v>
      </c>
      <c r="C153" s="23" t="s">
        <v>27</v>
      </c>
      <c r="D153" s="23" t="str">
        <f>IF(ISNUMBER(MATCH(C153, 'Registration Database Man. Code'!A:A, 0)), "drone", "")</f>
        <v>drone</v>
      </c>
      <c r="E153" s="23" t="str">
        <f>VLOOKUP(C153, 'Registration Database Man. Code'!A:D, 4, FALSE)</f>
        <v>DJI</v>
      </c>
      <c r="F153" s="24" t="str">
        <f t="shared" si="2"/>
        <v>Yes</v>
      </c>
      <c r="G153" s="21" t="str">
        <f>IF(F153="Yes", "Not Applicable", IF(COUNTIF('Broadcast Module Man Codes'!B:B, LEFT(B153, 4))=0, "No BM Man Code Found", "Match Found"))</f>
        <v>Not Applicable</v>
      </c>
    </row>
    <row r="154" spans="1:7">
      <c r="A154" s="23">
        <v>5915</v>
      </c>
      <c r="B154" s="23" t="s">
        <v>10063</v>
      </c>
      <c r="C154" s="23" t="s">
        <v>142</v>
      </c>
      <c r="D154" s="23" t="str">
        <f>IF(ISNUMBER(MATCH(C154, 'Registration Database Man. Code'!A:A, 0)), "drone", "")</f>
        <v>drone</v>
      </c>
      <c r="E154" s="23" t="str">
        <f>VLOOKUP(C154, 'Registration Database Man. Code'!A:D, 4, FALSE)</f>
        <v>TALOS DRONES</v>
      </c>
      <c r="F154" s="24" t="str">
        <f t="shared" si="2"/>
        <v>Yes</v>
      </c>
      <c r="G154" s="21" t="str">
        <f>IF(F154="Yes", "Not Applicable", IF(COUNTIF('Broadcast Module Man Codes'!B:B, LEFT(B154, 4))=0, "No BM Man Code Found", "Match Found"))</f>
        <v>Not Applicable</v>
      </c>
    </row>
    <row r="155" spans="1:7">
      <c r="A155" s="23">
        <v>5963</v>
      </c>
      <c r="B155" s="23" t="s">
        <v>10093</v>
      </c>
      <c r="C155" s="23" t="s">
        <v>132</v>
      </c>
      <c r="D155" s="23" t="str">
        <f>IF(ISNUMBER(MATCH(C155, 'Registration Database Man. Code'!A:A, 0)), "drone", "")</f>
        <v>drone</v>
      </c>
      <c r="E155" s="23" t="str">
        <f>VLOOKUP(C155, 'Registration Database Man. Code'!A:D, 4, FALSE)</f>
        <v>DJI</v>
      </c>
      <c r="F155" s="24" t="str">
        <f t="shared" si="2"/>
        <v>No</v>
      </c>
      <c r="G155" s="21" t="str">
        <f>IF(F155="Yes", "Not Applicable", IF(COUNTIF('Broadcast Module Man Codes'!B:B, LEFT(B155, 4))=0, "No BM Man Code Found", "Match Found"))</f>
        <v>No BM Man Code Found</v>
      </c>
    </row>
    <row r="156" spans="1:7">
      <c r="A156" s="23">
        <v>5982</v>
      </c>
      <c r="B156" s="23" t="s">
        <v>10114</v>
      </c>
      <c r="C156" s="23" t="s">
        <v>94</v>
      </c>
      <c r="D156" s="23" t="str">
        <f>IF(ISNUMBER(MATCH(C156, 'Registration Database Man. Code'!A:A, 0)), "drone", "")</f>
        <v>drone</v>
      </c>
      <c r="E156" s="23" t="str">
        <f>VLOOKUP(C156, 'Registration Database Man. Code'!A:D, 4, FALSE)</f>
        <v>DJI</v>
      </c>
      <c r="F156" s="24" t="str">
        <f t="shared" si="2"/>
        <v>Yes</v>
      </c>
      <c r="G156" s="21" t="str">
        <f>IF(F156="Yes", "Not Applicable", IF(COUNTIF('Broadcast Module Man Codes'!B:B, LEFT(B156, 4))=0, "No BM Man Code Found", "Match Found"))</f>
        <v>Not Applicable</v>
      </c>
    </row>
    <row r="157" spans="1:7">
      <c r="A157" s="23">
        <v>6009</v>
      </c>
      <c r="B157" s="23" t="s">
        <v>10132</v>
      </c>
      <c r="C157" s="23" t="s">
        <v>10</v>
      </c>
      <c r="D157" s="23" t="str">
        <f>IF(ISNUMBER(MATCH(C157, 'Registration Database Man. Code'!A:A, 0)), "drone", "")</f>
        <v>drone</v>
      </c>
      <c r="E157" s="23" t="str">
        <f>VLOOKUP(C157, 'Registration Database Man. Code'!A:D, 4, FALSE)</f>
        <v>DJI</v>
      </c>
      <c r="F157" s="24" t="str">
        <f t="shared" si="2"/>
        <v>Yes</v>
      </c>
      <c r="G157" s="21" t="str">
        <f>IF(F157="Yes", "Not Applicable", IF(COUNTIF('Broadcast Module Man Codes'!B:B, LEFT(B157, 4))=0, "No BM Man Code Found", "Match Found"))</f>
        <v>Not Applicable</v>
      </c>
    </row>
    <row r="158" spans="1:7">
      <c r="A158" s="23">
        <v>6029</v>
      </c>
      <c r="B158" s="23" t="s">
        <v>10145</v>
      </c>
      <c r="C158" s="23" t="s">
        <v>10</v>
      </c>
      <c r="D158" s="23" t="str">
        <f>IF(ISNUMBER(MATCH(C158, 'Registration Database Man. Code'!A:A, 0)), "drone", "")</f>
        <v>drone</v>
      </c>
      <c r="E158" s="23" t="str">
        <f>VLOOKUP(C158, 'Registration Database Man. Code'!A:D, 4, FALSE)</f>
        <v>DJI</v>
      </c>
      <c r="F158" s="24" t="str">
        <f t="shared" si="2"/>
        <v>No</v>
      </c>
      <c r="G158" s="21" t="str">
        <f>IF(F158="Yes", "Not Applicable", IF(COUNTIF('Broadcast Module Man Codes'!B:B, LEFT(B158, 4))=0, "No BM Man Code Found", "Match Found"))</f>
        <v>No BM Man Code Found</v>
      </c>
    </row>
    <row r="159" spans="1:7">
      <c r="A159" s="23">
        <v>6040</v>
      </c>
      <c r="B159" s="23" t="s">
        <v>10177</v>
      </c>
      <c r="C159" s="23" t="s">
        <v>94</v>
      </c>
      <c r="D159" s="23" t="str">
        <f>IF(ISNUMBER(MATCH(C159, 'Registration Database Man. Code'!A:A, 0)), "drone", "")</f>
        <v>drone</v>
      </c>
      <c r="E159" s="23" t="str">
        <f>VLOOKUP(C159, 'Registration Database Man. Code'!A:D, 4, FALSE)</f>
        <v>DJI</v>
      </c>
      <c r="F159" s="24" t="str">
        <f t="shared" si="2"/>
        <v>No</v>
      </c>
      <c r="G159" s="21" t="str">
        <f>IF(F159="Yes", "Not Applicable", IF(COUNTIF('Broadcast Module Man Codes'!B:B, LEFT(B159, 4))=0, "No BM Man Code Found", "Match Found"))</f>
        <v>No BM Man Code Found</v>
      </c>
    </row>
    <row r="160" spans="1:7">
      <c r="A160" s="23">
        <v>6103</v>
      </c>
      <c r="B160" s="23" t="s">
        <v>10262</v>
      </c>
      <c r="C160" s="23" t="s">
        <v>10</v>
      </c>
      <c r="D160" s="23" t="str">
        <f>IF(ISNUMBER(MATCH(C160, 'Registration Database Man. Code'!A:A, 0)), "drone", "")</f>
        <v>drone</v>
      </c>
      <c r="E160" s="23" t="str">
        <f>VLOOKUP(C160, 'Registration Database Man. Code'!A:D, 4, FALSE)</f>
        <v>DJI</v>
      </c>
      <c r="F160" s="24" t="str">
        <f t="shared" si="2"/>
        <v>No</v>
      </c>
      <c r="G160" s="21" t="str">
        <f>IF(F160="Yes", "Not Applicable", IF(COUNTIF('Broadcast Module Man Codes'!B:B, LEFT(B160, 4))=0, "No BM Man Code Found", "Match Found"))</f>
        <v>No BM Man Code Found</v>
      </c>
    </row>
    <row r="161" spans="1:7">
      <c r="A161" s="23">
        <v>6120</v>
      </c>
      <c r="B161" s="23" t="s">
        <v>10277</v>
      </c>
      <c r="C161" s="23" t="s">
        <v>94</v>
      </c>
      <c r="D161" s="23" t="str">
        <f>IF(ISNUMBER(MATCH(C161, 'Registration Database Man. Code'!A:A, 0)), "drone", "")</f>
        <v>drone</v>
      </c>
      <c r="E161" s="23" t="str">
        <f>VLOOKUP(C161, 'Registration Database Man. Code'!A:D, 4, FALSE)</f>
        <v>DJI</v>
      </c>
      <c r="F161" s="24" t="str">
        <f t="shared" si="2"/>
        <v>No</v>
      </c>
      <c r="G161" s="21" t="str">
        <f>IF(F161="Yes", "Not Applicable", IF(COUNTIF('Broadcast Module Man Codes'!B:B, LEFT(B161, 4))=0, "No BM Man Code Found", "Match Found"))</f>
        <v>No BM Man Code Found</v>
      </c>
    </row>
    <row r="162" spans="1:7">
      <c r="A162" s="23">
        <v>6135</v>
      </c>
      <c r="B162" s="23" t="s">
        <v>10285</v>
      </c>
      <c r="C162" s="23" t="s">
        <v>27</v>
      </c>
      <c r="D162" s="23" t="str">
        <f>IF(ISNUMBER(MATCH(C162, 'Registration Database Man. Code'!A:A, 0)), "drone", "")</f>
        <v>drone</v>
      </c>
      <c r="E162" s="23" t="str">
        <f>VLOOKUP(C162, 'Registration Database Man. Code'!A:D, 4, FALSE)</f>
        <v>DJI</v>
      </c>
      <c r="F162" s="24" t="str">
        <f t="shared" si="2"/>
        <v>Yes</v>
      </c>
      <c r="G162" s="21" t="str">
        <f>IF(F162="Yes", "Not Applicable", IF(COUNTIF('Broadcast Module Man Codes'!B:B, LEFT(B162, 4))=0, "No BM Man Code Found", "Match Found"))</f>
        <v>Not Applicable</v>
      </c>
    </row>
    <row r="163" spans="1:7">
      <c r="A163" s="23">
        <v>6140</v>
      </c>
      <c r="B163" s="23" t="s">
        <v>10292</v>
      </c>
      <c r="C163" s="23" t="s">
        <v>10</v>
      </c>
      <c r="D163" s="23" t="str">
        <f>IF(ISNUMBER(MATCH(C163, 'Registration Database Man. Code'!A:A, 0)), "drone", "")</f>
        <v>drone</v>
      </c>
      <c r="E163" s="23" t="str">
        <f>VLOOKUP(C163, 'Registration Database Man. Code'!A:D, 4, FALSE)</f>
        <v>DJI</v>
      </c>
      <c r="F163" s="24" t="str">
        <f t="shared" si="2"/>
        <v>Yes</v>
      </c>
      <c r="G163" s="21" t="str">
        <f>IF(F163="Yes", "Not Applicable", IF(COUNTIF('Broadcast Module Man Codes'!B:B, LEFT(B163, 4))=0, "No BM Man Code Found", "Match Found"))</f>
        <v>Not Applicable</v>
      </c>
    </row>
    <row r="164" spans="1:7">
      <c r="A164" s="23">
        <v>6143</v>
      </c>
      <c r="B164" s="23" t="s">
        <v>10293</v>
      </c>
      <c r="C164" s="23" t="s">
        <v>4</v>
      </c>
      <c r="D164" s="23" t="str">
        <f>IF(ISNUMBER(MATCH(C164, 'Registration Database Man. Code'!A:A, 0)), "drone", "")</f>
        <v>drone</v>
      </c>
      <c r="E164" s="23" t="str">
        <f>VLOOKUP(C164, 'Registration Database Man. Code'!A:D, 4, FALSE)</f>
        <v>TALOS DRONES</v>
      </c>
      <c r="F164" s="24" t="str">
        <f t="shared" si="2"/>
        <v>No</v>
      </c>
      <c r="G164" s="21" t="str">
        <f>IF(F164="Yes", "Not Applicable", IF(COUNTIF('Broadcast Module Man Codes'!B:B, LEFT(B164, 4))=0, "No BM Man Code Found", "Match Found"))</f>
        <v>No BM Man Code Found</v>
      </c>
    </row>
    <row r="165" spans="1:7">
      <c r="A165" s="23">
        <v>6210</v>
      </c>
      <c r="B165" s="23" t="s">
        <v>10362</v>
      </c>
      <c r="C165" s="23" t="s">
        <v>10</v>
      </c>
      <c r="D165" s="23" t="str">
        <f>IF(ISNUMBER(MATCH(C165, 'Registration Database Man. Code'!A:A, 0)), "drone", "")</f>
        <v>drone</v>
      </c>
      <c r="E165" s="23" t="str">
        <f>VLOOKUP(C165, 'Registration Database Man. Code'!A:D, 4, FALSE)</f>
        <v>DJI</v>
      </c>
      <c r="F165" s="24" t="str">
        <f t="shared" si="2"/>
        <v>No</v>
      </c>
      <c r="G165" s="21" t="str">
        <f>IF(F165="Yes", "Not Applicable", IF(COUNTIF('Broadcast Module Man Codes'!B:B, LEFT(B165, 4))=0, "No BM Man Code Found", "Match Found"))</f>
        <v>No BM Man Code Found</v>
      </c>
    </row>
    <row r="166" spans="1:7">
      <c r="A166" s="23">
        <v>6250</v>
      </c>
      <c r="B166" s="23" t="s">
        <v>10395</v>
      </c>
      <c r="C166" s="23" t="s">
        <v>10</v>
      </c>
      <c r="D166" s="23" t="str">
        <f>IF(ISNUMBER(MATCH(C166, 'Registration Database Man. Code'!A:A, 0)), "drone", "")</f>
        <v>drone</v>
      </c>
      <c r="E166" s="23" t="str">
        <f>VLOOKUP(C166, 'Registration Database Man. Code'!A:D, 4, FALSE)</f>
        <v>DJI</v>
      </c>
      <c r="F166" s="24" t="str">
        <f t="shared" si="2"/>
        <v>No</v>
      </c>
      <c r="G166" s="21" t="str">
        <f>IF(F166="Yes", "Not Applicable", IF(COUNTIF('Broadcast Module Man Codes'!B:B, LEFT(B166, 4))=0, "No BM Man Code Found", "Match Found"))</f>
        <v>No BM Man Code Found</v>
      </c>
    </row>
    <row r="167" spans="1:7">
      <c r="A167" s="23">
        <v>6260</v>
      </c>
      <c r="B167" s="23" t="s">
        <v>10400</v>
      </c>
      <c r="C167" s="23" t="s">
        <v>10</v>
      </c>
      <c r="D167" s="23" t="str">
        <f>IF(ISNUMBER(MATCH(C167, 'Registration Database Man. Code'!A:A, 0)), "drone", "")</f>
        <v>drone</v>
      </c>
      <c r="E167" s="23" t="str">
        <f>VLOOKUP(C167, 'Registration Database Man. Code'!A:D, 4, FALSE)</f>
        <v>DJI</v>
      </c>
      <c r="F167" s="24" t="str">
        <f t="shared" si="2"/>
        <v>No</v>
      </c>
      <c r="G167" s="21" t="str">
        <f>IF(F167="Yes", "Not Applicable", IF(COUNTIF('Broadcast Module Man Codes'!B:B, LEFT(B167, 4))=0, "No BM Man Code Found", "Match Found"))</f>
        <v>No BM Man Code Found</v>
      </c>
    </row>
    <row r="168" spans="1:7">
      <c r="A168" s="23">
        <v>6270</v>
      </c>
      <c r="B168" s="23" t="s">
        <v>10411</v>
      </c>
      <c r="C168" s="23" t="s">
        <v>10</v>
      </c>
      <c r="D168" s="23" t="str">
        <f>IF(ISNUMBER(MATCH(C168, 'Registration Database Man. Code'!A:A, 0)), "drone", "")</f>
        <v>drone</v>
      </c>
      <c r="E168" s="23" t="str">
        <f>VLOOKUP(C168, 'Registration Database Man. Code'!A:D, 4, FALSE)</f>
        <v>DJI</v>
      </c>
      <c r="F168" s="24" t="str">
        <f t="shared" si="2"/>
        <v>No</v>
      </c>
      <c r="G168" s="21" t="str">
        <f>IF(F168="Yes", "Not Applicable", IF(COUNTIF('Broadcast Module Man Codes'!B:B, LEFT(B168, 4))=0, "No BM Man Code Found", "Match Found"))</f>
        <v>No BM Man Code Found</v>
      </c>
    </row>
    <row r="169" spans="1:7">
      <c r="A169" s="23">
        <v>6320</v>
      </c>
      <c r="B169" s="23" t="s">
        <v>10449</v>
      </c>
      <c r="C169" s="23" t="s">
        <v>10</v>
      </c>
      <c r="D169" s="23" t="str">
        <f>IF(ISNUMBER(MATCH(C169, 'Registration Database Man. Code'!A:A, 0)), "drone", "")</f>
        <v>drone</v>
      </c>
      <c r="E169" s="23" t="str">
        <f>VLOOKUP(C169, 'Registration Database Man. Code'!A:D, 4, FALSE)</f>
        <v>DJI</v>
      </c>
      <c r="F169" s="24" t="str">
        <f t="shared" si="2"/>
        <v>No</v>
      </c>
      <c r="G169" s="21" t="str">
        <f>IF(F169="Yes", "Not Applicable", IF(COUNTIF('Broadcast Module Man Codes'!B:B, LEFT(B169, 4))=0, "No BM Man Code Found", "Match Found"))</f>
        <v>No BM Man Code Found</v>
      </c>
    </row>
    <row r="170" spans="1:7">
      <c r="A170" s="23">
        <v>6490</v>
      </c>
      <c r="B170" s="23" t="s">
        <v>10586</v>
      </c>
      <c r="C170" s="23" t="s">
        <v>10</v>
      </c>
      <c r="D170" s="23" t="str">
        <f>IF(ISNUMBER(MATCH(C170, 'Registration Database Man. Code'!A:A, 0)), "drone", "")</f>
        <v>drone</v>
      </c>
      <c r="E170" s="23" t="str">
        <f>VLOOKUP(C170, 'Registration Database Man. Code'!A:D, 4, FALSE)</f>
        <v>DJI</v>
      </c>
      <c r="F170" s="24" t="str">
        <f t="shared" si="2"/>
        <v>No</v>
      </c>
      <c r="G170" s="21" t="str">
        <f>IF(F170="Yes", "Not Applicable", IF(COUNTIF('Broadcast Module Man Codes'!B:B, LEFT(B170, 4))=0, "No BM Man Code Found", "Match Found"))</f>
        <v>No BM Man Code Found</v>
      </c>
    </row>
    <row r="171" spans="1:7">
      <c r="A171" s="23">
        <v>6492</v>
      </c>
      <c r="B171" s="23" t="s">
        <v>10587</v>
      </c>
      <c r="C171" s="23" t="s">
        <v>139</v>
      </c>
      <c r="D171" s="23" t="str">
        <f>IF(ISNUMBER(MATCH(C171, 'Registration Database Man. Code'!A:A, 0)), "drone", "")</f>
        <v>drone</v>
      </c>
      <c r="E171" s="23" t="str">
        <f>VLOOKUP(C171, 'Registration Database Man. Code'!A:D, 4, FALSE)</f>
        <v>DJI</v>
      </c>
      <c r="F171" s="24" t="str">
        <f t="shared" si="2"/>
        <v>No</v>
      </c>
      <c r="G171" s="21" t="str">
        <f>IF(F171="Yes", "Not Applicable", IF(COUNTIF('Broadcast Module Man Codes'!B:B, LEFT(B171, 4))=0, "No BM Man Code Found", "Match Found"))</f>
        <v>No BM Man Code Found</v>
      </c>
    </row>
    <row r="172" spans="1:7">
      <c r="A172" s="23">
        <v>6510</v>
      </c>
      <c r="B172" s="23" t="s">
        <v>10604</v>
      </c>
      <c r="C172" s="23" t="s">
        <v>10</v>
      </c>
      <c r="D172" s="23" t="str">
        <f>IF(ISNUMBER(MATCH(C172, 'Registration Database Man. Code'!A:A, 0)), "drone", "")</f>
        <v>drone</v>
      </c>
      <c r="E172" s="23" t="str">
        <f>VLOOKUP(C172, 'Registration Database Man. Code'!A:D, 4, FALSE)</f>
        <v>DJI</v>
      </c>
      <c r="F172" s="24" t="str">
        <f t="shared" si="2"/>
        <v>No</v>
      </c>
      <c r="G172" s="21" t="str">
        <f>IF(F172="Yes", "Not Applicable", IF(COUNTIF('Broadcast Module Man Codes'!B:B, LEFT(B172, 4))=0, "No BM Man Code Found", "Match Found"))</f>
        <v>No BM Man Code Found</v>
      </c>
    </row>
    <row r="173" spans="1:7">
      <c r="A173" s="23">
        <v>6536</v>
      </c>
      <c r="B173" s="23" t="s">
        <v>10615</v>
      </c>
      <c r="C173" s="23" t="s">
        <v>94</v>
      </c>
      <c r="D173" s="23" t="str">
        <f>IF(ISNUMBER(MATCH(C173, 'Registration Database Man. Code'!A:A, 0)), "drone", "")</f>
        <v>drone</v>
      </c>
      <c r="E173" s="23" t="str">
        <f>VLOOKUP(C173, 'Registration Database Man. Code'!A:D, 4, FALSE)</f>
        <v>DJI</v>
      </c>
      <c r="F173" s="24" t="str">
        <f t="shared" si="2"/>
        <v>No</v>
      </c>
      <c r="G173" s="21" t="str">
        <f>IF(F173="Yes", "Not Applicable", IF(COUNTIF('Broadcast Module Man Codes'!B:B, LEFT(B173, 4))=0, "No BM Man Code Found", "Match Found"))</f>
        <v>No BM Man Code Found</v>
      </c>
    </row>
    <row r="174" spans="1:7">
      <c r="A174" s="23">
        <v>6560</v>
      </c>
      <c r="B174" s="23" t="s">
        <v>10620</v>
      </c>
      <c r="C174" s="23" t="s">
        <v>10</v>
      </c>
      <c r="D174" s="23" t="str">
        <f>IF(ISNUMBER(MATCH(C174, 'Registration Database Man. Code'!A:A, 0)), "drone", "")</f>
        <v>drone</v>
      </c>
      <c r="E174" s="23" t="str">
        <f>VLOOKUP(C174, 'Registration Database Man. Code'!A:D, 4, FALSE)</f>
        <v>DJI</v>
      </c>
      <c r="F174" s="24" t="str">
        <f t="shared" si="2"/>
        <v>No</v>
      </c>
      <c r="G174" s="21" t="str">
        <f>IF(F174="Yes", "Not Applicable", IF(COUNTIF('Broadcast Module Man Codes'!B:B, LEFT(B174, 4))=0, "No BM Man Code Found", "Match Found"))</f>
        <v>No BM Man Code Found</v>
      </c>
    </row>
    <row r="175" spans="1:7">
      <c r="A175" s="23">
        <v>6563</v>
      </c>
      <c r="B175" s="23" t="s">
        <v>10621</v>
      </c>
      <c r="C175" s="23" t="s">
        <v>94</v>
      </c>
      <c r="D175" s="23" t="str">
        <f>IF(ISNUMBER(MATCH(C175, 'Registration Database Man. Code'!A:A, 0)), "drone", "")</f>
        <v>drone</v>
      </c>
      <c r="E175" s="23" t="str">
        <f>VLOOKUP(C175, 'Registration Database Man. Code'!A:D, 4, FALSE)</f>
        <v>DJI</v>
      </c>
      <c r="F175" s="24" t="str">
        <f t="shared" si="2"/>
        <v>No</v>
      </c>
      <c r="G175" s="21" t="str">
        <f>IF(F175="Yes", "Not Applicable", IF(COUNTIF('Broadcast Module Man Codes'!B:B, LEFT(B175, 4))=0, "No BM Man Code Found", "Match Found"))</f>
        <v>No BM Man Code Found</v>
      </c>
    </row>
    <row r="176" spans="1:7">
      <c r="A176" s="23">
        <v>6564</v>
      </c>
      <c r="B176" s="23" t="s">
        <v>10622</v>
      </c>
      <c r="C176" s="23" t="s">
        <v>172</v>
      </c>
      <c r="D176" s="23" t="str">
        <f>IF(ISNUMBER(MATCH(C176, 'Registration Database Man. Code'!A:A, 0)), "drone", "")</f>
        <v>drone</v>
      </c>
      <c r="E176" s="23" t="str">
        <f>VLOOKUP(C176, 'Registration Database Man. Code'!A:D, 4, FALSE)</f>
        <v>DJI</v>
      </c>
      <c r="F176" s="24" t="str">
        <f t="shared" si="2"/>
        <v>No</v>
      </c>
      <c r="G176" s="21" t="str">
        <f>IF(F176="Yes", "Not Applicable", IF(COUNTIF('Broadcast Module Man Codes'!B:B, LEFT(B176, 4))=0, "No BM Man Code Found", "Match Found"))</f>
        <v>No BM Man Code Found</v>
      </c>
    </row>
    <row r="177" spans="1:7">
      <c r="A177" s="23">
        <v>6570</v>
      </c>
      <c r="B177" s="23" t="s">
        <v>10627</v>
      </c>
      <c r="C177" s="23" t="s">
        <v>10</v>
      </c>
      <c r="D177" s="23" t="str">
        <f>IF(ISNUMBER(MATCH(C177, 'Registration Database Man. Code'!A:A, 0)), "drone", "")</f>
        <v>drone</v>
      </c>
      <c r="E177" s="23" t="str">
        <f>VLOOKUP(C177, 'Registration Database Man. Code'!A:D, 4, FALSE)</f>
        <v>DJI</v>
      </c>
      <c r="F177" s="24" t="str">
        <f t="shared" si="2"/>
        <v>No</v>
      </c>
      <c r="G177" s="21" t="str">
        <f>IF(F177="Yes", "Not Applicable", IF(COUNTIF('Broadcast Module Man Codes'!B:B, LEFT(B177, 4))=0, "No BM Man Code Found", "Match Found"))</f>
        <v>No BM Man Code Found</v>
      </c>
    </row>
    <row r="178" spans="1:7">
      <c r="A178" s="23">
        <v>6664</v>
      </c>
      <c r="B178" s="23" t="s">
        <v>10685</v>
      </c>
      <c r="C178" s="23" t="s">
        <v>27</v>
      </c>
      <c r="D178" s="23" t="str">
        <f>IF(ISNUMBER(MATCH(C178, 'Registration Database Man. Code'!A:A, 0)), "drone", "")</f>
        <v>drone</v>
      </c>
      <c r="E178" s="23" t="str">
        <f>VLOOKUP(C178, 'Registration Database Man. Code'!A:D, 4, FALSE)</f>
        <v>DJI</v>
      </c>
      <c r="F178" s="24" t="str">
        <f t="shared" si="2"/>
        <v>No</v>
      </c>
      <c r="G178" s="21" t="str">
        <f>IF(F178="Yes", "Not Applicable", IF(COUNTIF('Broadcast Module Man Codes'!B:B, LEFT(B178, 4))=0, "No BM Man Code Found", "Match Found"))</f>
        <v>No BM Man Code Found</v>
      </c>
    </row>
    <row r="179" spans="1:7">
      <c r="A179" s="23">
        <v>6696</v>
      </c>
      <c r="B179" s="23" t="s">
        <v>10705</v>
      </c>
      <c r="C179" s="23" t="s">
        <v>94</v>
      </c>
      <c r="D179" s="23" t="str">
        <f>IF(ISNUMBER(MATCH(C179, 'Registration Database Man. Code'!A:A, 0)), "drone", "")</f>
        <v>drone</v>
      </c>
      <c r="E179" s="23" t="str">
        <f>VLOOKUP(C179, 'Registration Database Man. Code'!A:D, 4, FALSE)</f>
        <v>DJI</v>
      </c>
      <c r="F179" s="24" t="str">
        <f t="shared" si="2"/>
        <v>No</v>
      </c>
      <c r="G179" s="21" t="str">
        <f>IF(F179="Yes", "Not Applicable", IF(COUNTIF('Broadcast Module Man Codes'!B:B, LEFT(B179, 4))=0, "No BM Man Code Found", "Match Found"))</f>
        <v>No BM Man Code Found</v>
      </c>
    </row>
    <row r="180" spans="1:7">
      <c r="A180" s="23">
        <v>6720</v>
      </c>
      <c r="B180" s="23" t="s">
        <v>10732</v>
      </c>
      <c r="C180" s="23" t="s">
        <v>10</v>
      </c>
      <c r="D180" s="23" t="str">
        <f>IF(ISNUMBER(MATCH(C180, 'Registration Database Man. Code'!A:A, 0)), "drone", "")</f>
        <v>drone</v>
      </c>
      <c r="E180" s="23" t="str">
        <f>VLOOKUP(C180, 'Registration Database Man. Code'!A:D, 4, FALSE)</f>
        <v>DJI</v>
      </c>
      <c r="F180" s="24" t="str">
        <f t="shared" si="2"/>
        <v>No</v>
      </c>
      <c r="G180" s="21" t="str">
        <f>IF(F180="Yes", "Not Applicable", IF(COUNTIF('Broadcast Module Man Codes'!B:B, LEFT(B180, 4))=0, "No BM Man Code Found", "Match Found"))</f>
        <v>No BM Man Code Found</v>
      </c>
    </row>
    <row r="181" spans="1:7">
      <c r="A181" s="23">
        <v>6732</v>
      </c>
      <c r="B181" s="23" t="s">
        <v>10739</v>
      </c>
      <c r="C181" s="23" t="s">
        <v>555</v>
      </c>
      <c r="D181" s="23" t="str">
        <f>IF(ISNUMBER(MATCH(C181, 'Registration Database Man. Code'!A:A, 0)), "drone", "")</f>
        <v>drone</v>
      </c>
      <c r="E181" s="23" t="str">
        <f>VLOOKUP(C181, 'Registration Database Man. Code'!A:D, 4, FALSE)</f>
        <v>XAG</v>
      </c>
      <c r="F181" s="24" t="str">
        <f t="shared" si="2"/>
        <v>No</v>
      </c>
      <c r="G181" s="21" t="str">
        <f>IF(F181="Yes", "Not Applicable", IF(COUNTIF('Broadcast Module Man Codes'!B:B, LEFT(B181, 4))=0, "No BM Man Code Found", "Match Found"))</f>
        <v>No BM Man Code Found</v>
      </c>
    </row>
    <row r="182" spans="1:7">
      <c r="A182" s="23">
        <v>6764</v>
      </c>
      <c r="B182" s="23" t="s">
        <v>10756</v>
      </c>
      <c r="C182" s="23" t="s">
        <v>10757</v>
      </c>
      <c r="D182" s="23" t="str">
        <f>IF(ISNUMBER(MATCH(C182, 'Registration Database Man. Code'!A:A, 0)), "drone", "")</f>
        <v>drone</v>
      </c>
      <c r="E182" s="23" t="str">
        <f>VLOOKUP(C182, 'Registration Database Man. Code'!A:D, 4, FALSE)</f>
        <v>DJI</v>
      </c>
      <c r="F182" s="24" t="str">
        <f t="shared" si="2"/>
        <v>No</v>
      </c>
      <c r="G182" s="21" t="str">
        <f>IF(F182="Yes", "Not Applicable", IF(COUNTIF('Broadcast Module Man Codes'!B:B, LEFT(B182, 4))=0, "No BM Man Code Found", "Match Found"))</f>
        <v>No BM Man Code Found</v>
      </c>
    </row>
    <row r="183" spans="1:7">
      <c r="A183" s="23">
        <v>6812</v>
      </c>
      <c r="B183" s="23" t="s">
        <v>10774</v>
      </c>
      <c r="C183" s="23" t="s">
        <v>16</v>
      </c>
      <c r="D183" s="23" t="str">
        <f>IF(ISNUMBER(MATCH(C183, 'Registration Database Man. Code'!A:A, 0)), "drone", "")</f>
        <v>drone</v>
      </c>
      <c r="E183" s="23" t="str">
        <f>VLOOKUP(C183, 'Registration Database Man. Code'!A:D, 4, FALSE)</f>
        <v>DJI</v>
      </c>
      <c r="F183" s="24" t="str">
        <f t="shared" si="2"/>
        <v>Yes</v>
      </c>
      <c r="G183" s="21" t="str">
        <f>IF(F183="Yes", "Not Applicable", IF(COUNTIF('Broadcast Module Man Codes'!B:B, LEFT(B183, 4))=0, "No BM Man Code Found", "Match Found"))</f>
        <v>Not Applicable</v>
      </c>
    </row>
    <row r="184" spans="1:7">
      <c r="A184" s="23">
        <v>6887</v>
      </c>
      <c r="B184" s="23" t="s">
        <v>10817</v>
      </c>
      <c r="C184" s="23" t="s">
        <v>27</v>
      </c>
      <c r="D184" s="23" t="str">
        <f>IF(ISNUMBER(MATCH(C184, 'Registration Database Man. Code'!A:A, 0)), "drone", "")</f>
        <v>drone</v>
      </c>
      <c r="E184" s="23" t="str">
        <f>VLOOKUP(C184, 'Registration Database Man. Code'!A:D, 4, FALSE)</f>
        <v>DJI</v>
      </c>
      <c r="F184" s="24" t="str">
        <f t="shared" si="2"/>
        <v>Yes</v>
      </c>
      <c r="G184" s="21" t="str">
        <f>IF(F184="Yes", "Not Applicable", IF(COUNTIF('Broadcast Module Man Codes'!B:B, LEFT(B184, 4))=0, "No BM Man Code Found", "Match Found"))</f>
        <v>Not Applicable</v>
      </c>
    </row>
    <row r="185" spans="1:7">
      <c r="A185" s="23">
        <v>6991</v>
      </c>
      <c r="B185" s="23" t="s">
        <v>10909</v>
      </c>
      <c r="C185" s="23" t="s">
        <v>10</v>
      </c>
      <c r="D185" s="23" t="str">
        <f>IF(ISNUMBER(MATCH(C185, 'Registration Database Man. Code'!A:A, 0)), "drone", "")</f>
        <v>drone</v>
      </c>
      <c r="E185" s="23" t="str">
        <f>VLOOKUP(C185, 'Registration Database Man. Code'!A:D, 4, FALSE)</f>
        <v>DJI</v>
      </c>
      <c r="F185" s="24" t="str">
        <f t="shared" si="2"/>
        <v>Yes</v>
      </c>
      <c r="G185" s="21" t="str">
        <f>IF(F185="Yes", "Not Applicable", IF(COUNTIF('Broadcast Module Man Codes'!B:B, LEFT(B185, 4))=0, "No BM Man Code Found", "Match Found"))</f>
        <v>Not Applicable</v>
      </c>
    </row>
    <row r="186" spans="1:7">
      <c r="A186" s="23">
        <v>7030</v>
      </c>
      <c r="B186" s="23" t="s">
        <v>10929</v>
      </c>
      <c r="C186" s="23" t="s">
        <v>94</v>
      </c>
      <c r="D186" s="23" t="str">
        <f>IF(ISNUMBER(MATCH(C186, 'Registration Database Man. Code'!A:A, 0)), "drone", "")</f>
        <v>drone</v>
      </c>
      <c r="E186" s="23" t="str">
        <f>VLOOKUP(C186, 'Registration Database Man. Code'!A:D, 4, FALSE)</f>
        <v>DJI</v>
      </c>
      <c r="F186" s="24" t="str">
        <f t="shared" si="2"/>
        <v>No</v>
      </c>
      <c r="G186" s="21" t="str">
        <f>IF(F186="Yes", "Not Applicable", IF(COUNTIF('Broadcast Module Man Codes'!B:B, LEFT(B186, 4))=0, "No BM Man Code Found", "Match Found"))</f>
        <v>No BM Man Code Found</v>
      </c>
    </row>
    <row r="187" spans="1:7">
      <c r="A187" s="23">
        <v>7037</v>
      </c>
      <c r="B187" s="23" t="s">
        <v>10930</v>
      </c>
      <c r="C187" s="23" t="s">
        <v>27</v>
      </c>
      <c r="D187" s="23" t="str">
        <f>IF(ISNUMBER(MATCH(C187, 'Registration Database Man. Code'!A:A, 0)), "drone", "")</f>
        <v>drone</v>
      </c>
      <c r="E187" s="23" t="str">
        <f>VLOOKUP(C187, 'Registration Database Man. Code'!A:D, 4, FALSE)</f>
        <v>DJI</v>
      </c>
      <c r="F187" s="24" t="str">
        <f t="shared" si="2"/>
        <v>Yes</v>
      </c>
      <c r="G187" s="21" t="str">
        <f>IF(F187="Yes", "Not Applicable", IF(COUNTIF('Broadcast Module Man Codes'!B:B, LEFT(B187, 4))=0, "No BM Man Code Found", "Match Found"))</f>
        <v>Not Applicable</v>
      </c>
    </row>
    <row r="188" spans="1:7">
      <c r="A188" s="23">
        <v>7102</v>
      </c>
      <c r="B188" s="23" t="s">
        <v>11025</v>
      </c>
      <c r="C188" s="23" t="s">
        <v>21</v>
      </c>
      <c r="D188" s="23" t="str">
        <f>IF(ISNUMBER(MATCH(C188, 'Registration Database Man. Code'!A:A, 0)), "drone", "")</f>
        <v>drone</v>
      </c>
      <c r="E188" s="23" t="str">
        <f>VLOOKUP(C188, 'Registration Database Man. Code'!A:D, 4, FALSE)</f>
        <v>XAG</v>
      </c>
      <c r="F188" s="24" t="str">
        <f t="shared" si="2"/>
        <v>Yes</v>
      </c>
      <c r="G188" s="21" t="str">
        <f>IF(F188="Yes", "Not Applicable", IF(COUNTIF('Broadcast Module Man Codes'!B:B, LEFT(B188, 4))=0, "No BM Man Code Found", "Match Found"))</f>
        <v>Not Applicable</v>
      </c>
    </row>
    <row r="189" spans="1:7">
      <c r="A189" s="23">
        <v>7103</v>
      </c>
      <c r="B189" s="23" t="s">
        <v>11026</v>
      </c>
      <c r="C189" s="23" t="s">
        <v>21</v>
      </c>
      <c r="D189" s="23" t="str">
        <f>IF(ISNUMBER(MATCH(C189, 'Registration Database Man. Code'!A:A, 0)), "drone", "")</f>
        <v>drone</v>
      </c>
      <c r="E189" s="23" t="str">
        <f>VLOOKUP(C189, 'Registration Database Man. Code'!A:D, 4, FALSE)</f>
        <v>XAG</v>
      </c>
      <c r="F189" s="24" t="str">
        <f t="shared" si="2"/>
        <v>Yes</v>
      </c>
      <c r="G189" s="21" t="str">
        <f>IF(F189="Yes", "Not Applicable", IF(COUNTIF('Broadcast Module Man Codes'!B:B, LEFT(B189, 4))=0, "No BM Man Code Found", "Match Found"))</f>
        <v>Not Applicable</v>
      </c>
    </row>
    <row r="190" spans="1:7">
      <c r="A190" s="23">
        <v>7104</v>
      </c>
      <c r="B190" s="23" t="s">
        <v>11027</v>
      </c>
      <c r="C190" s="23" t="s">
        <v>21</v>
      </c>
      <c r="D190" s="23" t="str">
        <f>IF(ISNUMBER(MATCH(C190, 'Registration Database Man. Code'!A:A, 0)), "drone", "")</f>
        <v>drone</v>
      </c>
      <c r="E190" s="23" t="str">
        <f>VLOOKUP(C190, 'Registration Database Man. Code'!A:D, 4, FALSE)</f>
        <v>XAG</v>
      </c>
      <c r="F190" s="24" t="str">
        <f t="shared" si="2"/>
        <v>Yes</v>
      </c>
      <c r="G190" s="21" t="str">
        <f>IF(F190="Yes", "Not Applicable", IF(COUNTIF('Broadcast Module Man Codes'!B:B, LEFT(B190, 4))=0, "No BM Man Code Found", "Match Found"))</f>
        <v>Not Applicable</v>
      </c>
    </row>
    <row r="191" spans="1:7">
      <c r="A191" s="23">
        <v>7180</v>
      </c>
      <c r="B191" s="23" t="s">
        <v>11100</v>
      </c>
      <c r="C191" s="23" t="s">
        <v>10</v>
      </c>
      <c r="D191" s="23" t="str">
        <f>IF(ISNUMBER(MATCH(C191, 'Registration Database Man. Code'!A:A, 0)), "drone", "")</f>
        <v>drone</v>
      </c>
      <c r="E191" s="23" t="str">
        <f>VLOOKUP(C191, 'Registration Database Man. Code'!A:D, 4, FALSE)</f>
        <v>DJI</v>
      </c>
      <c r="F191" s="24" t="str">
        <f t="shared" si="2"/>
        <v>Yes</v>
      </c>
      <c r="G191" s="21" t="str">
        <f>IF(F191="Yes", "Not Applicable", IF(COUNTIF('Broadcast Module Man Codes'!B:B, LEFT(B191, 4))=0, "No BM Man Code Found", "Match Found"))</f>
        <v>Not Applicable</v>
      </c>
    </row>
    <row r="192" spans="1:7">
      <c r="A192" s="23">
        <v>7181</v>
      </c>
      <c r="B192" s="23" t="s">
        <v>11101</v>
      </c>
      <c r="C192" s="23" t="s">
        <v>172</v>
      </c>
      <c r="D192" s="23" t="str">
        <f>IF(ISNUMBER(MATCH(C192, 'Registration Database Man. Code'!A:A, 0)), "drone", "")</f>
        <v>drone</v>
      </c>
      <c r="E192" s="23" t="str">
        <f>VLOOKUP(C192, 'Registration Database Man. Code'!A:D, 4, FALSE)</f>
        <v>DJI</v>
      </c>
      <c r="F192" s="24" t="str">
        <f t="shared" si="2"/>
        <v>Yes</v>
      </c>
      <c r="G192" s="21" t="str">
        <f>IF(F192="Yes", "Not Applicable", IF(COUNTIF('Broadcast Module Man Codes'!B:B, LEFT(B192, 4))=0, "No BM Man Code Found", "Match Found"))</f>
        <v>Not Applicable</v>
      </c>
    </row>
    <row r="193" spans="1:7">
      <c r="A193" s="23">
        <v>7182</v>
      </c>
      <c r="B193" s="23" t="s">
        <v>11102</v>
      </c>
      <c r="C193" s="23" t="s">
        <v>10</v>
      </c>
      <c r="D193" s="23" t="str">
        <f>IF(ISNUMBER(MATCH(C193, 'Registration Database Man. Code'!A:A, 0)), "drone", "")</f>
        <v>drone</v>
      </c>
      <c r="E193" s="23" t="str">
        <f>VLOOKUP(C193, 'Registration Database Man. Code'!A:D, 4, FALSE)</f>
        <v>DJI</v>
      </c>
      <c r="F193" s="24" t="str">
        <f t="shared" si="2"/>
        <v>Yes</v>
      </c>
      <c r="G193" s="21" t="str">
        <f>IF(F193="Yes", "Not Applicable", IF(COUNTIF('Broadcast Module Man Codes'!B:B, LEFT(B193, 4))=0, "No BM Man Code Found", "Match Found"))</f>
        <v>Not Applicable</v>
      </c>
    </row>
    <row r="194" spans="1:7">
      <c r="A194" s="23">
        <v>7250</v>
      </c>
      <c r="B194" s="23" t="s">
        <v>11166</v>
      </c>
      <c r="C194" s="23" t="s">
        <v>21</v>
      </c>
      <c r="D194" s="23" t="str">
        <f>IF(ISNUMBER(MATCH(C194, 'Registration Database Man. Code'!A:A, 0)), "drone", "")</f>
        <v>drone</v>
      </c>
      <c r="E194" s="23" t="str">
        <f>VLOOKUP(C194, 'Registration Database Man. Code'!A:D, 4, FALSE)</f>
        <v>XAG</v>
      </c>
      <c r="F194" s="24" t="str">
        <f t="shared" si="2"/>
        <v>Yes</v>
      </c>
      <c r="G194" s="21" t="str">
        <f>IF(F194="Yes", "Not Applicable", IF(COUNTIF('Broadcast Module Man Codes'!B:B, LEFT(B194, 4))=0, "No BM Man Code Found", "Match Found"))</f>
        <v>Not Applicable</v>
      </c>
    </row>
    <row r="195" spans="1:7">
      <c r="A195" s="23">
        <v>7251</v>
      </c>
      <c r="B195" s="23" t="s">
        <v>11167</v>
      </c>
      <c r="C195" s="23" t="s">
        <v>21</v>
      </c>
      <c r="D195" s="23" t="str">
        <f>IF(ISNUMBER(MATCH(C195, 'Registration Database Man. Code'!A:A, 0)), "drone", "")</f>
        <v>drone</v>
      </c>
      <c r="E195" s="23" t="str">
        <f>VLOOKUP(C195, 'Registration Database Man. Code'!A:D, 4, FALSE)</f>
        <v>XAG</v>
      </c>
      <c r="F195" s="24" t="str">
        <f t="shared" ref="F195:F258" si="3">IF(OR(E195="EA VISION", E195="EAVISION"), "No", IF(OR(AND(OR(E195="DJI", E195="DJI Innovations"), LEFT(B195, 5)="1581F"), AND(OR(E195="XAG", E195="GUANGZHOU XAG CO LTD"), LEFT(B195, 5)="1863F"), AND(E195="Talos Drones", LEFT(B195, 5)="2104F")), "Yes", "No"))</f>
        <v>Yes</v>
      </c>
      <c r="G195" s="21" t="str">
        <f>IF(F195="Yes", "Not Applicable", IF(COUNTIF('Broadcast Module Man Codes'!B:B, LEFT(B195, 4))=0, "No BM Man Code Found", "Match Found"))</f>
        <v>Not Applicable</v>
      </c>
    </row>
    <row r="196" spans="1:7">
      <c r="A196" s="23">
        <v>7276</v>
      </c>
      <c r="B196" s="23" t="s">
        <v>11176</v>
      </c>
      <c r="C196" s="23" t="s">
        <v>53</v>
      </c>
      <c r="D196" s="23" t="str">
        <f>IF(ISNUMBER(MATCH(C196, 'Registration Database Man. Code'!A:A, 0)), "drone", "")</f>
        <v>drone</v>
      </c>
      <c r="E196" s="23" t="str">
        <f>VLOOKUP(C196, 'Registration Database Man. Code'!A:D, 4, FALSE)</f>
        <v>EA VISION</v>
      </c>
      <c r="F196" s="24" t="str">
        <f t="shared" si="3"/>
        <v>No</v>
      </c>
      <c r="G196" s="21" t="str">
        <f>IF(F196="Yes", "Not Applicable", IF(COUNTIF('Broadcast Module Man Codes'!B:B, LEFT(B196, 4))=0, "No BM Man Code Found", "Match Found"))</f>
        <v>No BM Man Code Found</v>
      </c>
    </row>
    <row r="197" spans="1:7">
      <c r="A197" s="23">
        <v>7374</v>
      </c>
      <c r="B197" s="23" t="s">
        <v>11232</v>
      </c>
      <c r="C197" s="23" t="s">
        <v>10</v>
      </c>
      <c r="D197" s="23" t="str">
        <f>IF(ISNUMBER(MATCH(C197, 'Registration Database Man. Code'!A:A, 0)), "drone", "")</f>
        <v>drone</v>
      </c>
      <c r="E197" s="23" t="str">
        <f>VLOOKUP(C197, 'Registration Database Man. Code'!A:D, 4, FALSE)</f>
        <v>DJI</v>
      </c>
      <c r="F197" s="24" t="str">
        <f t="shared" si="3"/>
        <v>No</v>
      </c>
      <c r="G197" s="21" t="str">
        <f>IF(F197="Yes", "Not Applicable", IF(COUNTIF('Broadcast Module Man Codes'!B:B, LEFT(B197, 4))=0, "No BM Man Code Found", "Match Found"))</f>
        <v>No BM Man Code Found</v>
      </c>
    </row>
    <row r="198" spans="1:7">
      <c r="A198" s="23">
        <v>7428</v>
      </c>
      <c r="B198" s="23" t="s">
        <v>11257</v>
      </c>
      <c r="C198" s="23" t="s">
        <v>10</v>
      </c>
      <c r="D198" s="23" t="str">
        <f>IF(ISNUMBER(MATCH(C198, 'Registration Database Man. Code'!A:A, 0)), "drone", "")</f>
        <v>drone</v>
      </c>
      <c r="E198" s="23" t="str">
        <f>VLOOKUP(C198, 'Registration Database Man. Code'!A:D, 4, FALSE)</f>
        <v>DJI</v>
      </c>
      <c r="F198" s="24" t="str">
        <f t="shared" si="3"/>
        <v>No</v>
      </c>
      <c r="G198" s="21" t="str">
        <f>IF(F198="Yes", "Not Applicable", IF(COUNTIF('Broadcast Module Man Codes'!B:B, LEFT(B198, 4))=0, "No BM Man Code Found", "Match Found"))</f>
        <v>No BM Man Code Found</v>
      </c>
    </row>
    <row r="199" spans="1:7">
      <c r="A199" s="23">
        <v>7601</v>
      </c>
      <c r="B199" s="23" t="s">
        <v>11407</v>
      </c>
      <c r="C199" s="23" t="s">
        <v>10</v>
      </c>
      <c r="D199" s="23" t="str">
        <f>IF(ISNUMBER(MATCH(C199, 'Registration Database Man. Code'!A:A, 0)), "drone", "")</f>
        <v>drone</v>
      </c>
      <c r="E199" s="23" t="str">
        <f>VLOOKUP(C199, 'Registration Database Man. Code'!A:D, 4, FALSE)</f>
        <v>DJI</v>
      </c>
      <c r="F199" s="24" t="str">
        <f t="shared" si="3"/>
        <v>No</v>
      </c>
      <c r="G199" s="21" t="str">
        <f>IF(F199="Yes", "Not Applicable", IF(COUNTIF('Broadcast Module Man Codes'!B:B, LEFT(B199, 4))=0, "No BM Man Code Found", "Match Found"))</f>
        <v>No BM Man Code Found</v>
      </c>
    </row>
    <row r="200" spans="1:7">
      <c r="A200" s="23">
        <v>7602</v>
      </c>
      <c r="B200" s="23" t="s">
        <v>11408</v>
      </c>
      <c r="C200" s="23" t="s">
        <v>10</v>
      </c>
      <c r="D200" s="23" t="str">
        <f>IF(ISNUMBER(MATCH(C200, 'Registration Database Man. Code'!A:A, 0)), "drone", "")</f>
        <v>drone</v>
      </c>
      <c r="E200" s="23" t="str">
        <f>VLOOKUP(C200, 'Registration Database Man. Code'!A:D, 4, FALSE)</f>
        <v>DJI</v>
      </c>
      <c r="F200" s="24" t="str">
        <f t="shared" si="3"/>
        <v>No</v>
      </c>
      <c r="G200" s="21" t="str">
        <f>IF(F200="Yes", "Not Applicable", IF(COUNTIF('Broadcast Module Man Codes'!B:B, LEFT(B200, 4))=0, "No BM Man Code Found", "Match Found"))</f>
        <v>No BM Man Code Found</v>
      </c>
    </row>
    <row r="201" spans="1:7">
      <c r="A201" s="23">
        <v>7603</v>
      </c>
      <c r="B201" s="23" t="s">
        <v>11409</v>
      </c>
      <c r="C201" s="23" t="s">
        <v>10</v>
      </c>
      <c r="D201" s="23" t="str">
        <f>IF(ISNUMBER(MATCH(C201, 'Registration Database Man. Code'!A:A, 0)), "drone", "")</f>
        <v>drone</v>
      </c>
      <c r="E201" s="23" t="str">
        <f>VLOOKUP(C201, 'Registration Database Man. Code'!A:D, 4, FALSE)</f>
        <v>DJI</v>
      </c>
      <c r="F201" s="24" t="str">
        <f t="shared" si="3"/>
        <v>No</v>
      </c>
      <c r="G201" s="21" t="str">
        <f>IF(F201="Yes", "Not Applicable", IF(COUNTIF('Broadcast Module Man Codes'!B:B, LEFT(B201, 4))=0, "No BM Man Code Found", "Match Found"))</f>
        <v>No BM Man Code Found</v>
      </c>
    </row>
    <row r="202" spans="1:7">
      <c r="A202" s="23">
        <v>7696</v>
      </c>
      <c r="B202" s="23" t="s">
        <v>11471</v>
      </c>
      <c r="C202" s="23" t="s">
        <v>6</v>
      </c>
      <c r="D202" s="23" t="str">
        <f>IF(ISNUMBER(MATCH(C202, 'Registration Database Man. Code'!A:A, 0)), "drone", "")</f>
        <v>drone</v>
      </c>
      <c r="E202" s="23" t="str">
        <f>VLOOKUP(C202, 'Registration Database Man. Code'!A:D, 4, FALSE)</f>
        <v>XAG</v>
      </c>
      <c r="F202" s="24" t="str">
        <f t="shared" si="3"/>
        <v>No</v>
      </c>
      <c r="G202" s="21" t="str">
        <f>IF(F202="Yes", "Not Applicable", IF(COUNTIF('Broadcast Module Man Codes'!B:B, LEFT(B202, 4))=0, "No BM Man Code Found", "Match Found"))</f>
        <v>No BM Man Code Found</v>
      </c>
    </row>
    <row r="203" spans="1:7">
      <c r="A203" s="23">
        <v>7840</v>
      </c>
      <c r="B203" s="23" t="s">
        <v>11603</v>
      </c>
      <c r="C203" s="23" t="s">
        <v>10</v>
      </c>
      <c r="D203" s="23" t="str">
        <f>IF(ISNUMBER(MATCH(C203, 'Registration Database Man. Code'!A:A, 0)), "drone", "")</f>
        <v>drone</v>
      </c>
      <c r="E203" s="23" t="str">
        <f>VLOOKUP(C203, 'Registration Database Man. Code'!A:D, 4, FALSE)</f>
        <v>DJI</v>
      </c>
      <c r="F203" s="24" t="str">
        <f t="shared" si="3"/>
        <v>Yes</v>
      </c>
      <c r="G203" s="21" t="str">
        <f>IF(F203="Yes", "Not Applicable", IF(COUNTIF('Broadcast Module Man Codes'!B:B, LEFT(B203, 4))=0, "No BM Man Code Found", "Match Found"))</f>
        <v>Not Applicable</v>
      </c>
    </row>
    <row r="204" spans="1:7">
      <c r="A204" s="23">
        <v>7841</v>
      </c>
      <c r="B204" s="23" t="s">
        <v>11604</v>
      </c>
      <c r="C204" s="23" t="s">
        <v>10</v>
      </c>
      <c r="D204" s="23" t="str">
        <f>IF(ISNUMBER(MATCH(C204, 'Registration Database Man. Code'!A:A, 0)), "drone", "")</f>
        <v>drone</v>
      </c>
      <c r="E204" s="23" t="str">
        <f>VLOOKUP(C204, 'Registration Database Man. Code'!A:D, 4, FALSE)</f>
        <v>DJI</v>
      </c>
      <c r="F204" s="24" t="str">
        <f t="shared" si="3"/>
        <v>Yes</v>
      </c>
      <c r="G204" s="21" t="str">
        <f>IF(F204="Yes", "Not Applicable", IF(COUNTIF('Broadcast Module Man Codes'!B:B, LEFT(B204, 4))=0, "No BM Man Code Found", "Match Found"))</f>
        <v>Not Applicable</v>
      </c>
    </row>
    <row r="205" spans="1:7">
      <c r="A205" s="23">
        <v>7842</v>
      </c>
      <c r="B205" s="23" t="s">
        <v>11605</v>
      </c>
      <c r="C205" s="23" t="s">
        <v>10</v>
      </c>
      <c r="D205" s="23" t="str">
        <f>IF(ISNUMBER(MATCH(C205, 'Registration Database Man. Code'!A:A, 0)), "drone", "")</f>
        <v>drone</v>
      </c>
      <c r="E205" s="23" t="str">
        <f>VLOOKUP(C205, 'Registration Database Man. Code'!A:D, 4, FALSE)</f>
        <v>DJI</v>
      </c>
      <c r="F205" s="24" t="str">
        <f t="shared" si="3"/>
        <v>Yes</v>
      </c>
      <c r="G205" s="21" t="str">
        <f>IF(F205="Yes", "Not Applicable", IF(COUNTIF('Broadcast Module Man Codes'!B:B, LEFT(B205, 4))=0, "No BM Man Code Found", "Match Found"))</f>
        <v>Not Applicable</v>
      </c>
    </row>
    <row r="206" spans="1:7">
      <c r="A206" s="23">
        <v>7843</v>
      </c>
      <c r="B206" s="23" t="s">
        <v>11606</v>
      </c>
      <c r="C206" s="23" t="s">
        <v>10</v>
      </c>
      <c r="D206" s="23" t="str">
        <f>IF(ISNUMBER(MATCH(C206, 'Registration Database Man. Code'!A:A, 0)), "drone", "")</f>
        <v>drone</v>
      </c>
      <c r="E206" s="23" t="str">
        <f>VLOOKUP(C206, 'Registration Database Man. Code'!A:D, 4, FALSE)</f>
        <v>DJI</v>
      </c>
      <c r="F206" s="24" t="str">
        <f t="shared" si="3"/>
        <v>Yes</v>
      </c>
      <c r="G206" s="21" t="str">
        <f>IF(F206="Yes", "Not Applicable", IF(COUNTIF('Broadcast Module Man Codes'!B:B, LEFT(B206, 4))=0, "No BM Man Code Found", "Match Found"))</f>
        <v>Not Applicable</v>
      </c>
    </row>
    <row r="207" spans="1:7">
      <c r="A207" s="23">
        <v>7844</v>
      </c>
      <c r="B207" s="23" t="s">
        <v>11607</v>
      </c>
      <c r="C207" s="23" t="s">
        <v>10</v>
      </c>
      <c r="D207" s="23" t="str">
        <f>IF(ISNUMBER(MATCH(C207, 'Registration Database Man. Code'!A:A, 0)), "drone", "")</f>
        <v>drone</v>
      </c>
      <c r="E207" s="23" t="str">
        <f>VLOOKUP(C207, 'Registration Database Man. Code'!A:D, 4, FALSE)</f>
        <v>DJI</v>
      </c>
      <c r="F207" s="24" t="str">
        <f t="shared" si="3"/>
        <v>Yes</v>
      </c>
      <c r="G207" s="21" t="str">
        <f>IF(F207="Yes", "Not Applicable", IF(COUNTIF('Broadcast Module Man Codes'!B:B, LEFT(B207, 4))=0, "No BM Man Code Found", "Match Found"))</f>
        <v>Not Applicable</v>
      </c>
    </row>
    <row r="208" spans="1:7">
      <c r="A208" s="23">
        <v>7845</v>
      </c>
      <c r="B208" s="23" t="s">
        <v>11608</v>
      </c>
      <c r="C208" s="23" t="s">
        <v>10</v>
      </c>
      <c r="D208" s="23" t="str">
        <f>IF(ISNUMBER(MATCH(C208, 'Registration Database Man. Code'!A:A, 0)), "drone", "")</f>
        <v>drone</v>
      </c>
      <c r="E208" s="23" t="str">
        <f>VLOOKUP(C208, 'Registration Database Man. Code'!A:D, 4, FALSE)</f>
        <v>DJI</v>
      </c>
      <c r="F208" s="24" t="str">
        <f t="shared" si="3"/>
        <v>Yes</v>
      </c>
      <c r="G208" s="21" t="str">
        <f>IF(F208="Yes", "Not Applicable", IF(COUNTIF('Broadcast Module Man Codes'!B:B, LEFT(B208, 4))=0, "No BM Man Code Found", "Match Found"))</f>
        <v>Not Applicable</v>
      </c>
    </row>
    <row r="209" spans="1:7">
      <c r="A209" s="23">
        <v>7846</v>
      </c>
      <c r="B209" s="23" t="s">
        <v>11609</v>
      </c>
      <c r="C209" s="23" t="s">
        <v>10</v>
      </c>
      <c r="D209" s="23" t="str">
        <f>IF(ISNUMBER(MATCH(C209, 'Registration Database Man. Code'!A:A, 0)), "drone", "")</f>
        <v>drone</v>
      </c>
      <c r="E209" s="23" t="str">
        <f>VLOOKUP(C209, 'Registration Database Man. Code'!A:D, 4, FALSE)</f>
        <v>DJI</v>
      </c>
      <c r="F209" s="24" t="str">
        <f t="shared" si="3"/>
        <v>Yes</v>
      </c>
      <c r="G209" s="21" t="str">
        <f>IF(F209="Yes", "Not Applicable", IF(COUNTIF('Broadcast Module Man Codes'!B:B, LEFT(B209, 4))=0, "No BM Man Code Found", "Match Found"))</f>
        <v>Not Applicable</v>
      </c>
    </row>
    <row r="210" spans="1:7">
      <c r="A210" s="23">
        <v>7851</v>
      </c>
      <c r="B210" s="23" t="s">
        <v>11616</v>
      </c>
      <c r="C210" s="23" t="s">
        <v>10</v>
      </c>
      <c r="D210" s="23" t="str">
        <f>IF(ISNUMBER(MATCH(C210, 'Registration Database Man. Code'!A:A, 0)), "drone", "")</f>
        <v>drone</v>
      </c>
      <c r="E210" s="23" t="str">
        <f>VLOOKUP(C210, 'Registration Database Man. Code'!A:D, 4, FALSE)</f>
        <v>DJI</v>
      </c>
      <c r="F210" s="24" t="str">
        <f t="shared" si="3"/>
        <v>Yes</v>
      </c>
      <c r="G210" s="21" t="str">
        <f>IF(F210="Yes", "Not Applicable", IF(COUNTIF('Broadcast Module Man Codes'!B:B, LEFT(B210, 4))=0, "No BM Man Code Found", "Match Found"))</f>
        <v>Not Applicable</v>
      </c>
    </row>
    <row r="211" spans="1:7">
      <c r="A211" s="23">
        <v>7852</v>
      </c>
      <c r="B211" s="23" t="s">
        <v>11617</v>
      </c>
      <c r="C211" s="23" t="s">
        <v>10</v>
      </c>
      <c r="D211" s="23" t="str">
        <f>IF(ISNUMBER(MATCH(C211, 'Registration Database Man. Code'!A:A, 0)), "drone", "")</f>
        <v>drone</v>
      </c>
      <c r="E211" s="23" t="str">
        <f>VLOOKUP(C211, 'Registration Database Man. Code'!A:D, 4, FALSE)</f>
        <v>DJI</v>
      </c>
      <c r="F211" s="24" t="str">
        <f t="shared" si="3"/>
        <v>Yes</v>
      </c>
      <c r="G211" s="21" t="str">
        <f>IF(F211="Yes", "Not Applicable", IF(COUNTIF('Broadcast Module Man Codes'!B:B, LEFT(B211, 4))=0, "No BM Man Code Found", "Match Found"))</f>
        <v>Not Applicable</v>
      </c>
    </row>
    <row r="212" spans="1:7">
      <c r="A212" s="23">
        <v>7854</v>
      </c>
      <c r="B212" s="23" t="s">
        <v>11618</v>
      </c>
      <c r="C212" s="23" t="s">
        <v>27</v>
      </c>
      <c r="D212" s="23" t="str">
        <f>IF(ISNUMBER(MATCH(C212, 'Registration Database Man. Code'!A:A, 0)), "drone", "")</f>
        <v>drone</v>
      </c>
      <c r="E212" s="23" t="str">
        <f>VLOOKUP(C212, 'Registration Database Man. Code'!A:D, 4, FALSE)</f>
        <v>DJI</v>
      </c>
      <c r="F212" s="24" t="str">
        <f t="shared" si="3"/>
        <v>Yes</v>
      </c>
      <c r="G212" s="21" t="str">
        <f>IF(F212="Yes", "Not Applicable", IF(COUNTIF('Broadcast Module Man Codes'!B:B, LEFT(B212, 4))=0, "No BM Man Code Found", "Match Found"))</f>
        <v>Not Applicable</v>
      </c>
    </row>
    <row r="213" spans="1:7">
      <c r="A213" s="23">
        <v>7934</v>
      </c>
      <c r="B213" s="23" t="s">
        <v>11696</v>
      </c>
      <c r="C213" s="23" t="s">
        <v>6</v>
      </c>
      <c r="D213" s="23" t="str">
        <f>IF(ISNUMBER(MATCH(C213, 'Registration Database Man. Code'!A:A, 0)), "drone", "")</f>
        <v>drone</v>
      </c>
      <c r="E213" s="23" t="str">
        <f>VLOOKUP(C213, 'Registration Database Man. Code'!A:D, 4, FALSE)</f>
        <v>XAG</v>
      </c>
      <c r="F213" s="24" t="str">
        <f t="shared" si="3"/>
        <v>No</v>
      </c>
      <c r="G213" s="21" t="str">
        <f>IF(F213="Yes", "Not Applicable", IF(COUNTIF('Broadcast Module Man Codes'!B:B, LEFT(B213, 4))=0, "No BM Man Code Found", "Match Found"))</f>
        <v>No BM Man Code Found</v>
      </c>
    </row>
    <row r="214" spans="1:7">
      <c r="A214" s="23">
        <v>7979</v>
      </c>
      <c r="B214" s="23" t="s">
        <v>11736</v>
      </c>
      <c r="C214" s="23" t="s">
        <v>139</v>
      </c>
      <c r="D214" s="23" t="str">
        <f>IF(ISNUMBER(MATCH(C214, 'Registration Database Man. Code'!A:A, 0)), "drone", "")</f>
        <v>drone</v>
      </c>
      <c r="E214" s="23" t="str">
        <f>VLOOKUP(C214, 'Registration Database Man. Code'!A:D, 4, FALSE)</f>
        <v>DJI</v>
      </c>
      <c r="F214" s="24" t="str">
        <f t="shared" si="3"/>
        <v>Yes</v>
      </c>
      <c r="G214" s="21" t="str">
        <f>IF(F214="Yes", "Not Applicable", IF(COUNTIF('Broadcast Module Man Codes'!B:B, LEFT(B214, 4))=0, "No BM Man Code Found", "Match Found"))</f>
        <v>Not Applicable</v>
      </c>
    </row>
    <row r="215" spans="1:7">
      <c r="A215" s="23">
        <v>8020</v>
      </c>
      <c r="B215" s="23" t="s">
        <v>11778</v>
      </c>
      <c r="C215" s="23" t="s">
        <v>94</v>
      </c>
      <c r="D215" s="23" t="str">
        <f>IF(ISNUMBER(MATCH(C215, 'Registration Database Man. Code'!A:A, 0)), "drone", "")</f>
        <v>drone</v>
      </c>
      <c r="E215" s="23" t="str">
        <f>VLOOKUP(C215, 'Registration Database Man. Code'!A:D, 4, FALSE)</f>
        <v>DJI</v>
      </c>
      <c r="F215" s="24" t="str">
        <f t="shared" si="3"/>
        <v>No</v>
      </c>
      <c r="G215" s="21" t="str">
        <f>IF(F215="Yes", "Not Applicable", IF(COUNTIF('Broadcast Module Man Codes'!B:B, LEFT(B215, 4))=0, "No BM Man Code Found", "Match Found"))</f>
        <v>No BM Man Code Found</v>
      </c>
    </row>
    <row r="216" spans="1:7">
      <c r="A216" s="23">
        <v>8081</v>
      </c>
      <c r="B216" s="23" t="s">
        <v>11855</v>
      </c>
      <c r="C216" s="23" t="s">
        <v>10</v>
      </c>
      <c r="D216" s="23" t="str">
        <f>IF(ISNUMBER(MATCH(C216, 'Registration Database Man. Code'!A:A, 0)), "drone", "")</f>
        <v>drone</v>
      </c>
      <c r="E216" s="23" t="str">
        <f>VLOOKUP(C216, 'Registration Database Man. Code'!A:D, 4, FALSE)</f>
        <v>DJI</v>
      </c>
      <c r="F216" s="24" t="str">
        <f t="shared" si="3"/>
        <v>Yes</v>
      </c>
      <c r="G216" s="21" t="str">
        <f>IF(F216="Yes", "Not Applicable", IF(COUNTIF('Broadcast Module Man Codes'!B:B, LEFT(B216, 4))=0, "No BM Man Code Found", "Match Found"))</f>
        <v>Not Applicable</v>
      </c>
    </row>
    <row r="217" spans="1:7">
      <c r="A217" s="23">
        <v>8107</v>
      </c>
      <c r="B217" s="23" t="s">
        <v>11874</v>
      </c>
      <c r="C217" s="23" t="s">
        <v>16</v>
      </c>
      <c r="D217" s="23" t="str">
        <f>IF(ISNUMBER(MATCH(C217, 'Registration Database Man. Code'!A:A, 0)), "drone", "")</f>
        <v>drone</v>
      </c>
      <c r="E217" s="23" t="str">
        <f>VLOOKUP(C217, 'Registration Database Man. Code'!A:D, 4, FALSE)</f>
        <v>DJI</v>
      </c>
      <c r="F217" s="24" t="str">
        <f t="shared" si="3"/>
        <v>No</v>
      </c>
      <c r="G217" s="21" t="str">
        <f>IF(F217="Yes", "Not Applicable", IF(COUNTIF('Broadcast Module Man Codes'!B:B, LEFT(B217, 4))=0, "No BM Man Code Found", "Match Found"))</f>
        <v>No BM Man Code Found</v>
      </c>
    </row>
    <row r="218" spans="1:7">
      <c r="A218" s="23">
        <v>8250</v>
      </c>
      <c r="B218" s="23" t="s">
        <v>12002</v>
      </c>
      <c r="C218" s="23" t="s">
        <v>94</v>
      </c>
      <c r="D218" s="23" t="str">
        <f>IF(ISNUMBER(MATCH(C218, 'Registration Database Man. Code'!A:A, 0)), "drone", "")</f>
        <v>drone</v>
      </c>
      <c r="E218" s="23" t="str">
        <f>VLOOKUP(C218, 'Registration Database Man. Code'!A:D, 4, FALSE)</f>
        <v>DJI</v>
      </c>
      <c r="F218" s="24" t="str">
        <f t="shared" si="3"/>
        <v>No</v>
      </c>
      <c r="G218" s="21" t="str">
        <f>IF(F218="Yes", "Not Applicable", IF(COUNTIF('Broadcast Module Man Codes'!B:B, LEFT(B218, 4))=0, "No BM Man Code Found", "Match Found"))</f>
        <v>No BM Man Code Found</v>
      </c>
    </row>
    <row r="219" spans="1:7">
      <c r="A219" s="23">
        <v>8251</v>
      </c>
      <c r="B219" s="23" t="s">
        <v>12003</v>
      </c>
      <c r="C219" s="23" t="s">
        <v>16</v>
      </c>
      <c r="D219" s="23" t="str">
        <f>IF(ISNUMBER(MATCH(C219, 'Registration Database Man. Code'!A:A, 0)), "drone", "")</f>
        <v>drone</v>
      </c>
      <c r="E219" s="23" t="str">
        <f>VLOOKUP(C219, 'Registration Database Man. Code'!A:D, 4, FALSE)</f>
        <v>DJI</v>
      </c>
      <c r="F219" s="24" t="str">
        <f t="shared" si="3"/>
        <v>Yes</v>
      </c>
      <c r="G219" s="21" t="str">
        <f>IF(F219="Yes", "Not Applicable", IF(COUNTIF('Broadcast Module Man Codes'!B:B, LEFT(B219, 4))=0, "No BM Man Code Found", "Match Found"))</f>
        <v>Not Applicable</v>
      </c>
    </row>
    <row r="220" spans="1:7">
      <c r="A220" s="23">
        <v>8253</v>
      </c>
      <c r="B220" s="23" t="s">
        <v>12004</v>
      </c>
      <c r="C220" s="23" t="s">
        <v>16</v>
      </c>
      <c r="D220" s="23" t="str">
        <f>IF(ISNUMBER(MATCH(C220, 'Registration Database Man. Code'!A:A, 0)), "drone", "")</f>
        <v>drone</v>
      </c>
      <c r="E220" s="23" t="str">
        <f>VLOOKUP(C220, 'Registration Database Man. Code'!A:D, 4, FALSE)</f>
        <v>DJI</v>
      </c>
      <c r="F220" s="24" t="str">
        <f t="shared" si="3"/>
        <v>Yes</v>
      </c>
      <c r="G220" s="21" t="str">
        <f>IF(F220="Yes", "Not Applicable", IF(COUNTIF('Broadcast Module Man Codes'!B:B, LEFT(B220, 4))=0, "No BM Man Code Found", "Match Found"))</f>
        <v>Not Applicable</v>
      </c>
    </row>
    <row r="221" spans="1:7">
      <c r="A221" s="23">
        <v>8420</v>
      </c>
      <c r="B221" s="23" t="s">
        <v>12149</v>
      </c>
      <c r="C221" s="23" t="s">
        <v>10</v>
      </c>
      <c r="D221" s="23" t="str">
        <f>IF(ISNUMBER(MATCH(C221, 'Registration Database Man. Code'!A:A, 0)), "drone", "")</f>
        <v>drone</v>
      </c>
      <c r="E221" s="23" t="str">
        <f>VLOOKUP(C221, 'Registration Database Man. Code'!A:D, 4, FALSE)</f>
        <v>DJI</v>
      </c>
      <c r="F221" s="24" t="str">
        <f t="shared" si="3"/>
        <v>Yes</v>
      </c>
      <c r="G221" s="21" t="str">
        <f>IF(F221="Yes", "Not Applicable", IF(COUNTIF('Broadcast Module Man Codes'!B:B, LEFT(B221, 4))=0, "No BM Man Code Found", "Match Found"))</f>
        <v>Not Applicable</v>
      </c>
    </row>
    <row r="222" spans="1:7">
      <c r="A222" s="23">
        <v>8430</v>
      </c>
      <c r="B222" s="23" t="s">
        <v>12158</v>
      </c>
      <c r="C222" s="23" t="s">
        <v>27</v>
      </c>
      <c r="D222" s="23" t="str">
        <f>IF(ISNUMBER(MATCH(C222, 'Registration Database Man. Code'!A:A, 0)), "drone", "")</f>
        <v>drone</v>
      </c>
      <c r="E222" s="23" t="str">
        <f>VLOOKUP(C222, 'Registration Database Man. Code'!A:D, 4, FALSE)</f>
        <v>DJI</v>
      </c>
      <c r="F222" s="24" t="str">
        <f t="shared" si="3"/>
        <v>Yes</v>
      </c>
      <c r="G222" s="21" t="str">
        <f>IF(F222="Yes", "Not Applicable", IF(COUNTIF('Broadcast Module Man Codes'!B:B, LEFT(B222, 4))=0, "No BM Man Code Found", "Match Found"))</f>
        <v>Not Applicable</v>
      </c>
    </row>
    <row r="223" spans="1:7">
      <c r="A223" s="23">
        <v>8473</v>
      </c>
      <c r="B223" s="23" t="s">
        <v>12194</v>
      </c>
      <c r="C223" s="23" t="s">
        <v>27</v>
      </c>
      <c r="D223" s="23" t="str">
        <f>IF(ISNUMBER(MATCH(C223, 'Registration Database Man. Code'!A:A, 0)), "drone", "")</f>
        <v>drone</v>
      </c>
      <c r="E223" s="23" t="str">
        <f>VLOOKUP(C223, 'Registration Database Man. Code'!A:D, 4, FALSE)</f>
        <v>DJI</v>
      </c>
      <c r="F223" s="24" t="str">
        <f t="shared" si="3"/>
        <v>No</v>
      </c>
      <c r="G223" s="21" t="str">
        <f>IF(F223="Yes", "Not Applicable", IF(COUNTIF('Broadcast Module Man Codes'!B:B, LEFT(B223, 4))=0, "No BM Man Code Found", "Match Found"))</f>
        <v>No BM Man Code Found</v>
      </c>
    </row>
    <row r="224" spans="1:7">
      <c r="A224" s="23">
        <v>8684</v>
      </c>
      <c r="B224" s="23" t="s">
        <v>12348</v>
      </c>
      <c r="C224" s="23" t="s">
        <v>49</v>
      </c>
      <c r="D224" s="23" t="str">
        <f>IF(ISNUMBER(MATCH(C224, 'Registration Database Man. Code'!A:A, 0)), "drone", "")</f>
        <v>drone</v>
      </c>
      <c r="E224" s="23" t="str">
        <f>VLOOKUP(C224, 'Registration Database Man. Code'!A:D, 4, FALSE)</f>
        <v>DJI</v>
      </c>
      <c r="F224" s="24" t="str">
        <f t="shared" si="3"/>
        <v>No</v>
      </c>
      <c r="G224" s="21" t="str">
        <f>IF(F224="Yes", "Not Applicable", IF(COUNTIF('Broadcast Module Man Codes'!B:B, LEFT(B224, 4))=0, "No BM Man Code Found", "Match Found"))</f>
        <v>No BM Man Code Found</v>
      </c>
    </row>
    <row r="225" spans="1:7">
      <c r="A225" s="23">
        <v>8730</v>
      </c>
      <c r="B225" s="23" t="s">
        <v>12406</v>
      </c>
      <c r="C225" s="23" t="s">
        <v>27</v>
      </c>
      <c r="D225" s="23" t="str">
        <f>IF(ISNUMBER(MATCH(C225, 'Registration Database Man. Code'!A:A, 0)), "drone", "")</f>
        <v>drone</v>
      </c>
      <c r="E225" s="23" t="str">
        <f>VLOOKUP(C225, 'Registration Database Man. Code'!A:D, 4, FALSE)</f>
        <v>DJI</v>
      </c>
      <c r="F225" s="24" t="str">
        <f t="shared" si="3"/>
        <v>Yes</v>
      </c>
      <c r="G225" s="21" t="str">
        <f>IF(F225="Yes", "Not Applicable", IF(COUNTIF('Broadcast Module Man Codes'!B:B, LEFT(B225, 4))=0, "No BM Man Code Found", "Match Found"))</f>
        <v>Not Applicable</v>
      </c>
    </row>
    <row r="226" spans="1:7">
      <c r="A226" s="23">
        <v>8850</v>
      </c>
      <c r="B226" s="23" t="s">
        <v>12516</v>
      </c>
      <c r="C226" s="23" t="s">
        <v>10</v>
      </c>
      <c r="D226" s="23" t="str">
        <f>IF(ISNUMBER(MATCH(C226, 'Registration Database Man. Code'!A:A, 0)), "drone", "")</f>
        <v>drone</v>
      </c>
      <c r="E226" s="23" t="str">
        <f>VLOOKUP(C226, 'Registration Database Man. Code'!A:D, 4, FALSE)</f>
        <v>DJI</v>
      </c>
      <c r="F226" s="24" t="str">
        <f t="shared" si="3"/>
        <v>Yes</v>
      </c>
      <c r="G226" s="21" t="str">
        <f>IF(F226="Yes", "Not Applicable", IF(COUNTIF('Broadcast Module Man Codes'!B:B, LEFT(B226, 4))=0, "No BM Man Code Found", "Match Found"))</f>
        <v>Not Applicable</v>
      </c>
    </row>
    <row r="227" spans="1:7">
      <c r="A227" s="23">
        <v>8902</v>
      </c>
      <c r="B227" s="23" t="s">
        <v>12549</v>
      </c>
      <c r="C227" s="23" t="s">
        <v>94</v>
      </c>
      <c r="D227" s="23" t="str">
        <f>IF(ISNUMBER(MATCH(C227, 'Registration Database Man. Code'!A:A, 0)), "drone", "")</f>
        <v>drone</v>
      </c>
      <c r="E227" s="23" t="str">
        <f>VLOOKUP(C227, 'Registration Database Man. Code'!A:D, 4, FALSE)</f>
        <v>DJI</v>
      </c>
      <c r="F227" s="24" t="str">
        <f t="shared" si="3"/>
        <v>No</v>
      </c>
      <c r="G227" s="21" t="str">
        <f>IF(F227="Yes", "Not Applicable", IF(COUNTIF('Broadcast Module Man Codes'!B:B, LEFT(B227, 4))=0, "No BM Man Code Found", "Match Found"))</f>
        <v>No BM Man Code Found</v>
      </c>
    </row>
    <row r="228" spans="1:7">
      <c r="A228" s="23">
        <v>8907</v>
      </c>
      <c r="B228" s="23" t="s">
        <v>12550</v>
      </c>
      <c r="C228" s="23" t="s">
        <v>27</v>
      </c>
      <c r="D228" s="23" t="str">
        <f>IF(ISNUMBER(MATCH(C228, 'Registration Database Man. Code'!A:A, 0)), "drone", "")</f>
        <v>drone</v>
      </c>
      <c r="E228" s="23" t="str">
        <f>VLOOKUP(C228, 'Registration Database Man. Code'!A:D, 4, FALSE)</f>
        <v>DJI</v>
      </c>
      <c r="F228" s="24" t="str">
        <f t="shared" si="3"/>
        <v>No</v>
      </c>
      <c r="G228" s="21" t="str">
        <f>IF(F228="Yes", "Not Applicable", IF(COUNTIF('Broadcast Module Man Codes'!B:B, LEFT(B228, 4))=0, "No BM Man Code Found", "Match Found"))</f>
        <v>No BM Man Code Found</v>
      </c>
    </row>
    <row r="229" spans="1:7">
      <c r="A229" s="23">
        <v>8908</v>
      </c>
      <c r="B229" s="23" t="s">
        <v>12551</v>
      </c>
      <c r="C229" s="23" t="s">
        <v>27</v>
      </c>
      <c r="D229" s="23" t="str">
        <f>IF(ISNUMBER(MATCH(C229, 'Registration Database Man. Code'!A:A, 0)), "drone", "")</f>
        <v>drone</v>
      </c>
      <c r="E229" s="23" t="str">
        <f>VLOOKUP(C229, 'Registration Database Man. Code'!A:D, 4, FALSE)</f>
        <v>DJI</v>
      </c>
      <c r="F229" s="24" t="str">
        <f t="shared" si="3"/>
        <v>No</v>
      </c>
      <c r="G229" s="21" t="str">
        <f>IF(F229="Yes", "Not Applicable", IF(COUNTIF('Broadcast Module Man Codes'!B:B, LEFT(B229, 4))=0, "No BM Man Code Found", "Match Found"))</f>
        <v>No BM Man Code Found</v>
      </c>
    </row>
    <row r="230" spans="1:7">
      <c r="A230" s="23">
        <v>8939</v>
      </c>
      <c r="B230" s="23" t="s">
        <v>12608</v>
      </c>
      <c r="C230" s="23" t="s">
        <v>10</v>
      </c>
      <c r="D230" s="23" t="str">
        <f>IF(ISNUMBER(MATCH(C230, 'Registration Database Man. Code'!A:A, 0)), "drone", "")</f>
        <v>drone</v>
      </c>
      <c r="E230" s="23" t="str">
        <f>VLOOKUP(C230, 'Registration Database Man. Code'!A:D, 4, FALSE)</f>
        <v>DJI</v>
      </c>
      <c r="F230" s="24" t="str">
        <f t="shared" si="3"/>
        <v>Yes</v>
      </c>
      <c r="G230" s="21" t="str">
        <f>IF(F230="Yes", "Not Applicable", IF(COUNTIF('Broadcast Module Man Codes'!B:B, LEFT(B230, 4))=0, "No BM Man Code Found", "Match Found"))</f>
        <v>Not Applicable</v>
      </c>
    </row>
    <row r="231" spans="1:7">
      <c r="A231" s="23">
        <v>8985</v>
      </c>
      <c r="B231" s="23" t="s">
        <v>12657</v>
      </c>
      <c r="C231" s="23" t="s">
        <v>10</v>
      </c>
      <c r="D231" s="23" t="str">
        <f>IF(ISNUMBER(MATCH(C231, 'Registration Database Man. Code'!A:A, 0)), "drone", "")</f>
        <v>drone</v>
      </c>
      <c r="E231" s="23" t="str">
        <f>VLOOKUP(C231, 'Registration Database Man. Code'!A:D, 4, FALSE)</f>
        <v>DJI</v>
      </c>
      <c r="F231" s="24" t="str">
        <f t="shared" si="3"/>
        <v>No</v>
      </c>
      <c r="G231" s="21" t="str">
        <f>IF(F231="Yes", "Not Applicable", IF(COUNTIF('Broadcast Module Man Codes'!B:B, LEFT(B231, 4))=0, "No BM Man Code Found", "Match Found"))</f>
        <v>No BM Man Code Found</v>
      </c>
    </row>
    <row r="232" spans="1:7">
      <c r="A232" s="23">
        <v>9001</v>
      </c>
      <c r="B232" s="23" t="s">
        <v>12678</v>
      </c>
      <c r="C232" s="23" t="s">
        <v>21</v>
      </c>
      <c r="D232" s="23" t="str">
        <f>IF(ISNUMBER(MATCH(C232, 'Registration Database Man. Code'!A:A, 0)), "drone", "")</f>
        <v>drone</v>
      </c>
      <c r="E232" s="23" t="str">
        <f>VLOOKUP(C232, 'Registration Database Man. Code'!A:D, 4, FALSE)</f>
        <v>XAG</v>
      </c>
      <c r="F232" s="24" t="str">
        <f t="shared" si="3"/>
        <v>No</v>
      </c>
      <c r="G232" s="21" t="str">
        <f>IF(F232="Yes", "Not Applicable", IF(COUNTIF('Broadcast Module Man Codes'!B:B, LEFT(B232, 4))=0, "No BM Man Code Found", "Match Found"))</f>
        <v>No BM Man Code Found</v>
      </c>
    </row>
    <row r="233" spans="1:7">
      <c r="A233" s="23">
        <v>9037</v>
      </c>
      <c r="B233" s="23" t="s">
        <v>12739</v>
      </c>
      <c r="C233" s="23" t="s">
        <v>10</v>
      </c>
      <c r="D233" s="23" t="str">
        <f>IF(ISNUMBER(MATCH(C233, 'Registration Database Man. Code'!A:A, 0)), "drone", "")</f>
        <v>drone</v>
      </c>
      <c r="E233" s="23" t="str">
        <f>VLOOKUP(C233, 'Registration Database Man. Code'!A:D, 4, FALSE)</f>
        <v>DJI</v>
      </c>
      <c r="F233" s="24" t="str">
        <f t="shared" si="3"/>
        <v>Yes</v>
      </c>
      <c r="G233" s="21" t="str">
        <f>IF(F233="Yes", "Not Applicable", IF(COUNTIF('Broadcast Module Man Codes'!B:B, LEFT(B233, 4))=0, "No BM Man Code Found", "Match Found"))</f>
        <v>Not Applicable</v>
      </c>
    </row>
    <row r="234" spans="1:7">
      <c r="A234" s="23">
        <v>9056</v>
      </c>
      <c r="B234" s="23" t="s">
        <v>12764</v>
      </c>
      <c r="C234" s="23" t="s">
        <v>53</v>
      </c>
      <c r="D234" s="23" t="str">
        <f>IF(ISNUMBER(MATCH(C234, 'Registration Database Man. Code'!A:A, 0)), "drone", "")</f>
        <v>drone</v>
      </c>
      <c r="E234" s="23" t="str">
        <f>VLOOKUP(C234, 'Registration Database Man. Code'!A:D, 4, FALSE)</f>
        <v>EA VISION</v>
      </c>
      <c r="F234" s="24" t="str">
        <f t="shared" si="3"/>
        <v>No</v>
      </c>
      <c r="G234" s="21" t="str">
        <f>IF(F234="Yes", "Not Applicable", IF(COUNTIF('Broadcast Module Man Codes'!B:B, LEFT(B234, 4))=0, "No BM Man Code Found", "Match Found"))</f>
        <v>No BM Man Code Found</v>
      </c>
    </row>
    <row r="235" spans="1:7">
      <c r="A235" s="23">
        <v>9101</v>
      </c>
      <c r="B235" s="23" t="s">
        <v>12816</v>
      </c>
      <c r="C235" s="23" t="s">
        <v>288</v>
      </c>
      <c r="D235" s="23" t="str">
        <f>IF(ISNUMBER(MATCH(C235, 'Registration Database Man. Code'!A:A, 0)), "drone", "")</f>
        <v>drone</v>
      </c>
      <c r="E235" s="23" t="str">
        <f>VLOOKUP(C235, 'Registration Database Man. Code'!A:D, 4, FALSE)</f>
        <v>DJI</v>
      </c>
      <c r="F235" s="24" t="str">
        <f t="shared" si="3"/>
        <v>No</v>
      </c>
      <c r="G235" s="21" t="str">
        <f>IF(F235="Yes", "Not Applicable", IF(COUNTIF('Broadcast Module Man Codes'!B:B, LEFT(B235, 4))=0, "No BM Man Code Found", "Match Found"))</f>
        <v>No BM Man Code Found</v>
      </c>
    </row>
    <row r="236" spans="1:7">
      <c r="A236" s="23">
        <v>9138</v>
      </c>
      <c r="B236" s="23" t="s">
        <v>12855</v>
      </c>
      <c r="C236" s="23" t="s">
        <v>27</v>
      </c>
      <c r="D236" s="23" t="str">
        <f>IF(ISNUMBER(MATCH(C236, 'Registration Database Man. Code'!A:A, 0)), "drone", "")</f>
        <v>drone</v>
      </c>
      <c r="E236" s="23" t="str">
        <f>VLOOKUP(C236, 'Registration Database Man. Code'!A:D, 4, FALSE)</f>
        <v>DJI</v>
      </c>
      <c r="F236" s="24" t="str">
        <f t="shared" si="3"/>
        <v>Yes</v>
      </c>
      <c r="G236" s="21" t="str">
        <f>IF(F236="Yes", "Not Applicable", IF(COUNTIF('Broadcast Module Man Codes'!B:B, LEFT(B236, 4))=0, "No BM Man Code Found", "Match Found"))</f>
        <v>Not Applicable</v>
      </c>
    </row>
    <row r="237" spans="1:7">
      <c r="A237" s="23">
        <v>9185</v>
      </c>
      <c r="B237" s="23" t="s">
        <v>12935</v>
      </c>
      <c r="C237" s="23" t="s">
        <v>10</v>
      </c>
      <c r="D237" s="23" t="str">
        <f>IF(ISNUMBER(MATCH(C237, 'Registration Database Man. Code'!A:A, 0)), "drone", "")</f>
        <v>drone</v>
      </c>
      <c r="E237" s="23" t="str">
        <f>VLOOKUP(C237, 'Registration Database Man. Code'!A:D, 4, FALSE)</f>
        <v>DJI</v>
      </c>
      <c r="F237" s="24" t="str">
        <f t="shared" si="3"/>
        <v>Yes</v>
      </c>
      <c r="G237" s="21" t="str">
        <f>IF(F237="Yes", "Not Applicable", IF(COUNTIF('Broadcast Module Man Codes'!B:B, LEFT(B237, 4))=0, "No BM Man Code Found", "Match Found"))</f>
        <v>Not Applicable</v>
      </c>
    </row>
    <row r="238" spans="1:7">
      <c r="A238" s="23">
        <v>9464</v>
      </c>
      <c r="B238" s="23" t="s">
        <v>13499</v>
      </c>
      <c r="C238" s="23" t="s">
        <v>10</v>
      </c>
      <c r="D238" s="23" t="str">
        <f>IF(ISNUMBER(MATCH(C238, 'Registration Database Man. Code'!A:A, 0)), "drone", "")</f>
        <v>drone</v>
      </c>
      <c r="E238" s="23" t="str">
        <f>VLOOKUP(C238, 'Registration Database Man. Code'!A:D, 4, FALSE)</f>
        <v>DJI</v>
      </c>
      <c r="F238" s="24" t="str">
        <f t="shared" si="3"/>
        <v>Yes</v>
      </c>
      <c r="G238" s="21" t="str">
        <f>IF(F238="Yes", "Not Applicable", IF(COUNTIF('Broadcast Module Man Codes'!B:B, LEFT(B238, 4))=0, "No BM Man Code Found", "Match Found"))</f>
        <v>Not Applicable</v>
      </c>
    </row>
    <row r="239" spans="1:7">
      <c r="A239" s="23">
        <v>9478</v>
      </c>
      <c r="B239" s="23" t="s">
        <v>13524</v>
      </c>
      <c r="C239" s="23" t="s">
        <v>21</v>
      </c>
      <c r="D239" s="23" t="str">
        <f>IF(ISNUMBER(MATCH(C239, 'Registration Database Man. Code'!A:A, 0)), "drone", "")</f>
        <v>drone</v>
      </c>
      <c r="E239" s="23" t="str">
        <f>VLOOKUP(C239, 'Registration Database Man. Code'!A:D, 4, FALSE)</f>
        <v>XAG</v>
      </c>
      <c r="F239" s="24" t="str">
        <f t="shared" si="3"/>
        <v>Yes</v>
      </c>
      <c r="G239" s="21" t="str">
        <f>IF(F239="Yes", "Not Applicable", IF(COUNTIF('Broadcast Module Man Codes'!B:B, LEFT(B239, 4))=0, "No BM Man Code Found", "Match Found"))</f>
        <v>Not Applicable</v>
      </c>
    </row>
    <row r="240" spans="1:7">
      <c r="A240" s="23">
        <v>9499</v>
      </c>
      <c r="B240" s="23" t="s">
        <v>13575</v>
      </c>
      <c r="C240" s="23" t="s">
        <v>27</v>
      </c>
      <c r="D240" s="23" t="str">
        <f>IF(ISNUMBER(MATCH(C240, 'Registration Database Man. Code'!A:A, 0)), "drone", "")</f>
        <v>drone</v>
      </c>
      <c r="E240" s="23" t="str">
        <f>VLOOKUP(C240, 'Registration Database Man. Code'!A:D, 4, FALSE)</f>
        <v>DJI</v>
      </c>
      <c r="F240" s="24" t="str">
        <f t="shared" si="3"/>
        <v>Yes</v>
      </c>
      <c r="G240" s="21" t="str">
        <f>IF(F240="Yes", "Not Applicable", IF(COUNTIF('Broadcast Module Man Codes'!B:B, LEFT(B240, 4))=0, "No BM Man Code Found", "Match Found"))</f>
        <v>Not Applicable</v>
      </c>
    </row>
    <row r="241" spans="1:7">
      <c r="A241" s="23">
        <v>9551</v>
      </c>
      <c r="B241" s="23" t="s">
        <v>13660</v>
      </c>
      <c r="C241" s="23" t="s">
        <v>16</v>
      </c>
      <c r="D241" s="23" t="str">
        <f>IF(ISNUMBER(MATCH(C241, 'Registration Database Man. Code'!A:A, 0)), "drone", "")</f>
        <v>drone</v>
      </c>
      <c r="E241" s="23" t="str">
        <f>VLOOKUP(C241, 'Registration Database Man. Code'!A:D, 4, FALSE)</f>
        <v>DJI</v>
      </c>
      <c r="F241" s="24" t="str">
        <f t="shared" si="3"/>
        <v>No</v>
      </c>
      <c r="G241" s="21" t="str">
        <f>IF(F241="Yes", "Not Applicable", IF(COUNTIF('Broadcast Module Man Codes'!B:B, LEFT(B241, 4))=0, "No BM Man Code Found", "Match Found"))</f>
        <v>No BM Man Code Found</v>
      </c>
    </row>
    <row r="242" spans="1:7">
      <c r="A242" s="23">
        <v>9721</v>
      </c>
      <c r="B242" s="23" t="s">
        <v>13839</v>
      </c>
      <c r="C242" s="23" t="s">
        <v>10</v>
      </c>
      <c r="D242" s="23" t="str">
        <f>IF(ISNUMBER(MATCH(C242, 'Registration Database Man. Code'!A:A, 0)), "drone", "")</f>
        <v>drone</v>
      </c>
      <c r="E242" s="23" t="str">
        <f>VLOOKUP(C242, 'Registration Database Man. Code'!A:D, 4, FALSE)</f>
        <v>DJI</v>
      </c>
      <c r="F242" s="24" t="str">
        <f t="shared" si="3"/>
        <v>Yes</v>
      </c>
      <c r="G242" s="21" t="str">
        <f>IF(F242="Yes", "Not Applicable", IF(COUNTIF('Broadcast Module Man Codes'!B:B, LEFT(B242, 4))=0, "No BM Man Code Found", "Match Found"))</f>
        <v>Not Applicable</v>
      </c>
    </row>
    <row r="243" spans="1:7">
      <c r="A243" s="23">
        <v>9795</v>
      </c>
      <c r="B243" s="23" t="s">
        <v>13881</v>
      </c>
      <c r="C243" s="23" t="s">
        <v>16</v>
      </c>
      <c r="D243" s="23" t="str">
        <f>IF(ISNUMBER(MATCH(C243, 'Registration Database Man. Code'!A:A, 0)), "drone", "")</f>
        <v>drone</v>
      </c>
      <c r="E243" s="23" t="str">
        <f>VLOOKUP(C243, 'Registration Database Man. Code'!A:D, 4, FALSE)</f>
        <v>DJI</v>
      </c>
      <c r="F243" s="24" t="str">
        <f t="shared" si="3"/>
        <v>Yes</v>
      </c>
      <c r="G243" s="21" t="str">
        <f>IF(F243="Yes", "Not Applicable", IF(COUNTIF('Broadcast Module Man Codes'!B:B, LEFT(B243, 4))=0, "No BM Man Code Found", "Match Found"))</f>
        <v>Not Applicable</v>
      </c>
    </row>
    <row r="244" spans="1:7">
      <c r="A244" s="23">
        <v>9798</v>
      </c>
      <c r="B244" s="23" t="s">
        <v>13882</v>
      </c>
      <c r="C244" s="23" t="s">
        <v>6</v>
      </c>
      <c r="D244" s="23" t="str">
        <f>IF(ISNUMBER(MATCH(C244, 'Registration Database Man. Code'!A:A, 0)), "drone", "")</f>
        <v>drone</v>
      </c>
      <c r="E244" s="23" t="str">
        <f>VLOOKUP(C244, 'Registration Database Man. Code'!A:D, 4, FALSE)</f>
        <v>XAG</v>
      </c>
      <c r="F244" s="24" t="str">
        <f t="shared" si="3"/>
        <v>Yes</v>
      </c>
      <c r="G244" s="21" t="str">
        <f>IF(F244="Yes", "Not Applicable", IF(COUNTIF('Broadcast Module Man Codes'!B:B, LEFT(B244, 4))=0, "No BM Man Code Found", "Match Found"))</f>
        <v>Not Applicable</v>
      </c>
    </row>
    <row r="245" spans="1:7">
      <c r="A245" s="23">
        <v>9983</v>
      </c>
      <c r="B245" s="23" t="s">
        <v>14267</v>
      </c>
      <c r="C245" s="23" t="s">
        <v>37</v>
      </c>
      <c r="D245" s="23" t="str">
        <f>IF(ISNUMBER(MATCH(C245, 'Registration Database Man. Code'!A:A, 0)), "drone", "")</f>
        <v>drone</v>
      </c>
      <c r="E245" s="23" t="str">
        <f>VLOOKUP(C245, 'Registration Database Man. Code'!A:D, 4, FALSE)</f>
        <v>DJI</v>
      </c>
      <c r="F245" s="24" t="str">
        <f t="shared" si="3"/>
        <v>Yes</v>
      </c>
      <c r="G245" s="21" t="str">
        <f>IF(F245="Yes", "Not Applicable", IF(COUNTIF('Broadcast Module Man Codes'!B:B, LEFT(B245, 4))=0, "No BM Man Code Found", "Match Found"))</f>
        <v>Not Applicable</v>
      </c>
    </row>
    <row r="246" spans="1:7">
      <c r="A246" s="23">
        <v>9985</v>
      </c>
      <c r="B246" s="23" t="s">
        <v>14270</v>
      </c>
      <c r="C246" s="23" t="s">
        <v>27</v>
      </c>
      <c r="D246" s="23" t="str">
        <f>IF(ISNUMBER(MATCH(C246, 'Registration Database Man. Code'!A:A, 0)), "drone", "")</f>
        <v>drone</v>
      </c>
      <c r="E246" s="23" t="str">
        <f>VLOOKUP(C246, 'Registration Database Man. Code'!A:D, 4, FALSE)</f>
        <v>DJI</v>
      </c>
      <c r="F246" s="24" t="str">
        <f t="shared" si="3"/>
        <v>Yes</v>
      </c>
      <c r="G246" s="21" t="str">
        <f>IF(F246="Yes", "Not Applicable", IF(COUNTIF('Broadcast Module Man Codes'!B:B, LEFT(B246, 4))=0, "No BM Man Code Found", "Match Found"))</f>
        <v>Not Applicable</v>
      </c>
    </row>
    <row r="247" spans="1:7">
      <c r="A247" s="23">
        <v>9986</v>
      </c>
      <c r="B247" s="23" t="s">
        <v>14271</v>
      </c>
      <c r="C247" s="23" t="s">
        <v>27</v>
      </c>
      <c r="D247" s="23" t="str">
        <f>IF(ISNUMBER(MATCH(C247, 'Registration Database Man. Code'!A:A, 0)), "drone", "")</f>
        <v>drone</v>
      </c>
      <c r="E247" s="23" t="str">
        <f>VLOOKUP(C247, 'Registration Database Man. Code'!A:D, 4, FALSE)</f>
        <v>DJI</v>
      </c>
      <c r="F247" s="24" t="str">
        <f t="shared" si="3"/>
        <v>Yes</v>
      </c>
      <c r="G247" s="21" t="str">
        <f>IF(F247="Yes", "Not Applicable", IF(COUNTIF('Broadcast Module Man Codes'!B:B, LEFT(B247, 4))=0, "No BM Man Code Found", "Match Found"))</f>
        <v>Not Applicable</v>
      </c>
    </row>
    <row r="248" spans="1:7">
      <c r="A248" s="23">
        <v>10063</v>
      </c>
      <c r="B248" s="23" t="s">
        <v>3</v>
      </c>
      <c r="C248" s="23" t="s">
        <v>4</v>
      </c>
      <c r="D248" s="23" t="str">
        <f>IF(ISNUMBER(MATCH(C248, 'Registration Database Man. Code'!A:A, 0)), "drone", "")</f>
        <v>drone</v>
      </c>
      <c r="E248" s="23" t="str">
        <f>VLOOKUP(C248, 'Registration Database Man. Code'!A:D, 4, FALSE)</f>
        <v>TALOS DRONES</v>
      </c>
      <c r="F248" s="24" t="str">
        <f t="shared" si="3"/>
        <v>Yes</v>
      </c>
      <c r="G248" s="21" t="str">
        <f>IF(F248="Yes", "Not Applicable", IF(COUNTIF('Broadcast Module Man Codes'!B:B, LEFT(B248, 4))=0, "No BM Man Code Found", "Match Found"))</f>
        <v>Not Applicable</v>
      </c>
    </row>
    <row r="249" spans="1:7">
      <c r="A249" s="23">
        <v>10090</v>
      </c>
      <c r="B249" s="23" t="s">
        <v>5</v>
      </c>
      <c r="C249" s="23" t="s">
        <v>6</v>
      </c>
      <c r="D249" s="23" t="str">
        <f>IF(ISNUMBER(MATCH(C249, 'Registration Database Man. Code'!A:A, 0)), "drone", "")</f>
        <v>drone</v>
      </c>
      <c r="E249" s="23" t="str">
        <f>VLOOKUP(C249, 'Registration Database Man. Code'!A:D, 4, FALSE)</f>
        <v>XAG</v>
      </c>
      <c r="F249" s="24" t="str">
        <f t="shared" si="3"/>
        <v>Yes</v>
      </c>
      <c r="G249" s="21" t="str">
        <f>IF(F249="Yes", "Not Applicable", IF(COUNTIF('Broadcast Module Man Codes'!B:B, LEFT(B249, 4))=0, "No BM Man Code Found", "Match Found"))</f>
        <v>Not Applicable</v>
      </c>
    </row>
    <row r="250" spans="1:7">
      <c r="A250" s="23">
        <v>10099</v>
      </c>
      <c r="B250" s="23" t="s">
        <v>7</v>
      </c>
      <c r="C250" s="23" t="s">
        <v>4</v>
      </c>
      <c r="D250" s="23" t="str">
        <f>IF(ISNUMBER(MATCH(C250, 'Registration Database Man. Code'!A:A, 0)), "drone", "")</f>
        <v>drone</v>
      </c>
      <c r="E250" s="23" t="str">
        <f>VLOOKUP(C250, 'Registration Database Man. Code'!A:D, 4, FALSE)</f>
        <v>TALOS DRONES</v>
      </c>
      <c r="F250" s="24" t="str">
        <f t="shared" si="3"/>
        <v>Yes</v>
      </c>
      <c r="G250" s="21" t="str">
        <f>IF(F250="Yes", "Not Applicable", IF(COUNTIF('Broadcast Module Man Codes'!B:B, LEFT(B250, 4))=0, "No BM Man Code Found", "Match Found"))</f>
        <v>Not Applicable</v>
      </c>
    </row>
    <row r="251" spans="1:7">
      <c r="A251" s="23">
        <v>10553</v>
      </c>
      <c r="B251" s="23" t="s">
        <v>122</v>
      </c>
      <c r="C251" s="23" t="s">
        <v>94</v>
      </c>
      <c r="D251" s="23" t="str">
        <f>IF(ISNUMBER(MATCH(C251, 'Registration Database Man. Code'!A:A, 0)), "drone", "")</f>
        <v>drone</v>
      </c>
      <c r="E251" s="23" t="str">
        <f>VLOOKUP(C251, 'Registration Database Man. Code'!A:D, 4, FALSE)</f>
        <v>DJI</v>
      </c>
      <c r="F251" s="24" t="str">
        <f t="shared" si="3"/>
        <v>Yes</v>
      </c>
      <c r="G251" s="21" t="str">
        <f>IF(F251="Yes", "Not Applicable", IF(COUNTIF('Broadcast Module Man Codes'!B:B, LEFT(B251, 4))=0, "No BM Man Code Found", "Match Found"))</f>
        <v>Not Applicable</v>
      </c>
    </row>
    <row r="252" spans="1:7">
      <c r="A252" s="23">
        <v>10556</v>
      </c>
      <c r="B252" s="23" t="s">
        <v>123</v>
      </c>
      <c r="C252" s="23" t="s">
        <v>94</v>
      </c>
      <c r="D252" s="23" t="str">
        <f>IF(ISNUMBER(MATCH(C252, 'Registration Database Man. Code'!A:A, 0)), "drone", "")</f>
        <v>drone</v>
      </c>
      <c r="E252" s="23" t="str">
        <f>VLOOKUP(C252, 'Registration Database Man. Code'!A:D, 4, FALSE)</f>
        <v>DJI</v>
      </c>
      <c r="F252" s="24" t="str">
        <f t="shared" si="3"/>
        <v>Yes</v>
      </c>
      <c r="G252" s="21" t="str">
        <f>IF(F252="Yes", "Not Applicable", IF(COUNTIF('Broadcast Module Man Codes'!B:B, LEFT(B252, 4))=0, "No BM Man Code Found", "Match Found"))</f>
        <v>Not Applicable</v>
      </c>
    </row>
    <row r="253" spans="1:7">
      <c r="A253" s="23">
        <v>10600</v>
      </c>
      <c r="B253" s="23" t="s">
        <v>150</v>
      </c>
      <c r="C253" s="23" t="s">
        <v>94</v>
      </c>
      <c r="D253" s="23" t="str">
        <f>IF(ISNUMBER(MATCH(C253, 'Registration Database Man. Code'!A:A, 0)), "drone", "")</f>
        <v>drone</v>
      </c>
      <c r="E253" s="23" t="str">
        <f>VLOOKUP(C253, 'Registration Database Man. Code'!A:D, 4, FALSE)</f>
        <v>DJI</v>
      </c>
      <c r="F253" s="24" t="str">
        <f t="shared" si="3"/>
        <v>Yes</v>
      </c>
      <c r="G253" s="21" t="str">
        <f>IF(F253="Yes", "Not Applicable", IF(COUNTIF('Broadcast Module Man Codes'!B:B, LEFT(B253, 4))=0, "No BM Man Code Found", "Match Found"))</f>
        <v>Not Applicable</v>
      </c>
    </row>
    <row r="254" spans="1:7">
      <c r="A254" s="23">
        <v>10610</v>
      </c>
      <c r="B254" s="23" t="s">
        <v>152</v>
      </c>
      <c r="C254" s="23" t="s">
        <v>153</v>
      </c>
      <c r="D254" s="23" t="str">
        <f>IF(ISNUMBER(MATCH(C254, 'Registration Database Man. Code'!A:A, 0)), "drone", "")</f>
        <v>drone</v>
      </c>
      <c r="E254" s="23" t="str">
        <f>VLOOKUP(C254, 'Registration Database Man. Code'!A:D, 4, FALSE)</f>
        <v>DJI</v>
      </c>
      <c r="F254" s="24" t="str">
        <f t="shared" si="3"/>
        <v>Yes</v>
      </c>
      <c r="G254" s="21" t="str">
        <f>IF(F254="Yes", "Not Applicable", IF(COUNTIF('Broadcast Module Man Codes'!B:B, LEFT(B254, 4))=0, "No BM Man Code Found", "Match Found"))</f>
        <v>Not Applicable</v>
      </c>
    </row>
    <row r="255" spans="1:7">
      <c r="A255" s="23">
        <v>10776</v>
      </c>
      <c r="B255" s="23" t="s">
        <v>198</v>
      </c>
      <c r="C255" s="23" t="s">
        <v>27</v>
      </c>
      <c r="D255" s="23" t="str">
        <f>IF(ISNUMBER(MATCH(C255, 'Registration Database Man. Code'!A:A, 0)), "drone", "")</f>
        <v>drone</v>
      </c>
      <c r="E255" s="23" t="str">
        <f>VLOOKUP(C255, 'Registration Database Man. Code'!A:D, 4, FALSE)</f>
        <v>DJI</v>
      </c>
      <c r="F255" s="24" t="str">
        <f t="shared" si="3"/>
        <v>Yes</v>
      </c>
      <c r="G255" s="21" t="str">
        <f>IF(F255="Yes", "Not Applicable", IF(COUNTIF('Broadcast Module Man Codes'!B:B, LEFT(B255, 4))=0, "No BM Man Code Found", "Match Found"))</f>
        <v>Not Applicable</v>
      </c>
    </row>
    <row r="256" spans="1:7">
      <c r="A256" s="23">
        <v>11002</v>
      </c>
      <c r="B256" s="23" t="s">
        <v>252</v>
      </c>
      <c r="C256" s="23" t="s">
        <v>94</v>
      </c>
      <c r="D256" s="23" t="str">
        <f>IF(ISNUMBER(MATCH(C256, 'Registration Database Man. Code'!A:A, 0)), "drone", "")</f>
        <v>drone</v>
      </c>
      <c r="E256" s="23" t="str">
        <f>VLOOKUP(C256, 'Registration Database Man. Code'!A:D, 4, FALSE)</f>
        <v>DJI</v>
      </c>
      <c r="F256" s="24" t="str">
        <f t="shared" si="3"/>
        <v>No</v>
      </c>
      <c r="G256" s="21" t="str">
        <f>IF(F256="Yes", "Not Applicable", IF(COUNTIF('Broadcast Module Man Codes'!B:B, LEFT(B256, 4))=0, "No BM Man Code Found", "Match Found"))</f>
        <v>No BM Man Code Found</v>
      </c>
    </row>
    <row r="257" spans="1:7">
      <c r="A257" s="23">
        <v>11003</v>
      </c>
      <c r="B257" s="23" t="s">
        <v>253</v>
      </c>
      <c r="C257" s="23" t="s">
        <v>94</v>
      </c>
      <c r="D257" s="23" t="str">
        <f>IF(ISNUMBER(MATCH(C257, 'Registration Database Man. Code'!A:A, 0)), "drone", "")</f>
        <v>drone</v>
      </c>
      <c r="E257" s="23" t="str">
        <f>VLOOKUP(C257, 'Registration Database Man. Code'!A:D, 4, FALSE)</f>
        <v>DJI</v>
      </c>
      <c r="F257" s="24" t="str">
        <f t="shared" si="3"/>
        <v>No</v>
      </c>
      <c r="G257" s="21" t="str">
        <f>IF(F257="Yes", "Not Applicable", IF(COUNTIF('Broadcast Module Man Codes'!B:B, LEFT(B257, 4))=0, "No BM Man Code Found", "Match Found"))</f>
        <v>No BM Man Code Found</v>
      </c>
    </row>
    <row r="258" spans="1:7">
      <c r="A258" s="23">
        <v>11009</v>
      </c>
      <c r="B258" s="23" t="s">
        <v>254</v>
      </c>
      <c r="C258" s="23" t="s">
        <v>94</v>
      </c>
      <c r="D258" s="23" t="str">
        <f>IF(ISNUMBER(MATCH(C258, 'Registration Database Man. Code'!A:A, 0)), "drone", "")</f>
        <v>drone</v>
      </c>
      <c r="E258" s="23" t="str">
        <f>VLOOKUP(C258, 'Registration Database Man. Code'!A:D, 4, FALSE)</f>
        <v>DJI</v>
      </c>
      <c r="F258" s="24" t="str">
        <f t="shared" si="3"/>
        <v>No</v>
      </c>
      <c r="G258" s="21" t="str">
        <f>IF(F258="Yes", "Not Applicable", IF(COUNTIF('Broadcast Module Man Codes'!B:B, LEFT(B258, 4))=0, "No BM Man Code Found", "Match Found"))</f>
        <v>No BM Man Code Found</v>
      </c>
    </row>
    <row r="259" spans="1:7">
      <c r="A259" s="23">
        <v>11124</v>
      </c>
      <c r="B259" s="23" t="s">
        <v>274</v>
      </c>
      <c r="C259" s="23" t="s">
        <v>94</v>
      </c>
      <c r="D259" s="23" t="str">
        <f>IF(ISNUMBER(MATCH(C259, 'Registration Database Man. Code'!A:A, 0)), "drone", "")</f>
        <v>drone</v>
      </c>
      <c r="E259" s="23" t="str">
        <f>VLOOKUP(C259, 'Registration Database Man. Code'!A:D, 4, FALSE)</f>
        <v>DJI</v>
      </c>
      <c r="F259" s="24" t="str">
        <f t="shared" ref="F259:F322" si="4">IF(OR(E259="EA VISION", E259="EAVISION"), "No", IF(OR(AND(OR(E259="DJI", E259="DJI Innovations"), LEFT(B259, 5)="1581F"), AND(OR(E259="XAG", E259="GUANGZHOU XAG CO LTD"), LEFT(B259, 5)="1863F"), AND(E259="Talos Drones", LEFT(B259, 5)="2104F")), "Yes", "No"))</f>
        <v>No</v>
      </c>
      <c r="G259" s="21" t="str">
        <f>IF(F259="Yes", "Not Applicable", IF(COUNTIF('Broadcast Module Man Codes'!B:B, LEFT(B259, 4))=0, "No BM Man Code Found", "Match Found"))</f>
        <v>No BM Man Code Found</v>
      </c>
    </row>
    <row r="260" spans="1:7">
      <c r="A260" s="23">
        <v>11214</v>
      </c>
      <c r="B260" s="23" t="s">
        <v>291</v>
      </c>
      <c r="C260" s="23" t="s">
        <v>21</v>
      </c>
      <c r="D260" s="23" t="str">
        <f>IF(ISNUMBER(MATCH(C260, 'Registration Database Man. Code'!A:A, 0)), "drone", "")</f>
        <v>drone</v>
      </c>
      <c r="E260" s="23" t="str">
        <f>VLOOKUP(C260, 'Registration Database Man. Code'!A:D, 4, FALSE)</f>
        <v>XAG</v>
      </c>
      <c r="F260" s="24" t="str">
        <f t="shared" si="4"/>
        <v>No</v>
      </c>
      <c r="G260" s="21" t="str">
        <f>IF(F260="Yes", "Not Applicable", IF(COUNTIF('Broadcast Module Man Codes'!B:B, LEFT(B260, 4))=0, "No BM Man Code Found", "Match Found"))</f>
        <v>No BM Man Code Found</v>
      </c>
    </row>
    <row r="261" spans="1:7">
      <c r="A261" s="23">
        <v>11347</v>
      </c>
      <c r="B261" s="23" t="s">
        <v>305</v>
      </c>
      <c r="C261" s="23" t="s">
        <v>27</v>
      </c>
      <c r="D261" s="23" t="str">
        <f>IF(ISNUMBER(MATCH(C261, 'Registration Database Man. Code'!A:A, 0)), "drone", "")</f>
        <v>drone</v>
      </c>
      <c r="E261" s="23" t="str">
        <f>VLOOKUP(C261, 'Registration Database Man. Code'!A:D, 4, FALSE)</f>
        <v>DJI</v>
      </c>
      <c r="F261" s="24" t="str">
        <f t="shared" si="4"/>
        <v>No</v>
      </c>
      <c r="G261" s="21" t="str">
        <f>IF(F261="Yes", "Not Applicable", IF(COUNTIF('Broadcast Module Man Codes'!B:B, LEFT(B261, 4))=0, "No BM Man Code Found", "Match Found"))</f>
        <v>No BM Man Code Found</v>
      </c>
    </row>
    <row r="262" spans="1:7">
      <c r="A262" s="23">
        <v>11822</v>
      </c>
      <c r="B262" s="23" t="s">
        <v>372</v>
      </c>
      <c r="C262" s="23" t="s">
        <v>76</v>
      </c>
      <c r="D262" s="23" t="str">
        <f>IF(ISNUMBER(MATCH(C262, 'Registration Database Man. Code'!A:A, 0)), "drone", "")</f>
        <v>drone</v>
      </c>
      <c r="E262" s="23" t="str">
        <f>VLOOKUP(C262, 'Registration Database Man. Code'!A:D, 4, FALSE)</f>
        <v>XAG</v>
      </c>
      <c r="F262" s="24" t="str">
        <f t="shared" si="4"/>
        <v>No</v>
      </c>
      <c r="G262" s="21" t="str">
        <f>IF(F262="Yes", "Not Applicable", IF(COUNTIF('Broadcast Module Man Codes'!B:B, LEFT(B262, 4))=0, "No BM Man Code Found", "Match Found"))</f>
        <v>No BM Man Code Found</v>
      </c>
    </row>
    <row r="263" spans="1:7">
      <c r="A263" s="23">
        <v>11871</v>
      </c>
      <c r="B263" s="23" t="s">
        <v>377</v>
      </c>
      <c r="C263" s="23" t="s">
        <v>4</v>
      </c>
      <c r="D263" s="23" t="str">
        <f>IF(ISNUMBER(MATCH(C263, 'Registration Database Man. Code'!A:A, 0)), "drone", "")</f>
        <v>drone</v>
      </c>
      <c r="E263" s="23" t="str">
        <f>VLOOKUP(C263, 'Registration Database Man. Code'!A:D, 4, FALSE)</f>
        <v>TALOS DRONES</v>
      </c>
      <c r="F263" s="24" t="str">
        <f t="shared" si="4"/>
        <v>No</v>
      </c>
      <c r="G263" s="21" t="str">
        <f>IF(F263="Yes", "Not Applicable", IF(COUNTIF('Broadcast Module Man Codes'!B:B, LEFT(B263, 4))=0, "No BM Man Code Found", "Match Found"))</f>
        <v>No BM Man Code Found</v>
      </c>
    </row>
    <row r="264" spans="1:7">
      <c r="A264" s="23">
        <v>12071</v>
      </c>
      <c r="B264" s="23" t="s">
        <v>423</v>
      </c>
      <c r="C264" s="23" t="s">
        <v>37</v>
      </c>
      <c r="D264" s="23" t="str">
        <f>IF(ISNUMBER(MATCH(C264, 'Registration Database Man. Code'!A:A, 0)), "drone", "")</f>
        <v>drone</v>
      </c>
      <c r="E264" s="23" t="str">
        <f>VLOOKUP(C264, 'Registration Database Man. Code'!A:D, 4, FALSE)</f>
        <v>DJI</v>
      </c>
      <c r="F264" s="24" t="str">
        <f t="shared" si="4"/>
        <v>No</v>
      </c>
      <c r="G264" s="21" t="str">
        <f>IF(F264="Yes", "Not Applicable", IF(COUNTIF('Broadcast Module Man Codes'!B:B, LEFT(B264, 4))=0, "No BM Man Code Found", "Match Found"))</f>
        <v>No BM Man Code Found</v>
      </c>
    </row>
    <row r="265" spans="1:7">
      <c r="A265" s="23">
        <v>12106</v>
      </c>
      <c r="B265" s="23" t="s">
        <v>442</v>
      </c>
      <c r="C265" s="23" t="s">
        <v>139</v>
      </c>
      <c r="D265" s="23" t="str">
        <f>IF(ISNUMBER(MATCH(C265, 'Registration Database Man. Code'!A:A, 0)), "drone", "")</f>
        <v>drone</v>
      </c>
      <c r="E265" s="23" t="str">
        <f>VLOOKUP(C265, 'Registration Database Man. Code'!A:D, 4, FALSE)</f>
        <v>DJI</v>
      </c>
      <c r="F265" s="24" t="str">
        <f t="shared" si="4"/>
        <v>No</v>
      </c>
      <c r="G265" s="21" t="str">
        <f>IF(F265="Yes", "Not Applicable", IF(COUNTIF('Broadcast Module Man Codes'!B:B, LEFT(B265, 4))=0, "No BM Man Code Found", "Match Found"))</f>
        <v>No BM Man Code Found</v>
      </c>
    </row>
    <row r="266" spans="1:7">
      <c r="A266" s="23">
        <v>12345</v>
      </c>
      <c r="B266" s="23" t="s">
        <v>483</v>
      </c>
      <c r="C266" s="23" t="s">
        <v>42</v>
      </c>
      <c r="D266" s="23" t="str">
        <f>IF(ISNUMBER(MATCH(C266, 'Registration Database Man. Code'!A:A, 0)), "drone", "")</f>
        <v>drone</v>
      </c>
      <c r="E266" s="23" t="str">
        <f>VLOOKUP(C266, 'Registration Database Man. Code'!A:D, 4, FALSE)</f>
        <v>DJI</v>
      </c>
      <c r="F266" s="24" t="str">
        <f t="shared" si="4"/>
        <v>No</v>
      </c>
      <c r="G266" s="21" t="str">
        <f>IF(F266="Yes", "Not Applicable", IF(COUNTIF('Broadcast Module Man Codes'!B:B, LEFT(B266, 4))=0, "No BM Man Code Found", "Match Found"))</f>
        <v>No BM Man Code Found</v>
      </c>
    </row>
    <row r="267" spans="1:7">
      <c r="A267" s="23">
        <v>12370</v>
      </c>
      <c r="B267" s="23" t="s">
        <v>484</v>
      </c>
      <c r="C267" s="25">
        <v>6102000000000</v>
      </c>
      <c r="D267" s="23" t="str">
        <f>IF(ISNUMBER(MATCH(C267, 'Registration Database Man. Code'!A:A, 0)), "drone", "")</f>
        <v>drone</v>
      </c>
      <c r="E267" s="23" t="str">
        <f>VLOOKUP(C267, 'Registration Database Man. Code'!A:D, 4, FALSE)</f>
        <v>XAG</v>
      </c>
      <c r="F267" s="24" t="str">
        <f t="shared" si="4"/>
        <v>No</v>
      </c>
      <c r="G267" s="21" t="str">
        <f>IF(F267="Yes", "Not Applicable", IF(COUNTIF('Broadcast Module Man Codes'!B:B, LEFT(B267, 4))=0, "No BM Man Code Found", "Match Found"))</f>
        <v>No BM Man Code Found</v>
      </c>
    </row>
    <row r="268" spans="1:7">
      <c r="A268" s="23">
        <v>12616</v>
      </c>
      <c r="B268" s="23" t="s">
        <v>508</v>
      </c>
      <c r="C268" s="23" t="s">
        <v>509</v>
      </c>
      <c r="D268" s="23" t="str">
        <f>IF(ISNUMBER(MATCH(C268, 'Registration Database Man. Code'!A:A, 0)), "drone", "")</f>
        <v>drone</v>
      </c>
      <c r="E268" s="23" t="str">
        <f>VLOOKUP(C268, 'Registration Database Man. Code'!A:D, 4, FALSE)</f>
        <v>DJI</v>
      </c>
      <c r="F268" s="24" t="str">
        <f t="shared" si="4"/>
        <v>No</v>
      </c>
      <c r="G268" s="21" t="str">
        <f>IF(F268="Yes", "Not Applicable", IF(COUNTIF('Broadcast Module Man Codes'!B:B, LEFT(B268, 4))=0, "No BM Man Code Found", "Match Found"))</f>
        <v>No BM Man Code Found</v>
      </c>
    </row>
    <row r="269" spans="1:7">
      <c r="A269" s="23">
        <v>12806</v>
      </c>
      <c r="B269" s="23" t="s">
        <v>529</v>
      </c>
      <c r="C269" s="23" t="s">
        <v>27</v>
      </c>
      <c r="D269" s="23" t="str">
        <f>IF(ISNUMBER(MATCH(C269, 'Registration Database Man. Code'!A:A, 0)), "drone", "")</f>
        <v>drone</v>
      </c>
      <c r="E269" s="23" t="str">
        <f>VLOOKUP(C269, 'Registration Database Man. Code'!A:D, 4, FALSE)</f>
        <v>DJI</v>
      </c>
      <c r="F269" s="24" t="str">
        <f t="shared" si="4"/>
        <v>No</v>
      </c>
      <c r="G269" s="21" t="str">
        <f>IF(F269="Yes", "Not Applicable", IF(COUNTIF('Broadcast Module Man Codes'!B:B, LEFT(B269, 4))=0, "No BM Man Code Found", "Match Found"))</f>
        <v>No BM Man Code Found</v>
      </c>
    </row>
    <row r="270" spans="1:7">
      <c r="A270" s="23">
        <v>13001</v>
      </c>
      <c r="B270" s="23" t="s">
        <v>564</v>
      </c>
      <c r="C270" s="23" t="s">
        <v>482</v>
      </c>
      <c r="D270" s="23" t="str">
        <f>IF(ISNUMBER(MATCH(C270, 'Registration Database Man. Code'!A:A, 0)), "drone", "")</f>
        <v>drone</v>
      </c>
      <c r="E270" s="23" t="str">
        <f>VLOOKUP(C270, 'Registration Database Man. Code'!A:D, 4, FALSE)</f>
        <v>DJI</v>
      </c>
      <c r="F270" s="24" t="str">
        <f t="shared" si="4"/>
        <v>No</v>
      </c>
      <c r="G270" s="21" t="str">
        <f>IF(F270="Yes", "Not Applicable", IF(COUNTIF('Broadcast Module Man Codes'!B:B, LEFT(B270, 4))=0, "No BM Man Code Found", "Match Found"))</f>
        <v>No BM Man Code Found</v>
      </c>
    </row>
    <row r="271" spans="1:7">
      <c r="A271" s="23">
        <v>13066</v>
      </c>
      <c r="B271" s="23" t="s">
        <v>569</v>
      </c>
      <c r="C271" s="23" t="s">
        <v>27</v>
      </c>
      <c r="D271" s="23" t="str">
        <f>IF(ISNUMBER(MATCH(C271, 'Registration Database Man. Code'!A:A, 0)), "drone", "")</f>
        <v>drone</v>
      </c>
      <c r="E271" s="23" t="str">
        <f>VLOOKUP(C271, 'Registration Database Man. Code'!A:D, 4, FALSE)</f>
        <v>DJI</v>
      </c>
      <c r="F271" s="24" t="str">
        <f t="shared" si="4"/>
        <v>Yes</v>
      </c>
      <c r="G271" s="21" t="str">
        <f>IF(F271="Yes", "Not Applicable", IF(COUNTIF('Broadcast Module Man Codes'!B:B, LEFT(B271, 4))=0, "No BM Man Code Found", "Match Found"))</f>
        <v>Not Applicable</v>
      </c>
    </row>
    <row r="272" spans="1:7">
      <c r="A272" s="23">
        <v>13130</v>
      </c>
      <c r="B272" s="23" t="s">
        <v>583</v>
      </c>
      <c r="C272" s="23">
        <v>610131</v>
      </c>
      <c r="D272" s="23" t="str">
        <f>IF(ISNUMBER(MATCH(C272, 'Registration Database Man. Code'!A:A, 0)), "drone", "")</f>
        <v>drone</v>
      </c>
      <c r="E272" s="23" t="str">
        <f>VLOOKUP(C272, 'Registration Database Man. Code'!A:D, 4, FALSE)</f>
        <v>DJI</v>
      </c>
      <c r="F272" s="24" t="str">
        <f t="shared" si="4"/>
        <v>No</v>
      </c>
      <c r="G272" s="21" t="str">
        <f>IF(F272="Yes", "Not Applicable", IF(COUNTIF('Broadcast Module Man Codes'!B:B, LEFT(B272, 4))=0, "No BM Man Code Found", "Match Found"))</f>
        <v>No BM Man Code Found</v>
      </c>
    </row>
    <row r="273" spans="1:7">
      <c r="A273" s="23">
        <v>13134</v>
      </c>
      <c r="B273" s="23" t="s">
        <v>584</v>
      </c>
      <c r="C273" s="23" t="s">
        <v>336</v>
      </c>
      <c r="D273" s="23" t="str">
        <f>IF(ISNUMBER(MATCH(C273, 'Registration Database Man. Code'!A:A, 0)), "drone", "")</f>
        <v>drone</v>
      </c>
      <c r="E273" s="23" t="str">
        <f>VLOOKUP(C273, 'Registration Database Man. Code'!A:D, 4, FALSE)</f>
        <v>DJI</v>
      </c>
      <c r="F273" s="24" t="str">
        <f t="shared" si="4"/>
        <v>No</v>
      </c>
      <c r="G273" s="21" t="str">
        <f>IF(F273="Yes", "Not Applicable", IF(COUNTIF('Broadcast Module Man Codes'!B:B, LEFT(B273, 4))=0, "No BM Man Code Found", "Match Found"))</f>
        <v>No BM Man Code Found</v>
      </c>
    </row>
    <row r="274" spans="1:7">
      <c r="A274" s="23">
        <v>13135</v>
      </c>
      <c r="B274" s="23" t="s">
        <v>585</v>
      </c>
      <c r="C274" s="23" t="s">
        <v>455</v>
      </c>
      <c r="D274" s="23" t="str">
        <f>IF(ISNUMBER(MATCH(C274, 'Registration Database Man. Code'!A:A, 0)), "drone", "")</f>
        <v>drone</v>
      </c>
      <c r="E274" s="23" t="str">
        <f>VLOOKUP(C274, 'Registration Database Man. Code'!A:D, 4, FALSE)</f>
        <v>DJI</v>
      </c>
      <c r="F274" s="24" t="str">
        <f t="shared" si="4"/>
        <v>No</v>
      </c>
      <c r="G274" s="21" t="str">
        <f>IF(F274="Yes", "Not Applicable", IF(COUNTIF('Broadcast Module Man Codes'!B:B, LEFT(B274, 4))=0, "No BM Man Code Found", "Match Found"))</f>
        <v>No BM Man Code Found</v>
      </c>
    </row>
    <row r="275" spans="1:7">
      <c r="A275" s="23">
        <v>13136</v>
      </c>
      <c r="B275" s="23" t="s">
        <v>586</v>
      </c>
      <c r="C275" s="23" t="s">
        <v>336</v>
      </c>
      <c r="D275" s="23" t="str">
        <f>IF(ISNUMBER(MATCH(C275, 'Registration Database Man. Code'!A:A, 0)), "drone", "")</f>
        <v>drone</v>
      </c>
      <c r="E275" s="23" t="str">
        <f>VLOOKUP(C275, 'Registration Database Man. Code'!A:D, 4, FALSE)</f>
        <v>DJI</v>
      </c>
      <c r="F275" s="24" t="str">
        <f t="shared" si="4"/>
        <v>No</v>
      </c>
      <c r="G275" s="21" t="str">
        <f>IF(F275="Yes", "Not Applicable", IF(COUNTIF('Broadcast Module Man Codes'!B:B, LEFT(B275, 4))=0, "No BM Man Code Found", "Match Found"))</f>
        <v>No BM Man Code Found</v>
      </c>
    </row>
    <row r="276" spans="1:7">
      <c r="A276" s="23">
        <v>13348</v>
      </c>
      <c r="B276" s="23" t="s">
        <v>616</v>
      </c>
      <c r="C276" s="23" t="s">
        <v>10</v>
      </c>
      <c r="D276" s="23" t="str">
        <f>IF(ISNUMBER(MATCH(C276, 'Registration Database Man. Code'!A:A, 0)), "drone", "")</f>
        <v>drone</v>
      </c>
      <c r="E276" s="23" t="str">
        <f>VLOOKUP(C276, 'Registration Database Man. Code'!A:D, 4, FALSE)</f>
        <v>DJI</v>
      </c>
      <c r="F276" s="24" t="str">
        <f t="shared" si="4"/>
        <v>Yes</v>
      </c>
      <c r="G276" s="21" t="str">
        <f>IF(F276="Yes", "Not Applicable", IF(COUNTIF('Broadcast Module Man Codes'!B:B, LEFT(B276, 4))=0, "No BM Man Code Found", "Match Found"))</f>
        <v>Not Applicable</v>
      </c>
    </row>
    <row r="277" spans="1:7">
      <c r="A277" s="23">
        <v>14320</v>
      </c>
      <c r="B277" s="23" t="s">
        <v>728</v>
      </c>
      <c r="C277" s="23" t="s">
        <v>94</v>
      </c>
      <c r="D277" s="23" t="str">
        <f>IF(ISNUMBER(MATCH(C277, 'Registration Database Man. Code'!A:A, 0)), "drone", "")</f>
        <v>drone</v>
      </c>
      <c r="E277" s="23" t="str">
        <f>VLOOKUP(C277, 'Registration Database Man. Code'!A:D, 4, FALSE)</f>
        <v>DJI</v>
      </c>
      <c r="F277" s="24" t="str">
        <f t="shared" si="4"/>
        <v>No</v>
      </c>
      <c r="G277" s="21" t="str">
        <f>IF(F277="Yes", "Not Applicable", IF(COUNTIF('Broadcast Module Man Codes'!B:B, LEFT(B277, 4))=0, "No BM Man Code Found", "Match Found"))</f>
        <v>No BM Man Code Found</v>
      </c>
    </row>
    <row r="278" spans="1:7">
      <c r="A278" s="23">
        <v>14400</v>
      </c>
      <c r="B278" s="23" t="s">
        <v>740</v>
      </c>
      <c r="C278" s="23" t="s">
        <v>10</v>
      </c>
      <c r="D278" s="23" t="str">
        <f>IF(ISNUMBER(MATCH(C278, 'Registration Database Man. Code'!A:A, 0)), "drone", "")</f>
        <v>drone</v>
      </c>
      <c r="E278" s="23" t="str">
        <f>VLOOKUP(C278, 'Registration Database Man. Code'!A:D, 4, FALSE)</f>
        <v>DJI</v>
      </c>
      <c r="F278" s="24" t="str">
        <f t="shared" si="4"/>
        <v>No</v>
      </c>
      <c r="G278" s="21" t="str">
        <f>IF(F278="Yes", "Not Applicable", IF(COUNTIF('Broadcast Module Man Codes'!B:B, LEFT(B278, 4))=0, "No BM Man Code Found", "Match Found"))</f>
        <v>No BM Man Code Found</v>
      </c>
    </row>
    <row r="279" spans="1:7">
      <c r="A279" s="23">
        <v>14830</v>
      </c>
      <c r="B279" s="23" t="s">
        <v>780</v>
      </c>
      <c r="C279" s="23" t="s">
        <v>27</v>
      </c>
      <c r="D279" s="23" t="str">
        <f>IF(ISNUMBER(MATCH(C279, 'Registration Database Man. Code'!A:A, 0)), "drone", "")</f>
        <v>drone</v>
      </c>
      <c r="E279" s="23" t="str">
        <f>VLOOKUP(C279, 'Registration Database Man. Code'!A:D, 4, FALSE)</f>
        <v>DJI</v>
      </c>
      <c r="F279" s="24" t="str">
        <f t="shared" si="4"/>
        <v>Yes</v>
      </c>
      <c r="G279" s="21" t="str">
        <f>IF(F279="Yes", "Not Applicable", IF(COUNTIF('Broadcast Module Man Codes'!B:B, LEFT(B279, 4))=0, "No BM Man Code Found", "Match Found"))</f>
        <v>Not Applicable</v>
      </c>
    </row>
    <row r="280" spans="1:7">
      <c r="A280" s="23">
        <v>14918</v>
      </c>
      <c r="B280" s="23" t="s">
        <v>787</v>
      </c>
      <c r="C280" s="23" t="s">
        <v>10</v>
      </c>
      <c r="D280" s="23" t="str">
        <f>IF(ISNUMBER(MATCH(C280, 'Registration Database Man. Code'!A:A, 0)), "drone", "")</f>
        <v>drone</v>
      </c>
      <c r="E280" s="23" t="str">
        <f>VLOOKUP(C280, 'Registration Database Man. Code'!A:D, 4, FALSE)</f>
        <v>DJI</v>
      </c>
      <c r="F280" s="24" t="str">
        <f t="shared" si="4"/>
        <v>No</v>
      </c>
      <c r="G280" s="21" t="str">
        <f>IF(F280="Yes", "Not Applicable", IF(COUNTIF('Broadcast Module Man Codes'!B:B, LEFT(B280, 4))=0, "No BM Man Code Found", "Match Found"))</f>
        <v>No BM Man Code Found</v>
      </c>
    </row>
    <row r="281" spans="1:7">
      <c r="A281" s="23">
        <v>15234</v>
      </c>
      <c r="B281" s="23" t="s">
        <v>822</v>
      </c>
      <c r="C281" s="23" t="s">
        <v>21</v>
      </c>
      <c r="D281" s="23" t="str">
        <f>IF(ISNUMBER(MATCH(C281, 'Registration Database Man. Code'!A:A, 0)), "drone", "")</f>
        <v>drone</v>
      </c>
      <c r="E281" s="23" t="str">
        <f>VLOOKUP(C281, 'Registration Database Man. Code'!A:D, 4, FALSE)</f>
        <v>XAG</v>
      </c>
      <c r="F281" s="24" t="str">
        <f t="shared" si="4"/>
        <v>Yes</v>
      </c>
      <c r="G281" s="21" t="str">
        <f>IF(F281="Yes", "Not Applicable", IF(COUNTIF('Broadcast Module Man Codes'!B:B, LEFT(B281, 4))=0, "No BM Man Code Found", "Match Found"))</f>
        <v>Not Applicable</v>
      </c>
    </row>
    <row r="282" spans="1:7">
      <c r="A282" s="23">
        <v>16400</v>
      </c>
      <c r="B282" s="23" t="s">
        <v>998</v>
      </c>
      <c r="C282" s="23" t="s">
        <v>4</v>
      </c>
      <c r="D282" s="23" t="str">
        <f>IF(ISNUMBER(MATCH(C282, 'Registration Database Man. Code'!A:A, 0)), "drone", "")</f>
        <v>drone</v>
      </c>
      <c r="E282" s="23" t="str">
        <f>VLOOKUP(C282, 'Registration Database Man. Code'!A:D, 4, FALSE)</f>
        <v>TALOS DRONES</v>
      </c>
      <c r="F282" s="24" t="str">
        <f t="shared" si="4"/>
        <v>Yes</v>
      </c>
      <c r="G282" s="21" t="str">
        <f>IF(F282="Yes", "Not Applicable", IF(COUNTIF('Broadcast Module Man Codes'!B:B, LEFT(B282, 4))=0, "No BM Man Code Found", "Match Found"))</f>
        <v>Not Applicable</v>
      </c>
    </row>
    <row r="283" spans="1:7">
      <c r="A283" s="23">
        <v>16471</v>
      </c>
      <c r="B283" s="23" t="s">
        <v>1001</v>
      </c>
      <c r="C283" s="23" t="s">
        <v>16</v>
      </c>
      <c r="D283" s="23" t="str">
        <f>IF(ISNUMBER(MATCH(C283, 'Registration Database Man. Code'!A:A, 0)), "drone", "")</f>
        <v>drone</v>
      </c>
      <c r="E283" s="23" t="str">
        <f>VLOOKUP(C283, 'Registration Database Man. Code'!A:D, 4, FALSE)</f>
        <v>DJI</v>
      </c>
      <c r="F283" s="24" t="str">
        <f t="shared" si="4"/>
        <v>Yes</v>
      </c>
      <c r="G283" s="21" t="str">
        <f>IF(F283="Yes", "Not Applicable", IF(COUNTIF('Broadcast Module Man Codes'!B:B, LEFT(B283, 4))=0, "No BM Man Code Found", "Match Found"))</f>
        <v>Not Applicable</v>
      </c>
    </row>
    <row r="284" spans="1:7">
      <c r="A284" s="23">
        <v>16645</v>
      </c>
      <c r="B284" s="23" t="s">
        <v>1018</v>
      </c>
      <c r="C284" s="23" t="s">
        <v>10</v>
      </c>
      <c r="D284" s="23" t="str">
        <f>IF(ISNUMBER(MATCH(C284, 'Registration Database Man. Code'!A:A, 0)), "drone", "")</f>
        <v>drone</v>
      </c>
      <c r="E284" s="23" t="str">
        <f>VLOOKUP(C284, 'Registration Database Man. Code'!A:D, 4, FALSE)</f>
        <v>DJI</v>
      </c>
      <c r="F284" s="24" t="str">
        <f t="shared" si="4"/>
        <v>Yes</v>
      </c>
      <c r="G284" s="21" t="str">
        <f>IF(F284="Yes", "Not Applicable", IF(COUNTIF('Broadcast Module Man Codes'!B:B, LEFT(B284, 4))=0, "No BM Man Code Found", "Match Found"))</f>
        <v>Not Applicable</v>
      </c>
    </row>
    <row r="285" spans="1:7">
      <c r="A285" s="23">
        <v>17534</v>
      </c>
      <c r="B285" s="23" t="s">
        <v>1116</v>
      </c>
      <c r="C285" s="23" t="s">
        <v>1117</v>
      </c>
      <c r="D285" s="23" t="str">
        <f>IF(ISNUMBER(MATCH(C285, 'Registration Database Man. Code'!A:A, 0)), "drone", "")</f>
        <v>drone</v>
      </c>
      <c r="E285" s="23" t="str">
        <f>VLOOKUP(C285, 'Registration Database Man. Code'!A:D, 4, FALSE)</f>
        <v>XAG</v>
      </c>
      <c r="F285" s="24" t="str">
        <f t="shared" si="4"/>
        <v>No</v>
      </c>
      <c r="G285" s="21" t="str">
        <f>IF(F285="Yes", "Not Applicable", IF(COUNTIF('Broadcast Module Man Codes'!B:B, LEFT(B285, 4))=0, "No BM Man Code Found", "Match Found"))</f>
        <v>No BM Man Code Found</v>
      </c>
    </row>
    <row r="286" spans="1:7">
      <c r="A286" s="23">
        <v>17603</v>
      </c>
      <c r="B286" s="23" t="s">
        <v>1126</v>
      </c>
      <c r="C286" s="23" t="s">
        <v>97</v>
      </c>
      <c r="D286" s="23" t="str">
        <f>IF(ISNUMBER(MATCH(C286, 'Registration Database Man. Code'!A:A, 0)), "drone", "")</f>
        <v>drone</v>
      </c>
      <c r="E286" s="23" t="str">
        <f>VLOOKUP(C286, 'Registration Database Man. Code'!A:D, 4, FALSE)</f>
        <v>DJI</v>
      </c>
      <c r="F286" s="24" t="str">
        <f t="shared" si="4"/>
        <v>No</v>
      </c>
      <c r="G286" s="21" t="str">
        <f>IF(F286="Yes", "Not Applicable", IF(COUNTIF('Broadcast Module Man Codes'!B:B, LEFT(B286, 4))=0, "No BM Man Code Found", "Match Found"))</f>
        <v>No BM Man Code Found</v>
      </c>
    </row>
    <row r="287" spans="1:7">
      <c r="A287" s="23">
        <v>17640</v>
      </c>
      <c r="B287" s="23" t="s">
        <v>1133</v>
      </c>
      <c r="C287" s="23" t="s">
        <v>27</v>
      </c>
      <c r="D287" s="23" t="str">
        <f>IF(ISNUMBER(MATCH(C287, 'Registration Database Man. Code'!A:A, 0)), "drone", "")</f>
        <v>drone</v>
      </c>
      <c r="E287" s="23" t="str">
        <f>VLOOKUP(C287, 'Registration Database Man. Code'!A:D, 4, FALSE)</f>
        <v>DJI</v>
      </c>
      <c r="F287" s="24" t="str">
        <f t="shared" si="4"/>
        <v>No</v>
      </c>
      <c r="G287" s="21" t="str">
        <f>IF(F287="Yes", "Not Applicable", IF(COUNTIF('Broadcast Module Man Codes'!B:B, LEFT(B287, 4))=0, "No BM Man Code Found", "Match Found"))</f>
        <v>No BM Man Code Found</v>
      </c>
    </row>
    <row r="288" spans="1:7">
      <c r="A288" s="23">
        <v>19185</v>
      </c>
      <c r="B288" s="23" t="s">
        <v>1242</v>
      </c>
      <c r="C288" s="23" t="s">
        <v>10</v>
      </c>
      <c r="D288" s="23" t="str">
        <f>IF(ISNUMBER(MATCH(C288, 'Registration Database Man. Code'!A:A, 0)), "drone", "")</f>
        <v>drone</v>
      </c>
      <c r="E288" s="23" t="str">
        <f>VLOOKUP(C288, 'Registration Database Man. Code'!A:D, 4, FALSE)</f>
        <v>DJI</v>
      </c>
      <c r="F288" s="24" t="str">
        <f t="shared" si="4"/>
        <v>Yes</v>
      </c>
      <c r="G288" s="21" t="str">
        <f>IF(F288="Yes", "Not Applicable", IF(COUNTIF('Broadcast Module Man Codes'!B:B, LEFT(B288, 4))=0, "No BM Man Code Found", "Match Found"))</f>
        <v>Not Applicable</v>
      </c>
    </row>
    <row r="289" spans="1:7">
      <c r="A289" s="23">
        <v>19843</v>
      </c>
      <c r="B289" s="23" t="s">
        <v>1302</v>
      </c>
      <c r="C289" s="23" t="s">
        <v>27</v>
      </c>
      <c r="D289" s="23" t="str">
        <f>IF(ISNUMBER(MATCH(C289, 'Registration Database Man. Code'!A:A, 0)), "drone", "")</f>
        <v>drone</v>
      </c>
      <c r="E289" s="23" t="str">
        <f>VLOOKUP(C289, 'Registration Database Man. Code'!A:D, 4, FALSE)</f>
        <v>DJI</v>
      </c>
      <c r="F289" s="24" t="str">
        <f t="shared" si="4"/>
        <v>Yes</v>
      </c>
      <c r="G289" s="21" t="str">
        <f>IF(F289="Yes", "Not Applicable", IF(COUNTIF('Broadcast Module Man Codes'!B:B, LEFT(B289, 4))=0, "No BM Man Code Found", "Match Found"))</f>
        <v>Not Applicable</v>
      </c>
    </row>
    <row r="290" spans="1:7">
      <c r="A290" s="23">
        <v>19922</v>
      </c>
      <c r="B290" s="23" t="s">
        <v>1311</v>
      </c>
      <c r="C290" s="23" t="s">
        <v>49</v>
      </c>
      <c r="D290" s="23" t="str">
        <f>IF(ISNUMBER(MATCH(C290, 'Registration Database Man. Code'!A:A, 0)), "drone", "")</f>
        <v>drone</v>
      </c>
      <c r="E290" s="23" t="str">
        <f>VLOOKUP(C290, 'Registration Database Man. Code'!A:D, 4, FALSE)</f>
        <v>DJI</v>
      </c>
      <c r="F290" s="24" t="str">
        <f t="shared" si="4"/>
        <v>Yes</v>
      </c>
      <c r="G290" s="21" t="str">
        <f>IF(F290="Yes", "Not Applicable", IF(COUNTIF('Broadcast Module Man Codes'!B:B, LEFT(B290, 4))=0, "No BM Man Code Found", "Match Found"))</f>
        <v>Not Applicable</v>
      </c>
    </row>
    <row r="291" spans="1:7">
      <c r="A291" s="23">
        <v>19933</v>
      </c>
      <c r="B291" s="23" t="s">
        <v>1312</v>
      </c>
      <c r="C291" s="23" t="s">
        <v>49</v>
      </c>
      <c r="D291" s="23" t="str">
        <f>IF(ISNUMBER(MATCH(C291, 'Registration Database Man. Code'!A:A, 0)), "drone", "")</f>
        <v>drone</v>
      </c>
      <c r="E291" s="23" t="str">
        <f>VLOOKUP(C291, 'Registration Database Man. Code'!A:D, 4, FALSE)</f>
        <v>DJI</v>
      </c>
      <c r="F291" s="24" t="str">
        <f t="shared" si="4"/>
        <v>Yes</v>
      </c>
      <c r="G291" s="21" t="str">
        <f>IF(F291="Yes", "Not Applicable", IF(COUNTIF('Broadcast Module Man Codes'!B:B, LEFT(B291, 4))=0, "No BM Man Code Found", "Match Found"))</f>
        <v>Not Applicable</v>
      </c>
    </row>
    <row r="292" spans="1:7">
      <c r="A292" s="23">
        <v>19950</v>
      </c>
      <c r="B292" s="23" t="s">
        <v>1313</v>
      </c>
      <c r="C292" s="23" t="s">
        <v>27</v>
      </c>
      <c r="D292" s="23" t="str">
        <f>IF(ISNUMBER(MATCH(C292, 'Registration Database Man. Code'!A:A, 0)), "drone", "")</f>
        <v>drone</v>
      </c>
      <c r="E292" s="23" t="str">
        <f>VLOOKUP(C292, 'Registration Database Man. Code'!A:D, 4, FALSE)</f>
        <v>DJI</v>
      </c>
      <c r="F292" s="24" t="str">
        <f t="shared" si="4"/>
        <v>Yes</v>
      </c>
      <c r="G292" s="21" t="str">
        <f>IF(F292="Yes", "Not Applicable", IF(COUNTIF('Broadcast Module Man Codes'!B:B, LEFT(B292, 4))=0, "No BM Man Code Found", "Match Found"))</f>
        <v>Not Applicable</v>
      </c>
    </row>
    <row r="293" spans="1:7">
      <c r="A293" s="23">
        <v>20253</v>
      </c>
      <c r="B293" s="23" t="s">
        <v>1376</v>
      </c>
      <c r="C293" s="23" t="s">
        <v>27</v>
      </c>
      <c r="D293" s="23" t="str">
        <f>IF(ISNUMBER(MATCH(C293, 'Registration Database Man. Code'!A:A, 0)), "drone", "")</f>
        <v>drone</v>
      </c>
      <c r="E293" s="23" t="str">
        <f>VLOOKUP(C293, 'Registration Database Man. Code'!A:D, 4, FALSE)</f>
        <v>DJI</v>
      </c>
      <c r="F293" s="24" t="str">
        <f t="shared" si="4"/>
        <v>No</v>
      </c>
      <c r="G293" s="21" t="str">
        <f>IF(F293="Yes", "Not Applicable", IF(COUNTIF('Broadcast Module Man Codes'!B:B, LEFT(B293, 4))=0, "No BM Man Code Found", "Match Found"))</f>
        <v>No BM Man Code Found</v>
      </c>
    </row>
    <row r="294" spans="1:7">
      <c r="A294" s="23">
        <v>20254</v>
      </c>
      <c r="B294" s="23" t="s">
        <v>1377</v>
      </c>
      <c r="C294" s="23" t="s">
        <v>27</v>
      </c>
      <c r="D294" s="23" t="str">
        <f>IF(ISNUMBER(MATCH(C294, 'Registration Database Man. Code'!A:A, 0)), "drone", "")</f>
        <v>drone</v>
      </c>
      <c r="E294" s="23" t="str">
        <f>VLOOKUP(C294, 'Registration Database Man. Code'!A:D, 4, FALSE)</f>
        <v>DJI</v>
      </c>
      <c r="F294" s="24" t="str">
        <f t="shared" si="4"/>
        <v>No</v>
      </c>
      <c r="G294" s="21" t="str">
        <f>IF(F294="Yes", "Not Applicable", IF(COUNTIF('Broadcast Module Man Codes'!B:B, LEFT(B294, 4))=0, "No BM Man Code Found", "Match Found"))</f>
        <v>No BM Man Code Found</v>
      </c>
    </row>
    <row r="295" spans="1:7">
      <c r="A295" s="23">
        <v>20321</v>
      </c>
      <c r="B295" s="23" t="s">
        <v>1393</v>
      </c>
      <c r="C295" s="23" t="s">
        <v>27</v>
      </c>
      <c r="D295" s="23" t="str">
        <f>IF(ISNUMBER(MATCH(C295, 'Registration Database Man. Code'!A:A, 0)), "drone", "")</f>
        <v>drone</v>
      </c>
      <c r="E295" s="23" t="str">
        <f>VLOOKUP(C295, 'Registration Database Man. Code'!A:D, 4, FALSE)</f>
        <v>DJI</v>
      </c>
      <c r="F295" s="24" t="str">
        <f t="shared" si="4"/>
        <v>Yes</v>
      </c>
      <c r="G295" s="21" t="str">
        <f>IF(F295="Yes", "Not Applicable", IF(COUNTIF('Broadcast Module Man Codes'!B:B, LEFT(B295, 4))=0, "No BM Man Code Found", "Match Found"))</f>
        <v>Not Applicable</v>
      </c>
    </row>
    <row r="296" spans="1:7">
      <c r="A296" s="23">
        <v>20329</v>
      </c>
      <c r="B296" s="23" t="s">
        <v>1394</v>
      </c>
      <c r="C296" s="23" t="s">
        <v>1395</v>
      </c>
      <c r="D296" s="23" t="str">
        <f>IF(ISNUMBER(MATCH(C296, 'Registration Database Man. Code'!A:A, 0)), "drone", "")</f>
        <v>drone</v>
      </c>
      <c r="E296" s="23" t="str">
        <f>VLOOKUP(C296, 'Registration Database Man. Code'!A:D, 4, FALSE)</f>
        <v>DJI</v>
      </c>
      <c r="F296" s="24" t="str">
        <f t="shared" si="4"/>
        <v>Yes</v>
      </c>
      <c r="G296" s="21" t="str">
        <f>IF(F296="Yes", "Not Applicable", IF(COUNTIF('Broadcast Module Man Codes'!B:B, LEFT(B296, 4))=0, "No BM Man Code Found", "Match Found"))</f>
        <v>Not Applicable</v>
      </c>
    </row>
    <row r="297" spans="1:7">
      <c r="A297" s="23">
        <v>20479</v>
      </c>
      <c r="B297" s="23" t="s">
        <v>1408</v>
      </c>
      <c r="C297" s="23" t="s">
        <v>1409</v>
      </c>
      <c r="D297" s="23" t="str">
        <f>IF(ISNUMBER(MATCH(C297, 'Registration Database Man. Code'!A:A, 0)), "drone", "")</f>
        <v>drone</v>
      </c>
      <c r="E297" s="23" t="str">
        <f>VLOOKUP(C297, 'Registration Database Man. Code'!A:D, 4, FALSE)</f>
        <v>DJI</v>
      </c>
      <c r="F297" s="24" t="str">
        <f t="shared" si="4"/>
        <v>Yes</v>
      </c>
      <c r="G297" s="21" t="str">
        <f>IF(F297="Yes", "Not Applicable", IF(COUNTIF('Broadcast Module Man Codes'!B:B, LEFT(B297, 4))=0, "No BM Man Code Found", "Match Found"))</f>
        <v>Not Applicable</v>
      </c>
    </row>
    <row r="298" spans="1:7">
      <c r="A298" s="23">
        <v>20623</v>
      </c>
      <c r="B298" s="23" t="s">
        <v>1427</v>
      </c>
      <c r="C298" s="23" t="s">
        <v>27</v>
      </c>
      <c r="D298" s="23" t="str">
        <f>IF(ISNUMBER(MATCH(C298, 'Registration Database Man. Code'!A:A, 0)), "drone", "")</f>
        <v>drone</v>
      </c>
      <c r="E298" s="23" t="str">
        <f>VLOOKUP(C298, 'Registration Database Man. Code'!A:D, 4, FALSE)</f>
        <v>DJI</v>
      </c>
      <c r="F298" s="24" t="str">
        <f t="shared" si="4"/>
        <v>Yes</v>
      </c>
      <c r="G298" s="21" t="str">
        <f>IF(F298="Yes", "Not Applicable", IF(COUNTIF('Broadcast Module Man Codes'!B:B, LEFT(B298, 4))=0, "No BM Man Code Found", "Match Found"))</f>
        <v>Not Applicable</v>
      </c>
    </row>
    <row r="299" spans="1:7">
      <c r="A299" s="23">
        <v>20822</v>
      </c>
      <c r="B299" s="23" t="s">
        <v>1436</v>
      </c>
      <c r="C299" s="23" t="s">
        <v>27</v>
      </c>
      <c r="D299" s="23" t="str">
        <f>IF(ISNUMBER(MATCH(C299, 'Registration Database Man. Code'!A:A, 0)), "drone", "")</f>
        <v>drone</v>
      </c>
      <c r="E299" s="23" t="str">
        <f>VLOOKUP(C299, 'Registration Database Man. Code'!A:D, 4, FALSE)</f>
        <v>DJI</v>
      </c>
      <c r="F299" s="24" t="str">
        <f t="shared" si="4"/>
        <v>No</v>
      </c>
      <c r="G299" s="21" t="str">
        <f>IF(F299="Yes", "Not Applicable", IF(COUNTIF('Broadcast Module Man Codes'!B:B, LEFT(B299, 4))=0, "No BM Man Code Found", "Match Found"))</f>
        <v>No BM Man Code Found</v>
      </c>
    </row>
    <row r="300" spans="1:7">
      <c r="A300" s="23">
        <v>22494</v>
      </c>
      <c r="B300" s="23" t="s">
        <v>1649</v>
      </c>
      <c r="C300" s="23" t="s">
        <v>27</v>
      </c>
      <c r="D300" s="23" t="str">
        <f>IF(ISNUMBER(MATCH(C300, 'Registration Database Man. Code'!A:A, 0)), "drone", "")</f>
        <v>drone</v>
      </c>
      <c r="E300" s="23" t="str">
        <f>VLOOKUP(C300, 'Registration Database Man. Code'!A:D, 4, FALSE)</f>
        <v>DJI</v>
      </c>
      <c r="F300" s="24" t="str">
        <f t="shared" si="4"/>
        <v>Yes</v>
      </c>
      <c r="G300" s="21" t="str">
        <f>IF(F300="Yes", "Not Applicable", IF(COUNTIF('Broadcast Module Man Codes'!B:B, LEFT(B300, 4))=0, "No BM Man Code Found", "Match Found"))</f>
        <v>Not Applicable</v>
      </c>
    </row>
    <row r="301" spans="1:7">
      <c r="A301" s="23">
        <v>22737</v>
      </c>
      <c r="B301" s="23" t="s">
        <v>1709</v>
      </c>
      <c r="C301" s="23" t="s">
        <v>37</v>
      </c>
      <c r="D301" s="23" t="str">
        <f>IF(ISNUMBER(MATCH(C301, 'Registration Database Man. Code'!A:A, 0)), "drone", "")</f>
        <v>drone</v>
      </c>
      <c r="E301" s="23" t="str">
        <f>VLOOKUP(C301, 'Registration Database Man. Code'!A:D, 4, FALSE)</f>
        <v>DJI</v>
      </c>
      <c r="F301" s="24" t="str">
        <f t="shared" si="4"/>
        <v>Yes</v>
      </c>
      <c r="G301" s="21" t="str">
        <f>IF(F301="Yes", "Not Applicable", IF(COUNTIF('Broadcast Module Man Codes'!B:B, LEFT(B301, 4))=0, "No BM Man Code Found", "Match Found"))</f>
        <v>Not Applicable</v>
      </c>
    </row>
    <row r="302" spans="1:7">
      <c r="A302" s="23">
        <v>22779</v>
      </c>
      <c r="B302" s="23" t="s">
        <v>1712</v>
      </c>
      <c r="C302" s="23" t="s">
        <v>94</v>
      </c>
      <c r="D302" s="23" t="str">
        <f>IF(ISNUMBER(MATCH(C302, 'Registration Database Man. Code'!A:A, 0)), "drone", "")</f>
        <v>drone</v>
      </c>
      <c r="E302" s="23" t="str">
        <f>VLOOKUP(C302, 'Registration Database Man. Code'!A:D, 4, FALSE)</f>
        <v>DJI</v>
      </c>
      <c r="F302" s="24" t="str">
        <f t="shared" si="4"/>
        <v>No</v>
      </c>
      <c r="G302" s="21" t="str">
        <f>IF(F302="Yes", "Not Applicable", IF(COUNTIF('Broadcast Module Man Codes'!B:B, LEFT(B302, 4))=0, "No BM Man Code Found", "Match Found"))</f>
        <v>No BM Man Code Found</v>
      </c>
    </row>
    <row r="303" spans="1:7">
      <c r="A303" s="23">
        <v>23430</v>
      </c>
      <c r="B303" s="23" t="s">
        <v>1899</v>
      </c>
      <c r="C303" s="23" t="s">
        <v>6</v>
      </c>
      <c r="D303" s="23" t="str">
        <f>IF(ISNUMBER(MATCH(C303, 'Registration Database Man. Code'!A:A, 0)), "drone", "")</f>
        <v>drone</v>
      </c>
      <c r="E303" s="23" t="str">
        <f>VLOOKUP(C303, 'Registration Database Man. Code'!A:D, 4, FALSE)</f>
        <v>XAG</v>
      </c>
      <c r="F303" s="24" t="str">
        <f t="shared" si="4"/>
        <v>No</v>
      </c>
      <c r="G303" s="21" t="str">
        <f>IF(F303="Yes", "Not Applicable", IF(COUNTIF('Broadcast Module Man Codes'!B:B, LEFT(B303, 4))=0, "No BM Man Code Found", "Match Found"))</f>
        <v>No BM Man Code Found</v>
      </c>
    </row>
    <row r="304" spans="1:7">
      <c r="A304" s="23">
        <v>24622</v>
      </c>
      <c r="B304" s="23" t="s">
        <v>2205</v>
      </c>
      <c r="C304" s="23" t="s">
        <v>49</v>
      </c>
      <c r="D304" s="23" t="str">
        <f>IF(ISNUMBER(MATCH(C304, 'Registration Database Man. Code'!A:A, 0)), "drone", "")</f>
        <v>drone</v>
      </c>
      <c r="E304" s="23" t="str">
        <f>VLOOKUP(C304, 'Registration Database Man. Code'!A:D, 4, FALSE)</f>
        <v>DJI</v>
      </c>
      <c r="F304" s="24" t="str">
        <f t="shared" si="4"/>
        <v>Yes</v>
      </c>
      <c r="G304" s="21" t="str">
        <f>IF(F304="Yes", "Not Applicable", IF(COUNTIF('Broadcast Module Man Codes'!B:B, LEFT(B304, 4))=0, "No BM Man Code Found", "Match Found"))</f>
        <v>Not Applicable</v>
      </c>
    </row>
    <row r="305" spans="1:7">
      <c r="A305" s="23">
        <v>24789</v>
      </c>
      <c r="B305" s="23" t="s">
        <v>2233</v>
      </c>
      <c r="C305" s="23" t="s">
        <v>27</v>
      </c>
      <c r="D305" s="23" t="str">
        <f>IF(ISNUMBER(MATCH(C305, 'Registration Database Man. Code'!A:A, 0)), "drone", "")</f>
        <v>drone</v>
      </c>
      <c r="E305" s="23" t="str">
        <f>VLOOKUP(C305, 'Registration Database Man. Code'!A:D, 4, FALSE)</f>
        <v>DJI</v>
      </c>
      <c r="F305" s="24" t="str">
        <f t="shared" si="4"/>
        <v>No</v>
      </c>
      <c r="G305" s="21" t="str">
        <f>IF(F305="Yes", "Not Applicable", IF(COUNTIF('Broadcast Module Man Codes'!B:B, LEFT(B305, 4))=0, "No BM Man Code Found", "Match Found"))</f>
        <v>No BM Man Code Found</v>
      </c>
    </row>
    <row r="306" spans="1:7">
      <c r="A306" s="23">
        <v>25162</v>
      </c>
      <c r="B306" s="23" t="s">
        <v>2350</v>
      </c>
      <c r="C306" s="23" t="s">
        <v>27</v>
      </c>
      <c r="D306" s="23" t="str">
        <f>IF(ISNUMBER(MATCH(C306, 'Registration Database Man. Code'!A:A, 0)), "drone", "")</f>
        <v>drone</v>
      </c>
      <c r="E306" s="23" t="str">
        <f>VLOOKUP(C306, 'Registration Database Man. Code'!A:D, 4, FALSE)</f>
        <v>DJI</v>
      </c>
      <c r="F306" s="24" t="str">
        <f t="shared" si="4"/>
        <v>Yes</v>
      </c>
      <c r="G306" s="21" t="str">
        <f>IF(F306="Yes", "Not Applicable", IF(COUNTIF('Broadcast Module Man Codes'!B:B, LEFT(B306, 4))=0, "No BM Man Code Found", "Match Found"))</f>
        <v>Not Applicable</v>
      </c>
    </row>
    <row r="307" spans="1:7">
      <c r="A307" s="23">
        <v>25234</v>
      </c>
      <c r="B307" s="23" t="s">
        <v>2376</v>
      </c>
      <c r="C307" s="23" t="s">
        <v>21</v>
      </c>
      <c r="D307" s="23" t="str">
        <f>IF(ISNUMBER(MATCH(C307, 'Registration Database Man. Code'!A:A, 0)), "drone", "")</f>
        <v>drone</v>
      </c>
      <c r="E307" s="23" t="str">
        <f>VLOOKUP(C307, 'Registration Database Man. Code'!A:D, 4, FALSE)</f>
        <v>XAG</v>
      </c>
      <c r="F307" s="24" t="str">
        <f t="shared" si="4"/>
        <v>Yes</v>
      </c>
      <c r="G307" s="21" t="str">
        <f>IF(F307="Yes", "Not Applicable", IF(COUNTIF('Broadcast Module Man Codes'!B:B, LEFT(B307, 4))=0, "No BM Man Code Found", "Match Found"))</f>
        <v>Not Applicable</v>
      </c>
    </row>
    <row r="308" spans="1:7">
      <c r="A308" s="23">
        <v>25687</v>
      </c>
      <c r="B308" s="23" t="s">
        <v>2550</v>
      </c>
      <c r="C308" s="23" t="s">
        <v>76</v>
      </c>
      <c r="D308" s="23" t="str">
        <f>IF(ISNUMBER(MATCH(C308, 'Registration Database Man. Code'!A:A, 0)), "drone", "")</f>
        <v>drone</v>
      </c>
      <c r="E308" s="23" t="str">
        <f>VLOOKUP(C308, 'Registration Database Man. Code'!A:D, 4, FALSE)</f>
        <v>XAG</v>
      </c>
      <c r="F308" s="24" t="str">
        <f t="shared" si="4"/>
        <v>No</v>
      </c>
      <c r="G308" s="21" t="str">
        <f>IF(F308="Yes", "Not Applicable", IF(COUNTIF('Broadcast Module Man Codes'!B:B, LEFT(B308, 4))=0, "No BM Man Code Found", "Match Found"))</f>
        <v>No BM Man Code Found</v>
      </c>
    </row>
    <row r="309" spans="1:7">
      <c r="A309" s="23">
        <v>26432</v>
      </c>
      <c r="B309" s="23" t="s">
        <v>2883</v>
      </c>
      <c r="C309" s="23" t="s">
        <v>10</v>
      </c>
      <c r="D309" s="23" t="str">
        <f>IF(ISNUMBER(MATCH(C309, 'Registration Database Man. Code'!A:A, 0)), "drone", "")</f>
        <v>drone</v>
      </c>
      <c r="E309" s="23" t="str">
        <f>VLOOKUP(C309, 'Registration Database Man. Code'!A:D, 4, FALSE)</f>
        <v>DJI</v>
      </c>
      <c r="F309" s="24" t="str">
        <f t="shared" si="4"/>
        <v>No</v>
      </c>
      <c r="G309" s="21" t="str">
        <f>IF(F309="Yes", "Not Applicable", IF(COUNTIF('Broadcast Module Man Codes'!B:B, LEFT(B309, 4))=0, "No BM Man Code Found", "Match Found"))</f>
        <v>No BM Man Code Found</v>
      </c>
    </row>
    <row r="310" spans="1:7">
      <c r="A310" s="23">
        <v>26599</v>
      </c>
      <c r="B310" s="23" t="s">
        <v>2929</v>
      </c>
      <c r="C310" s="23" t="s">
        <v>10</v>
      </c>
      <c r="D310" s="23" t="str">
        <f>IF(ISNUMBER(MATCH(C310, 'Registration Database Man. Code'!A:A, 0)), "drone", "")</f>
        <v>drone</v>
      </c>
      <c r="E310" s="23" t="str">
        <f>VLOOKUP(C310, 'Registration Database Man. Code'!A:D, 4, FALSE)</f>
        <v>DJI</v>
      </c>
      <c r="F310" s="24" t="str">
        <f t="shared" si="4"/>
        <v>Yes</v>
      </c>
      <c r="G310" s="21" t="str">
        <f>IF(F310="Yes", "Not Applicable", IF(COUNTIF('Broadcast Module Man Codes'!B:B, LEFT(B310, 4))=0, "No BM Man Code Found", "Match Found"))</f>
        <v>Not Applicable</v>
      </c>
    </row>
    <row r="311" spans="1:7">
      <c r="A311" s="23">
        <v>29564</v>
      </c>
      <c r="B311" s="23" t="s">
        <v>4176</v>
      </c>
      <c r="C311" s="23" t="s">
        <v>27</v>
      </c>
      <c r="D311" s="23" t="str">
        <f>IF(ISNUMBER(MATCH(C311, 'Registration Database Man. Code'!A:A, 0)), "drone", "")</f>
        <v>drone</v>
      </c>
      <c r="E311" s="23" t="str">
        <f>VLOOKUP(C311, 'Registration Database Man. Code'!A:D, 4, FALSE)</f>
        <v>DJI</v>
      </c>
      <c r="F311" s="24" t="str">
        <f t="shared" si="4"/>
        <v>Yes</v>
      </c>
      <c r="G311" s="21" t="str">
        <f>IF(F311="Yes", "Not Applicable", IF(COUNTIF('Broadcast Module Man Codes'!B:B, LEFT(B311, 4))=0, "No BM Man Code Found", "Match Found"))</f>
        <v>Not Applicable</v>
      </c>
    </row>
    <row r="312" spans="1:7">
      <c r="A312" s="23">
        <v>30177</v>
      </c>
      <c r="B312" s="23" t="s">
        <v>4408</v>
      </c>
      <c r="C312" s="23" t="s">
        <v>6</v>
      </c>
      <c r="D312" s="23" t="str">
        <f>IF(ISNUMBER(MATCH(C312, 'Registration Database Man. Code'!A:A, 0)), "drone", "")</f>
        <v>drone</v>
      </c>
      <c r="E312" s="23" t="str">
        <f>VLOOKUP(C312, 'Registration Database Man. Code'!A:D, 4, FALSE)</f>
        <v>XAG</v>
      </c>
      <c r="F312" s="24" t="str">
        <f t="shared" si="4"/>
        <v>Yes</v>
      </c>
      <c r="G312" s="21" t="str">
        <f>IF(F312="Yes", "Not Applicable", IF(COUNTIF('Broadcast Module Man Codes'!B:B, LEFT(B312, 4))=0, "No BM Man Code Found", "Match Found"))</f>
        <v>Not Applicable</v>
      </c>
    </row>
    <row r="313" spans="1:7">
      <c r="A313" s="23">
        <v>31993</v>
      </c>
      <c r="B313" s="23" t="s">
        <v>5001</v>
      </c>
      <c r="C313" s="23" t="s">
        <v>27</v>
      </c>
      <c r="D313" s="23" t="str">
        <f>IF(ISNUMBER(MATCH(C313, 'Registration Database Man. Code'!A:A, 0)), "drone", "")</f>
        <v>drone</v>
      </c>
      <c r="E313" s="23" t="str">
        <f>VLOOKUP(C313, 'Registration Database Man. Code'!A:D, 4, FALSE)</f>
        <v>DJI</v>
      </c>
      <c r="F313" s="24" t="str">
        <f t="shared" si="4"/>
        <v>No</v>
      </c>
      <c r="G313" s="21" t="str">
        <f>IF(F313="Yes", "Not Applicable", IF(COUNTIF('Broadcast Module Man Codes'!B:B, LEFT(B313, 4))=0, "No BM Man Code Found", "Match Found"))</f>
        <v>No BM Man Code Found</v>
      </c>
    </row>
    <row r="314" spans="1:7">
      <c r="A314" s="23">
        <v>32473</v>
      </c>
      <c r="B314" s="23" t="s">
        <v>5112</v>
      </c>
      <c r="C314" s="23" t="s">
        <v>27</v>
      </c>
      <c r="D314" s="23" t="str">
        <f>IF(ISNUMBER(MATCH(C314, 'Registration Database Man. Code'!A:A, 0)), "drone", "")</f>
        <v>drone</v>
      </c>
      <c r="E314" s="23" t="str">
        <f>VLOOKUP(C314, 'Registration Database Man. Code'!A:D, 4, FALSE)</f>
        <v>DJI</v>
      </c>
      <c r="F314" s="24" t="str">
        <f t="shared" si="4"/>
        <v>No</v>
      </c>
      <c r="G314" s="21" t="str">
        <f>IF(F314="Yes", "Not Applicable", IF(COUNTIF('Broadcast Module Man Codes'!B:B, LEFT(B314, 4))=0, "No BM Man Code Found", "Match Found"))</f>
        <v>No BM Man Code Found</v>
      </c>
    </row>
    <row r="315" spans="1:7">
      <c r="A315" s="23">
        <v>32699</v>
      </c>
      <c r="B315" s="23" t="s">
        <v>5163</v>
      </c>
      <c r="C315" s="23" t="s">
        <v>27</v>
      </c>
      <c r="D315" s="23" t="str">
        <f>IF(ISNUMBER(MATCH(C315, 'Registration Database Man. Code'!A:A, 0)), "drone", "")</f>
        <v>drone</v>
      </c>
      <c r="E315" s="23" t="str">
        <f>VLOOKUP(C315, 'Registration Database Man. Code'!A:D, 4, FALSE)</f>
        <v>DJI</v>
      </c>
      <c r="F315" s="24" t="str">
        <f t="shared" si="4"/>
        <v>Yes</v>
      </c>
      <c r="G315" s="21" t="str">
        <f>IF(F315="Yes", "Not Applicable", IF(COUNTIF('Broadcast Module Man Codes'!B:B, LEFT(B315, 4))=0, "No BM Man Code Found", "Match Found"))</f>
        <v>Not Applicable</v>
      </c>
    </row>
    <row r="316" spans="1:7">
      <c r="A316" s="23">
        <v>32720</v>
      </c>
      <c r="B316" s="23" t="s">
        <v>5203</v>
      </c>
      <c r="C316" s="23" t="s">
        <v>10</v>
      </c>
      <c r="D316" s="23" t="str">
        <f>IF(ISNUMBER(MATCH(C316, 'Registration Database Man. Code'!A:A, 0)), "drone", "")</f>
        <v>drone</v>
      </c>
      <c r="E316" s="23" t="str">
        <f>VLOOKUP(C316, 'Registration Database Man. Code'!A:D, 4, FALSE)</f>
        <v>DJI</v>
      </c>
      <c r="F316" s="24" t="str">
        <f t="shared" si="4"/>
        <v>No</v>
      </c>
      <c r="G316" s="21" t="str">
        <f>IF(F316="Yes", "Not Applicable", IF(COUNTIF('Broadcast Module Man Codes'!B:B, LEFT(B316, 4))=0, "No BM Man Code Found", "Match Found"))</f>
        <v>No BM Man Code Found</v>
      </c>
    </row>
    <row r="317" spans="1:7">
      <c r="A317" s="23">
        <v>32875</v>
      </c>
      <c r="B317" s="23" t="s">
        <v>5248</v>
      </c>
      <c r="C317" s="23" t="s">
        <v>172</v>
      </c>
      <c r="D317" s="23" t="str">
        <f>IF(ISNUMBER(MATCH(C317, 'Registration Database Man. Code'!A:A, 0)), "drone", "")</f>
        <v>drone</v>
      </c>
      <c r="E317" s="23" t="str">
        <f>VLOOKUP(C317, 'Registration Database Man. Code'!A:D, 4, FALSE)</f>
        <v>DJI</v>
      </c>
      <c r="F317" s="24" t="str">
        <f t="shared" si="4"/>
        <v>No</v>
      </c>
      <c r="G317" s="21" t="str">
        <f>IF(F317="Yes", "Not Applicable", IF(COUNTIF('Broadcast Module Man Codes'!B:B, LEFT(B317, 4))=0, "No BM Man Code Found", "Match Found"))</f>
        <v>No BM Man Code Found</v>
      </c>
    </row>
    <row r="318" spans="1:7">
      <c r="A318" s="23">
        <v>33478</v>
      </c>
      <c r="B318" s="23" t="s">
        <v>5455</v>
      </c>
      <c r="C318" s="23" t="s">
        <v>27</v>
      </c>
      <c r="D318" s="23" t="str">
        <f>IF(ISNUMBER(MATCH(C318, 'Registration Database Man. Code'!A:A, 0)), "drone", "")</f>
        <v>drone</v>
      </c>
      <c r="E318" s="23" t="str">
        <f>VLOOKUP(C318, 'Registration Database Man. Code'!A:D, 4, FALSE)</f>
        <v>DJI</v>
      </c>
      <c r="F318" s="24" t="str">
        <f t="shared" si="4"/>
        <v>Yes</v>
      </c>
      <c r="G318" s="21" t="str">
        <f>IF(F318="Yes", "Not Applicable", IF(COUNTIF('Broadcast Module Man Codes'!B:B, LEFT(B318, 4))=0, "No BM Man Code Found", "Match Found"))</f>
        <v>Not Applicable</v>
      </c>
    </row>
    <row r="319" spans="1:7">
      <c r="A319" s="23">
        <v>33682</v>
      </c>
      <c r="B319" s="23" t="s">
        <v>5531</v>
      </c>
      <c r="C319" s="23" t="s">
        <v>482</v>
      </c>
      <c r="D319" s="23" t="str">
        <f>IF(ISNUMBER(MATCH(C319, 'Registration Database Man. Code'!A:A, 0)), "drone", "")</f>
        <v>drone</v>
      </c>
      <c r="E319" s="23" t="str">
        <f>VLOOKUP(C319, 'Registration Database Man. Code'!A:D, 4, FALSE)</f>
        <v>DJI</v>
      </c>
      <c r="F319" s="24" t="str">
        <f t="shared" si="4"/>
        <v>No</v>
      </c>
      <c r="G319" s="21" t="str">
        <f>IF(F319="Yes", "Not Applicable", IF(COUNTIF('Broadcast Module Man Codes'!B:B, LEFT(B319, 4))=0, "No BM Man Code Found", "Match Found"))</f>
        <v>No BM Man Code Found</v>
      </c>
    </row>
    <row r="320" spans="1:7">
      <c r="A320" s="23">
        <v>36473</v>
      </c>
      <c r="B320" s="23" t="s">
        <v>5994</v>
      </c>
      <c r="C320" s="23" t="s">
        <v>10</v>
      </c>
      <c r="D320" s="23" t="str">
        <f>IF(ISNUMBER(MATCH(C320, 'Registration Database Man. Code'!A:A, 0)), "drone", "")</f>
        <v>drone</v>
      </c>
      <c r="E320" s="23" t="str">
        <f>VLOOKUP(C320, 'Registration Database Man. Code'!A:D, 4, FALSE)</f>
        <v>DJI</v>
      </c>
      <c r="F320" s="24" t="str">
        <f t="shared" si="4"/>
        <v>No</v>
      </c>
      <c r="G320" s="21" t="str">
        <f>IF(F320="Yes", "Not Applicable", IF(COUNTIF('Broadcast Module Man Codes'!B:B, LEFT(B320, 4))=0, "No BM Man Code Found", "Match Found"))</f>
        <v>No BM Man Code Found</v>
      </c>
    </row>
    <row r="321" spans="1:7">
      <c r="A321" s="23">
        <v>41125</v>
      </c>
      <c r="B321" s="23" t="s">
        <v>7002</v>
      </c>
      <c r="C321" s="23" t="s">
        <v>94</v>
      </c>
      <c r="D321" s="23" t="str">
        <f>IF(ISNUMBER(MATCH(C321, 'Registration Database Man. Code'!A:A, 0)), "drone", "")</f>
        <v>drone</v>
      </c>
      <c r="E321" s="23" t="str">
        <f>VLOOKUP(C321, 'Registration Database Man. Code'!A:D, 4, FALSE)</f>
        <v>DJI</v>
      </c>
      <c r="F321" s="24" t="str">
        <f t="shared" si="4"/>
        <v>No</v>
      </c>
      <c r="G321" s="21" t="str">
        <f>IF(F321="Yes", "Not Applicable", IF(COUNTIF('Broadcast Module Man Codes'!B:B, LEFT(B321, 4))=0, "No BM Man Code Found", "Match Found"))</f>
        <v>No BM Man Code Found</v>
      </c>
    </row>
    <row r="322" spans="1:7">
      <c r="A322" s="23">
        <v>42470</v>
      </c>
      <c r="B322" s="23" t="s">
        <v>7188</v>
      </c>
      <c r="C322" s="23" t="s">
        <v>27</v>
      </c>
      <c r="D322" s="23" t="str">
        <f>IF(ISNUMBER(MATCH(C322, 'Registration Database Man. Code'!A:A, 0)), "drone", "")</f>
        <v>drone</v>
      </c>
      <c r="E322" s="23" t="str">
        <f>VLOOKUP(C322, 'Registration Database Man. Code'!A:D, 4, FALSE)</f>
        <v>DJI</v>
      </c>
      <c r="F322" s="24" t="str">
        <f t="shared" si="4"/>
        <v>Yes</v>
      </c>
      <c r="G322" s="21" t="str">
        <f>IF(F322="Yes", "Not Applicable", IF(COUNTIF('Broadcast Module Man Codes'!B:B, LEFT(B322, 4))=0, "No BM Man Code Found", "Match Found"))</f>
        <v>Not Applicable</v>
      </c>
    </row>
    <row r="323" spans="1:7">
      <c r="A323" s="23">
        <v>45697</v>
      </c>
      <c r="B323" s="23" t="s">
        <v>8005</v>
      </c>
      <c r="C323" s="23" t="s">
        <v>10</v>
      </c>
      <c r="D323" s="23" t="str">
        <f>IF(ISNUMBER(MATCH(C323, 'Registration Database Man. Code'!A:A, 0)), "drone", "")</f>
        <v>drone</v>
      </c>
      <c r="E323" s="23" t="str">
        <f>VLOOKUP(C323, 'Registration Database Man. Code'!A:D, 4, FALSE)</f>
        <v>DJI</v>
      </c>
      <c r="F323" s="24" t="str">
        <f t="shared" ref="F323:F386" si="5">IF(OR(E323="EA VISION", E323="EAVISION"), "No", IF(OR(AND(OR(E323="DJI", E323="DJI Innovations"), LEFT(B323, 5)="1581F"), AND(OR(E323="XAG", E323="GUANGZHOU XAG CO LTD"), LEFT(B323, 5)="1863F"), AND(E323="Talos Drones", LEFT(B323, 5)="2104F")), "Yes", "No"))</f>
        <v>Yes</v>
      </c>
      <c r="G323" s="21" t="str">
        <f>IF(F323="Yes", "Not Applicable", IF(COUNTIF('Broadcast Module Man Codes'!B:B, LEFT(B323, 4))=0, "No BM Man Code Found", "Match Found"))</f>
        <v>Not Applicable</v>
      </c>
    </row>
    <row r="324" spans="1:7">
      <c r="A324" s="23">
        <v>47229</v>
      </c>
      <c r="B324" s="23" t="s">
        <v>8449</v>
      </c>
      <c r="C324" s="23" t="s">
        <v>27</v>
      </c>
      <c r="D324" s="23" t="str">
        <f>IF(ISNUMBER(MATCH(C324, 'Registration Database Man. Code'!A:A, 0)), "drone", "")</f>
        <v>drone</v>
      </c>
      <c r="E324" s="23" t="str">
        <f>VLOOKUP(C324, 'Registration Database Man. Code'!A:D, 4, FALSE)</f>
        <v>DJI</v>
      </c>
      <c r="F324" s="24" t="str">
        <f t="shared" si="5"/>
        <v>Yes</v>
      </c>
      <c r="G324" s="21" t="str">
        <f>IF(F324="Yes", "Not Applicable", IF(COUNTIF('Broadcast Module Man Codes'!B:B, LEFT(B324, 4))=0, "No BM Man Code Found", "Match Found"))</f>
        <v>Not Applicable</v>
      </c>
    </row>
    <row r="325" spans="1:7">
      <c r="A325" s="23">
        <v>47994</v>
      </c>
      <c r="B325" s="23" t="s">
        <v>8729</v>
      </c>
      <c r="C325" s="23" t="s">
        <v>21</v>
      </c>
      <c r="D325" s="23" t="str">
        <f>IF(ISNUMBER(MATCH(C325, 'Registration Database Man. Code'!A:A, 0)), "drone", "")</f>
        <v>drone</v>
      </c>
      <c r="E325" s="23" t="str">
        <f>VLOOKUP(C325, 'Registration Database Man. Code'!A:D, 4, FALSE)</f>
        <v>XAG</v>
      </c>
      <c r="F325" s="24" t="str">
        <f t="shared" si="5"/>
        <v>No</v>
      </c>
      <c r="G325" s="21" t="str">
        <f>IF(F325="Yes", "Not Applicable", IF(COUNTIF('Broadcast Module Man Codes'!B:B, LEFT(B325, 4))=0, "No BM Man Code Found", "Match Found"))</f>
        <v>No BM Man Code Found</v>
      </c>
    </row>
    <row r="326" spans="1:7">
      <c r="A326" s="23">
        <v>48811</v>
      </c>
      <c r="B326" s="23" t="s">
        <v>9076</v>
      </c>
      <c r="C326" s="23" t="s">
        <v>4</v>
      </c>
      <c r="D326" s="23" t="str">
        <f>IF(ISNUMBER(MATCH(C326, 'Registration Database Man. Code'!A:A, 0)), "drone", "")</f>
        <v>drone</v>
      </c>
      <c r="E326" s="23" t="str">
        <f>VLOOKUP(C326, 'Registration Database Man. Code'!A:D, 4, FALSE)</f>
        <v>TALOS DRONES</v>
      </c>
      <c r="F326" s="24" t="str">
        <f t="shared" si="5"/>
        <v>Yes</v>
      </c>
      <c r="G326" s="21" t="str">
        <f>IF(F326="Yes", "Not Applicable", IF(COUNTIF('Broadcast Module Man Codes'!B:B, LEFT(B326, 4))=0, "No BM Man Code Found", "Match Found"))</f>
        <v>Not Applicable</v>
      </c>
    </row>
    <row r="327" spans="1:7">
      <c r="A327" s="23">
        <v>48974</v>
      </c>
      <c r="B327" s="23" t="s">
        <v>9093</v>
      </c>
      <c r="C327" s="23" t="s">
        <v>63</v>
      </c>
      <c r="D327" s="23" t="str">
        <f>IF(ISNUMBER(MATCH(C327, 'Registration Database Man. Code'!A:A, 0)), "drone", "")</f>
        <v>drone</v>
      </c>
      <c r="E327" s="23" t="str">
        <f>VLOOKUP(C327, 'Registration Database Man. Code'!A:D, 4, FALSE)</f>
        <v>DJI</v>
      </c>
      <c r="F327" s="24" t="str">
        <f t="shared" si="5"/>
        <v>No</v>
      </c>
      <c r="G327" s="21" t="str">
        <f>IF(F327="Yes", "Not Applicable", IF(COUNTIF('Broadcast Module Man Codes'!B:B, LEFT(B327, 4))=0, "No BM Man Code Found", "Match Found"))</f>
        <v>No BM Man Code Found</v>
      </c>
    </row>
    <row r="328" spans="1:7">
      <c r="A328" s="23">
        <v>49874</v>
      </c>
      <c r="B328" s="23" t="s">
        <v>9428</v>
      </c>
      <c r="C328" s="23" t="s">
        <v>10</v>
      </c>
      <c r="D328" s="23" t="str">
        <f>IF(ISNUMBER(MATCH(C328, 'Registration Database Man. Code'!A:A, 0)), "drone", "")</f>
        <v>drone</v>
      </c>
      <c r="E328" s="23" t="str">
        <f>VLOOKUP(C328, 'Registration Database Man. Code'!A:D, 4, FALSE)</f>
        <v>DJI</v>
      </c>
      <c r="F328" s="24" t="str">
        <f t="shared" si="5"/>
        <v>Yes</v>
      </c>
      <c r="G328" s="21" t="str">
        <f>IF(F328="Yes", "Not Applicable", IF(COUNTIF('Broadcast Module Man Codes'!B:B, LEFT(B328, 4))=0, "No BM Man Code Found", "Match Found"))</f>
        <v>Not Applicable</v>
      </c>
    </row>
    <row r="329" spans="1:7">
      <c r="A329" s="23">
        <v>50195</v>
      </c>
      <c r="B329" s="23" t="s">
        <v>9503</v>
      </c>
      <c r="C329" s="23" t="s">
        <v>21</v>
      </c>
      <c r="D329" s="23" t="str">
        <f>IF(ISNUMBER(MATCH(C329, 'Registration Database Man. Code'!A:A, 0)), "drone", "")</f>
        <v>drone</v>
      </c>
      <c r="E329" s="23" t="str">
        <f>VLOOKUP(C329, 'Registration Database Man. Code'!A:D, 4, FALSE)</f>
        <v>XAG</v>
      </c>
      <c r="F329" s="24" t="str">
        <f t="shared" si="5"/>
        <v>Yes</v>
      </c>
      <c r="G329" s="21" t="str">
        <f>IF(F329="Yes", "Not Applicable", IF(COUNTIF('Broadcast Module Man Codes'!B:B, LEFT(B329, 4))=0, "No BM Man Code Found", "Match Found"))</f>
        <v>Not Applicable</v>
      </c>
    </row>
    <row r="330" spans="1:7">
      <c r="A330" s="23">
        <v>50196</v>
      </c>
      <c r="B330" s="23" t="s">
        <v>9504</v>
      </c>
      <c r="C330" s="23" t="s">
        <v>6</v>
      </c>
      <c r="D330" s="23" t="str">
        <f>IF(ISNUMBER(MATCH(C330, 'Registration Database Man. Code'!A:A, 0)), "drone", "")</f>
        <v>drone</v>
      </c>
      <c r="E330" s="23" t="str">
        <f>VLOOKUP(C330, 'Registration Database Man. Code'!A:D, 4, FALSE)</f>
        <v>XAG</v>
      </c>
      <c r="F330" s="24" t="str">
        <f t="shared" si="5"/>
        <v>No</v>
      </c>
      <c r="G330" s="21" t="str">
        <f>IF(F330="Yes", "Not Applicable", IF(COUNTIF('Broadcast Module Man Codes'!B:B, LEFT(B330, 4))=0, "No BM Man Code Found", "Match Found"))</f>
        <v>Match Found</v>
      </c>
    </row>
    <row r="331" spans="1:7">
      <c r="A331" s="23">
        <v>50203</v>
      </c>
      <c r="B331" s="23" t="s">
        <v>9529</v>
      </c>
      <c r="C331" s="23" t="s">
        <v>27</v>
      </c>
      <c r="D331" s="23" t="str">
        <f>IF(ISNUMBER(MATCH(C331, 'Registration Database Man. Code'!A:A, 0)), "drone", "")</f>
        <v>drone</v>
      </c>
      <c r="E331" s="23" t="str">
        <f>VLOOKUP(C331, 'Registration Database Man. Code'!A:D, 4, FALSE)</f>
        <v>DJI</v>
      </c>
      <c r="F331" s="24" t="str">
        <f t="shared" si="5"/>
        <v>Yes</v>
      </c>
      <c r="G331" s="21" t="str">
        <f>IF(F331="Yes", "Not Applicable", IF(COUNTIF('Broadcast Module Man Codes'!B:B, LEFT(B331, 4))=0, "No BM Man Code Found", "Match Found"))</f>
        <v>Not Applicable</v>
      </c>
    </row>
    <row r="332" spans="1:7">
      <c r="A332" s="23">
        <v>51519</v>
      </c>
      <c r="B332" s="23" t="s">
        <v>9600</v>
      </c>
      <c r="C332" s="23" t="s">
        <v>37</v>
      </c>
      <c r="D332" s="23" t="str">
        <f>IF(ISNUMBER(MATCH(C332, 'Registration Database Man. Code'!A:A, 0)), "drone", "")</f>
        <v>drone</v>
      </c>
      <c r="E332" s="23" t="str">
        <f>VLOOKUP(C332, 'Registration Database Man. Code'!A:D, 4, FALSE)</f>
        <v>DJI</v>
      </c>
      <c r="F332" s="24" t="str">
        <f t="shared" si="5"/>
        <v>No</v>
      </c>
      <c r="G332" s="21" t="str">
        <f>IF(F332="Yes", "Not Applicable", IF(COUNTIF('Broadcast Module Man Codes'!B:B, LEFT(B332, 4))=0, "No BM Man Code Found", "Match Found"))</f>
        <v>No BM Man Code Found</v>
      </c>
    </row>
    <row r="333" spans="1:7">
      <c r="A333" s="23">
        <v>51600</v>
      </c>
      <c r="B333" s="23" t="s">
        <v>9603</v>
      </c>
      <c r="C333" s="23" t="s">
        <v>16</v>
      </c>
      <c r="D333" s="23" t="str">
        <f>IF(ISNUMBER(MATCH(C333, 'Registration Database Man. Code'!A:A, 0)), "drone", "")</f>
        <v>drone</v>
      </c>
      <c r="E333" s="23" t="str">
        <f>VLOOKUP(C333, 'Registration Database Man. Code'!A:D, 4, FALSE)</f>
        <v>DJI</v>
      </c>
      <c r="F333" s="24" t="str">
        <f t="shared" si="5"/>
        <v>Yes</v>
      </c>
      <c r="G333" s="21" t="str">
        <f>IF(F333="Yes", "Not Applicable", IF(COUNTIF('Broadcast Module Man Codes'!B:B, LEFT(B333, 4))=0, "No BM Man Code Found", "Match Found"))</f>
        <v>Not Applicable</v>
      </c>
    </row>
    <row r="334" spans="1:7">
      <c r="A334" s="23">
        <v>51977</v>
      </c>
      <c r="B334" s="23" t="s">
        <v>9620</v>
      </c>
      <c r="C334" s="23" t="s">
        <v>139</v>
      </c>
      <c r="D334" s="23" t="str">
        <f>IF(ISNUMBER(MATCH(C334, 'Registration Database Man. Code'!A:A, 0)), "drone", "")</f>
        <v>drone</v>
      </c>
      <c r="E334" s="23" t="str">
        <f>VLOOKUP(C334, 'Registration Database Man. Code'!A:D, 4, FALSE)</f>
        <v>DJI</v>
      </c>
      <c r="F334" s="24" t="str">
        <f t="shared" si="5"/>
        <v>No</v>
      </c>
      <c r="G334" s="21" t="str">
        <f>IF(F334="Yes", "Not Applicable", IF(COUNTIF('Broadcast Module Man Codes'!B:B, LEFT(B334, 4))=0, "No BM Man Code Found", "Match Found"))</f>
        <v>No BM Man Code Found</v>
      </c>
    </row>
    <row r="335" spans="1:7">
      <c r="A335" s="23">
        <v>52353</v>
      </c>
      <c r="B335" s="23" t="s">
        <v>9629</v>
      </c>
      <c r="C335" s="23" t="s">
        <v>10</v>
      </c>
      <c r="D335" s="23" t="str">
        <f>IF(ISNUMBER(MATCH(C335, 'Registration Database Man. Code'!A:A, 0)), "drone", "")</f>
        <v>drone</v>
      </c>
      <c r="E335" s="23" t="str">
        <f>VLOOKUP(C335, 'Registration Database Man. Code'!A:D, 4, FALSE)</f>
        <v>DJI</v>
      </c>
      <c r="F335" s="24" t="str">
        <f t="shared" si="5"/>
        <v>No</v>
      </c>
      <c r="G335" s="21" t="str">
        <f>IF(F335="Yes", "Not Applicable", IF(COUNTIF('Broadcast Module Man Codes'!B:B, LEFT(B335, 4))=0, "No BM Man Code Found", "Match Found"))</f>
        <v>No BM Man Code Found</v>
      </c>
    </row>
    <row r="336" spans="1:7">
      <c r="A336" s="23">
        <v>53575</v>
      </c>
      <c r="B336" s="23" t="s">
        <v>9675</v>
      </c>
      <c r="C336" s="23" t="s">
        <v>16</v>
      </c>
      <c r="D336" s="23" t="str">
        <f>IF(ISNUMBER(MATCH(C336, 'Registration Database Man. Code'!A:A, 0)), "drone", "")</f>
        <v>drone</v>
      </c>
      <c r="E336" s="23" t="str">
        <f>VLOOKUP(C336, 'Registration Database Man. Code'!A:D, 4, FALSE)</f>
        <v>DJI</v>
      </c>
      <c r="F336" s="24" t="str">
        <f t="shared" si="5"/>
        <v>No</v>
      </c>
      <c r="G336" s="21" t="str">
        <f>IF(F336="Yes", "Not Applicable", IF(COUNTIF('Broadcast Module Man Codes'!B:B, LEFT(B336, 4))=0, "No BM Man Code Found", "Match Found"))</f>
        <v>No BM Man Code Found</v>
      </c>
    </row>
    <row r="337" spans="1:7">
      <c r="A337" s="23">
        <v>54496</v>
      </c>
      <c r="B337" s="23" t="s">
        <v>9736</v>
      </c>
      <c r="C337" s="23" t="s">
        <v>27</v>
      </c>
      <c r="D337" s="23" t="str">
        <f>IF(ISNUMBER(MATCH(C337, 'Registration Database Man. Code'!A:A, 0)), "drone", "")</f>
        <v>drone</v>
      </c>
      <c r="E337" s="23" t="str">
        <f>VLOOKUP(C337, 'Registration Database Man. Code'!A:D, 4, FALSE)</f>
        <v>DJI</v>
      </c>
      <c r="F337" s="24" t="str">
        <f t="shared" si="5"/>
        <v>Yes</v>
      </c>
      <c r="G337" s="21" t="str">
        <f>IF(F337="Yes", "Not Applicable", IF(COUNTIF('Broadcast Module Man Codes'!B:B, LEFT(B337, 4))=0, "No BM Man Code Found", "Match Found"))</f>
        <v>Not Applicable</v>
      </c>
    </row>
    <row r="338" spans="1:7">
      <c r="A338" s="23">
        <v>55232</v>
      </c>
      <c r="B338" s="23" t="s">
        <v>9815</v>
      </c>
      <c r="C338" s="23" t="s">
        <v>4</v>
      </c>
      <c r="D338" s="23" t="str">
        <f>IF(ISNUMBER(MATCH(C338, 'Registration Database Man. Code'!A:A, 0)), "drone", "")</f>
        <v>drone</v>
      </c>
      <c r="E338" s="23" t="str">
        <f>VLOOKUP(C338, 'Registration Database Man. Code'!A:D, 4, FALSE)</f>
        <v>TALOS DRONES</v>
      </c>
      <c r="F338" s="24" t="str">
        <f t="shared" si="5"/>
        <v>No</v>
      </c>
      <c r="G338" s="21" t="str">
        <f>IF(F338="Yes", "Not Applicable", IF(COUNTIF('Broadcast Module Man Codes'!B:B, LEFT(B338, 4))=0, "No BM Man Code Found", "Match Found"))</f>
        <v>No BM Man Code Found</v>
      </c>
    </row>
    <row r="339" spans="1:7">
      <c r="A339" s="23">
        <v>55910</v>
      </c>
      <c r="B339" s="23" t="s">
        <v>9855</v>
      </c>
      <c r="C339" s="23" t="s">
        <v>16</v>
      </c>
      <c r="D339" s="23" t="str">
        <f>IF(ISNUMBER(MATCH(C339, 'Registration Database Man. Code'!A:A, 0)), "drone", "")</f>
        <v>drone</v>
      </c>
      <c r="E339" s="23" t="str">
        <f>VLOOKUP(C339, 'Registration Database Man. Code'!A:D, 4, FALSE)</f>
        <v>DJI</v>
      </c>
      <c r="F339" s="24" t="str">
        <f t="shared" si="5"/>
        <v>Yes</v>
      </c>
      <c r="G339" s="21" t="str">
        <f>IF(F339="Yes", "Not Applicable", IF(COUNTIF('Broadcast Module Man Codes'!B:B, LEFT(B339, 4))=0, "No BM Man Code Found", "Match Found"))</f>
        <v>Not Applicable</v>
      </c>
    </row>
    <row r="340" spans="1:7">
      <c r="A340" s="23">
        <v>56486</v>
      </c>
      <c r="B340" s="23" t="s">
        <v>9879</v>
      </c>
      <c r="C340" s="23" t="s">
        <v>10</v>
      </c>
      <c r="D340" s="23" t="str">
        <f>IF(ISNUMBER(MATCH(C340, 'Registration Database Man. Code'!A:A, 0)), "drone", "")</f>
        <v>drone</v>
      </c>
      <c r="E340" s="23" t="str">
        <f>VLOOKUP(C340, 'Registration Database Man. Code'!A:D, 4, FALSE)</f>
        <v>DJI</v>
      </c>
      <c r="F340" s="24" t="str">
        <f t="shared" si="5"/>
        <v>Yes</v>
      </c>
      <c r="G340" s="21" t="str">
        <f>IF(F340="Yes", "Not Applicable", IF(COUNTIF('Broadcast Module Man Codes'!B:B, LEFT(B340, 4))=0, "No BM Man Code Found", "Match Found"))</f>
        <v>Not Applicable</v>
      </c>
    </row>
    <row r="341" spans="1:7">
      <c r="A341" s="23">
        <v>56712</v>
      </c>
      <c r="B341" s="23" t="s">
        <v>9888</v>
      </c>
      <c r="C341" s="23" t="s">
        <v>49</v>
      </c>
      <c r="D341" s="23" t="str">
        <f>IF(ISNUMBER(MATCH(C341, 'Registration Database Man. Code'!A:A, 0)), "drone", "")</f>
        <v>drone</v>
      </c>
      <c r="E341" s="23" t="str">
        <f>VLOOKUP(C341, 'Registration Database Man. Code'!A:D, 4, FALSE)</f>
        <v>DJI</v>
      </c>
      <c r="F341" s="24" t="str">
        <f t="shared" si="5"/>
        <v>Yes</v>
      </c>
      <c r="G341" s="21" t="str">
        <f>IF(F341="Yes", "Not Applicable", IF(COUNTIF('Broadcast Module Man Codes'!B:B, LEFT(B341, 4))=0, "No BM Man Code Found", "Match Found"))</f>
        <v>Not Applicable</v>
      </c>
    </row>
    <row r="342" spans="1:7">
      <c r="A342" s="23">
        <v>56930</v>
      </c>
      <c r="B342" s="23" t="s">
        <v>9897</v>
      </c>
      <c r="C342" s="23" t="s">
        <v>27</v>
      </c>
      <c r="D342" s="23" t="str">
        <f>IF(ISNUMBER(MATCH(C342, 'Registration Database Man. Code'!A:A, 0)), "drone", "")</f>
        <v>drone</v>
      </c>
      <c r="E342" s="23" t="str">
        <f>VLOOKUP(C342, 'Registration Database Man. Code'!A:D, 4, FALSE)</f>
        <v>DJI</v>
      </c>
      <c r="F342" s="24" t="str">
        <f t="shared" si="5"/>
        <v>No</v>
      </c>
      <c r="G342" s="21" t="str">
        <f>IF(F342="Yes", "Not Applicable", IF(COUNTIF('Broadcast Module Man Codes'!B:B, LEFT(B342, 4))=0, "No BM Man Code Found", "Match Found"))</f>
        <v>No BM Man Code Found</v>
      </c>
    </row>
    <row r="343" spans="1:7">
      <c r="A343" s="23">
        <v>57167</v>
      </c>
      <c r="B343" s="23" t="s">
        <v>9915</v>
      </c>
      <c r="C343" s="23" t="s">
        <v>27</v>
      </c>
      <c r="D343" s="23" t="str">
        <f>IF(ISNUMBER(MATCH(C343, 'Registration Database Man. Code'!A:A, 0)), "drone", "")</f>
        <v>drone</v>
      </c>
      <c r="E343" s="23" t="str">
        <f>VLOOKUP(C343, 'Registration Database Man. Code'!A:D, 4, FALSE)</f>
        <v>DJI</v>
      </c>
      <c r="F343" s="24" t="str">
        <f t="shared" si="5"/>
        <v>No</v>
      </c>
      <c r="G343" s="21" t="str">
        <f>IF(F343="Yes", "Not Applicable", IF(COUNTIF('Broadcast Module Man Codes'!B:B, LEFT(B343, 4))=0, "No BM Man Code Found", "Match Found"))</f>
        <v>No BM Man Code Found</v>
      </c>
    </row>
    <row r="344" spans="1:7">
      <c r="A344" s="23">
        <v>57890</v>
      </c>
      <c r="B344" s="23" t="s">
        <v>9944</v>
      </c>
      <c r="C344" s="23" t="s">
        <v>27</v>
      </c>
      <c r="D344" s="23" t="str">
        <f>IF(ISNUMBER(MATCH(C344, 'Registration Database Man. Code'!A:A, 0)), "drone", "")</f>
        <v>drone</v>
      </c>
      <c r="E344" s="23" t="str">
        <f>VLOOKUP(C344, 'Registration Database Man. Code'!A:D, 4, FALSE)</f>
        <v>DJI</v>
      </c>
      <c r="F344" s="24" t="str">
        <f t="shared" si="5"/>
        <v>No</v>
      </c>
      <c r="G344" s="21" t="str">
        <f>IF(F344="Yes", "Not Applicable", IF(COUNTIF('Broadcast Module Man Codes'!B:B, LEFT(B344, 4))=0, "No BM Man Code Found", "Match Found"))</f>
        <v>No BM Man Code Found</v>
      </c>
    </row>
    <row r="345" spans="1:7">
      <c r="A345" s="23">
        <v>58460</v>
      </c>
      <c r="B345" s="23" t="s">
        <v>9993</v>
      </c>
      <c r="C345" s="23" t="s">
        <v>10</v>
      </c>
      <c r="D345" s="23" t="str">
        <f>IF(ISNUMBER(MATCH(C345, 'Registration Database Man. Code'!A:A, 0)), "drone", "")</f>
        <v>drone</v>
      </c>
      <c r="E345" s="23" t="str">
        <f>VLOOKUP(C345, 'Registration Database Man. Code'!A:D, 4, FALSE)</f>
        <v>DJI</v>
      </c>
      <c r="F345" s="24" t="str">
        <f t="shared" si="5"/>
        <v>Yes</v>
      </c>
      <c r="G345" s="21" t="str">
        <f>IF(F345="Yes", "Not Applicable", IF(COUNTIF('Broadcast Module Man Codes'!B:B, LEFT(B345, 4))=0, "No BM Man Code Found", "Match Found"))</f>
        <v>Not Applicable</v>
      </c>
    </row>
    <row r="346" spans="1:7">
      <c r="A346" s="23">
        <v>58567</v>
      </c>
      <c r="B346" s="23" t="s">
        <v>10000</v>
      </c>
      <c r="C346" s="23" t="s">
        <v>37</v>
      </c>
      <c r="D346" s="23" t="str">
        <f>IF(ISNUMBER(MATCH(C346, 'Registration Database Man. Code'!A:A, 0)), "drone", "")</f>
        <v>drone</v>
      </c>
      <c r="E346" s="23" t="str">
        <f>VLOOKUP(C346, 'Registration Database Man. Code'!A:D, 4, FALSE)</f>
        <v>DJI</v>
      </c>
      <c r="F346" s="24" t="str">
        <f t="shared" si="5"/>
        <v>Yes</v>
      </c>
      <c r="G346" s="21" t="str">
        <f>IF(F346="Yes", "Not Applicable", IF(COUNTIF('Broadcast Module Man Codes'!B:B, LEFT(B346, 4))=0, "No BM Man Code Found", "Match Found"))</f>
        <v>Not Applicable</v>
      </c>
    </row>
    <row r="347" spans="1:7">
      <c r="A347" s="23">
        <v>59866</v>
      </c>
      <c r="B347" s="23" t="s">
        <v>10115</v>
      </c>
      <c r="C347" s="23" t="s">
        <v>27</v>
      </c>
      <c r="D347" s="23" t="str">
        <f>IF(ISNUMBER(MATCH(C347, 'Registration Database Man. Code'!A:A, 0)), "drone", "")</f>
        <v>drone</v>
      </c>
      <c r="E347" s="23" t="str">
        <f>VLOOKUP(C347, 'Registration Database Man. Code'!A:D, 4, FALSE)</f>
        <v>DJI</v>
      </c>
      <c r="F347" s="24" t="str">
        <f t="shared" si="5"/>
        <v>No</v>
      </c>
      <c r="G347" s="21" t="str">
        <f>IF(F347="Yes", "Not Applicable", IF(COUNTIF('Broadcast Module Man Codes'!B:B, LEFT(B347, 4))=0, "No BM Man Code Found", "Match Found"))</f>
        <v>No BM Man Code Found</v>
      </c>
    </row>
    <row r="348" spans="1:7">
      <c r="A348" s="23">
        <v>60891</v>
      </c>
      <c r="B348" s="23" t="s">
        <v>10243</v>
      </c>
      <c r="C348" s="23" t="s">
        <v>10</v>
      </c>
      <c r="D348" s="23" t="str">
        <f>IF(ISNUMBER(MATCH(C348, 'Registration Database Man. Code'!A:A, 0)), "drone", "")</f>
        <v>drone</v>
      </c>
      <c r="E348" s="23" t="str">
        <f>VLOOKUP(C348, 'Registration Database Man. Code'!A:D, 4, FALSE)</f>
        <v>DJI</v>
      </c>
      <c r="F348" s="24" t="str">
        <f t="shared" si="5"/>
        <v>No</v>
      </c>
      <c r="G348" s="21" t="str">
        <f>IF(F348="Yes", "Not Applicable", IF(COUNTIF('Broadcast Module Man Codes'!B:B, LEFT(B348, 4))=0, "No BM Man Code Found", "Match Found"))</f>
        <v>No BM Man Code Found</v>
      </c>
    </row>
    <row r="349" spans="1:7">
      <c r="A349" s="23">
        <v>61224</v>
      </c>
      <c r="B349" s="23" t="s">
        <v>10278</v>
      </c>
      <c r="C349" s="23" t="s">
        <v>132</v>
      </c>
      <c r="D349" s="23" t="str">
        <f>IF(ISNUMBER(MATCH(C349, 'Registration Database Man. Code'!A:A, 0)), "drone", "")</f>
        <v>drone</v>
      </c>
      <c r="E349" s="23" t="str">
        <f>VLOOKUP(C349, 'Registration Database Man. Code'!A:D, 4, FALSE)</f>
        <v>DJI</v>
      </c>
      <c r="F349" s="24" t="str">
        <f t="shared" si="5"/>
        <v>No</v>
      </c>
      <c r="G349" s="21" t="str">
        <f>IF(F349="Yes", "Not Applicable", IF(COUNTIF('Broadcast Module Man Codes'!B:B, LEFT(B349, 4))=0, "No BM Man Code Found", "Match Found"))</f>
        <v>No BM Man Code Found</v>
      </c>
    </row>
    <row r="350" spans="1:7">
      <c r="A350" s="23">
        <v>61821</v>
      </c>
      <c r="B350" s="23" t="s">
        <v>10320</v>
      </c>
      <c r="C350" s="23" t="s">
        <v>94</v>
      </c>
      <c r="D350" s="23" t="str">
        <f>IF(ISNUMBER(MATCH(C350, 'Registration Database Man. Code'!A:A, 0)), "drone", "")</f>
        <v>drone</v>
      </c>
      <c r="E350" s="23" t="str">
        <f>VLOOKUP(C350, 'Registration Database Man. Code'!A:D, 4, FALSE)</f>
        <v>DJI</v>
      </c>
      <c r="F350" s="24" t="str">
        <f t="shared" si="5"/>
        <v>No</v>
      </c>
      <c r="G350" s="21" t="str">
        <f>IF(F350="Yes", "Not Applicable", IF(COUNTIF('Broadcast Module Man Codes'!B:B, LEFT(B350, 4))=0, "No BM Man Code Found", "Match Found"))</f>
        <v>No BM Man Code Found</v>
      </c>
    </row>
    <row r="351" spans="1:7">
      <c r="A351" s="23">
        <v>61917</v>
      </c>
      <c r="B351" s="23" t="s">
        <v>10331</v>
      </c>
      <c r="C351" s="23" t="s">
        <v>2116</v>
      </c>
      <c r="D351" s="23" t="str">
        <f>IF(ISNUMBER(MATCH(C351, 'Registration Database Man. Code'!A:A, 0)), "drone", "")</f>
        <v>drone</v>
      </c>
      <c r="E351" s="23" t="str">
        <f>VLOOKUP(C351, 'Registration Database Man. Code'!A:D, 4, FALSE)</f>
        <v>DJI</v>
      </c>
      <c r="F351" s="24" t="str">
        <f t="shared" si="5"/>
        <v>No</v>
      </c>
      <c r="G351" s="21" t="str">
        <f>IF(F351="Yes", "Not Applicable", IF(COUNTIF('Broadcast Module Man Codes'!B:B, LEFT(B351, 4))=0, "No BM Man Code Found", "Match Found"))</f>
        <v>No BM Man Code Found</v>
      </c>
    </row>
    <row r="352" spans="1:7">
      <c r="A352" s="23">
        <v>62312</v>
      </c>
      <c r="B352" s="23" t="s">
        <v>10383</v>
      </c>
      <c r="C352" s="23" t="s">
        <v>21</v>
      </c>
      <c r="D352" s="23" t="str">
        <f>IF(ISNUMBER(MATCH(C352, 'Registration Database Man. Code'!A:A, 0)), "drone", "")</f>
        <v>drone</v>
      </c>
      <c r="E352" s="23" t="str">
        <f>VLOOKUP(C352, 'Registration Database Man. Code'!A:D, 4, FALSE)</f>
        <v>XAG</v>
      </c>
      <c r="F352" s="24" t="str">
        <f t="shared" si="5"/>
        <v>No</v>
      </c>
      <c r="G352" s="21" t="str">
        <f>IF(F352="Yes", "Not Applicable", IF(COUNTIF('Broadcast Module Man Codes'!B:B, LEFT(B352, 4))=0, "No BM Man Code Found", "Match Found"))</f>
        <v>No BM Man Code Found</v>
      </c>
    </row>
    <row r="353" spans="1:7">
      <c r="A353" s="23">
        <v>62736</v>
      </c>
      <c r="B353" s="23" t="s">
        <v>10412</v>
      </c>
      <c r="C353" s="23" t="s">
        <v>79</v>
      </c>
      <c r="D353" s="23" t="str">
        <f>IF(ISNUMBER(MATCH(C353, 'Registration Database Man. Code'!A:A, 0)), "drone", "")</f>
        <v>drone</v>
      </c>
      <c r="E353" s="23" t="str">
        <f>VLOOKUP(C353, 'Registration Database Man. Code'!A:D, 4, FALSE)</f>
        <v>DJI</v>
      </c>
      <c r="F353" s="24" t="str">
        <f t="shared" si="5"/>
        <v>No</v>
      </c>
      <c r="G353" s="21" t="str">
        <f>IF(F353="Yes", "Not Applicable", IF(COUNTIF('Broadcast Module Man Codes'!B:B, LEFT(B353, 4))=0, "No BM Man Code Found", "Match Found"))</f>
        <v>No BM Man Code Found</v>
      </c>
    </row>
    <row r="354" spans="1:7">
      <c r="A354" s="23">
        <v>63222</v>
      </c>
      <c r="B354" s="23" t="s">
        <v>10450</v>
      </c>
      <c r="C354" s="23" t="s">
        <v>300</v>
      </c>
      <c r="D354" s="23" t="str">
        <f>IF(ISNUMBER(MATCH(C354, 'Registration Database Man. Code'!A:A, 0)), "drone", "")</f>
        <v>drone</v>
      </c>
      <c r="E354" s="23" t="str">
        <f>VLOOKUP(C354, 'Registration Database Man. Code'!A:D, 4, FALSE)</f>
        <v>DJI</v>
      </c>
      <c r="F354" s="24" t="str">
        <f t="shared" si="5"/>
        <v>No</v>
      </c>
      <c r="G354" s="21" t="str">
        <f>IF(F354="Yes", "Not Applicable", IF(COUNTIF('Broadcast Module Man Codes'!B:B, LEFT(B354, 4))=0, "No BM Man Code Found", "Match Found"))</f>
        <v>No BM Man Code Found</v>
      </c>
    </row>
    <row r="355" spans="1:7">
      <c r="A355" s="23">
        <v>63869</v>
      </c>
      <c r="B355" s="23" t="s">
        <v>10505</v>
      </c>
      <c r="C355" s="23" t="s">
        <v>6</v>
      </c>
      <c r="D355" s="23" t="str">
        <f>IF(ISNUMBER(MATCH(C355, 'Registration Database Man. Code'!A:A, 0)), "drone", "")</f>
        <v>drone</v>
      </c>
      <c r="E355" s="23" t="str">
        <f>VLOOKUP(C355, 'Registration Database Man. Code'!A:D, 4, FALSE)</f>
        <v>XAG</v>
      </c>
      <c r="F355" s="24" t="str">
        <f t="shared" si="5"/>
        <v>No</v>
      </c>
      <c r="G355" s="21" t="str">
        <f>IF(F355="Yes", "Not Applicable", IF(COUNTIF('Broadcast Module Man Codes'!B:B, LEFT(B355, 4))=0, "No BM Man Code Found", "Match Found"))</f>
        <v>No BM Man Code Found</v>
      </c>
    </row>
    <row r="356" spans="1:7">
      <c r="A356" s="23">
        <v>64458</v>
      </c>
      <c r="B356" s="23" t="s">
        <v>10551</v>
      </c>
      <c r="C356" s="23" t="s">
        <v>27</v>
      </c>
      <c r="D356" s="23" t="str">
        <f>IF(ISNUMBER(MATCH(C356, 'Registration Database Man. Code'!A:A, 0)), "drone", "")</f>
        <v>drone</v>
      </c>
      <c r="E356" s="23" t="str">
        <f>VLOOKUP(C356, 'Registration Database Man. Code'!A:D, 4, FALSE)</f>
        <v>DJI</v>
      </c>
      <c r="F356" s="24" t="str">
        <f t="shared" si="5"/>
        <v>No</v>
      </c>
      <c r="G356" s="21" t="str">
        <f>IF(F356="Yes", "Not Applicable", IF(COUNTIF('Broadcast Module Man Codes'!B:B, LEFT(B356, 4))=0, "No BM Man Code Found", "Match Found"))</f>
        <v>No BM Man Code Found</v>
      </c>
    </row>
    <row r="357" spans="1:7">
      <c r="A357" s="23">
        <v>64459</v>
      </c>
      <c r="B357" s="23" t="s">
        <v>10552</v>
      </c>
      <c r="C357" s="23" t="s">
        <v>27</v>
      </c>
      <c r="D357" s="23" t="str">
        <f>IF(ISNUMBER(MATCH(C357, 'Registration Database Man. Code'!A:A, 0)), "drone", "")</f>
        <v>drone</v>
      </c>
      <c r="E357" s="23" t="str">
        <f>VLOOKUP(C357, 'Registration Database Man. Code'!A:D, 4, FALSE)</f>
        <v>DJI</v>
      </c>
      <c r="F357" s="24" t="str">
        <f t="shared" si="5"/>
        <v>No</v>
      </c>
      <c r="G357" s="21" t="str">
        <f>IF(F357="Yes", "Not Applicable", IF(COUNTIF('Broadcast Module Man Codes'!B:B, LEFT(B357, 4))=0, "No BM Man Code Found", "Match Found"))</f>
        <v>No BM Man Code Found</v>
      </c>
    </row>
    <row r="358" spans="1:7">
      <c r="A358" s="23">
        <v>65952</v>
      </c>
      <c r="B358" s="23" t="s">
        <v>10636</v>
      </c>
      <c r="C358" s="23" t="s">
        <v>10</v>
      </c>
      <c r="D358" s="23" t="str">
        <f>IF(ISNUMBER(MATCH(C358, 'Registration Database Man. Code'!A:A, 0)), "drone", "")</f>
        <v>drone</v>
      </c>
      <c r="E358" s="23" t="str">
        <f>VLOOKUP(C358, 'Registration Database Man. Code'!A:D, 4, FALSE)</f>
        <v>DJI</v>
      </c>
      <c r="F358" s="24" t="str">
        <f t="shared" si="5"/>
        <v>No</v>
      </c>
      <c r="G358" s="21" t="str">
        <f>IF(F358="Yes", "Not Applicable", IF(COUNTIF('Broadcast Module Man Codes'!B:B, LEFT(B358, 4))=0, "No BM Man Code Found", "Match Found"))</f>
        <v>No BM Man Code Found</v>
      </c>
    </row>
    <row r="359" spans="1:7">
      <c r="A359" s="23">
        <v>68040</v>
      </c>
      <c r="B359" s="23" t="s">
        <v>10770</v>
      </c>
      <c r="C359" s="23" t="s">
        <v>10</v>
      </c>
      <c r="D359" s="23" t="str">
        <f>IF(ISNUMBER(MATCH(C359, 'Registration Database Man. Code'!A:A, 0)), "drone", "")</f>
        <v>drone</v>
      </c>
      <c r="E359" s="23" t="str">
        <f>VLOOKUP(C359, 'Registration Database Man. Code'!A:D, 4, FALSE)</f>
        <v>DJI</v>
      </c>
      <c r="F359" s="24" t="str">
        <f t="shared" si="5"/>
        <v>Yes</v>
      </c>
      <c r="G359" s="21" t="str">
        <f>IF(F359="Yes", "Not Applicable", IF(COUNTIF('Broadcast Module Man Codes'!B:B, LEFT(B359, 4))=0, "No BM Man Code Found", "Match Found"))</f>
        <v>Not Applicable</v>
      </c>
    </row>
    <row r="360" spans="1:7">
      <c r="A360" s="23">
        <v>68042</v>
      </c>
      <c r="B360" s="23" t="s">
        <v>10771</v>
      </c>
      <c r="C360" s="23" t="s">
        <v>172</v>
      </c>
      <c r="D360" s="23" t="str">
        <f>IF(ISNUMBER(MATCH(C360, 'Registration Database Man. Code'!A:A, 0)), "drone", "")</f>
        <v>drone</v>
      </c>
      <c r="E360" s="23" t="str">
        <f>VLOOKUP(C360, 'Registration Database Man. Code'!A:D, 4, FALSE)</f>
        <v>DJI</v>
      </c>
      <c r="F360" s="24" t="str">
        <f t="shared" si="5"/>
        <v>No</v>
      </c>
      <c r="G360" s="21" t="str">
        <f>IF(F360="Yes", "Not Applicable", IF(COUNTIF('Broadcast Module Man Codes'!B:B, LEFT(B360, 4))=0, "No BM Man Code Found", "Match Found"))</f>
        <v>No BM Man Code Found</v>
      </c>
    </row>
    <row r="361" spans="1:7">
      <c r="A361" s="23">
        <v>68601</v>
      </c>
      <c r="B361" s="23" t="s">
        <v>10797</v>
      </c>
      <c r="C361" s="23" t="s">
        <v>49</v>
      </c>
      <c r="D361" s="23" t="str">
        <f>IF(ISNUMBER(MATCH(C361, 'Registration Database Man. Code'!A:A, 0)), "drone", "")</f>
        <v>drone</v>
      </c>
      <c r="E361" s="23" t="str">
        <f>VLOOKUP(C361, 'Registration Database Man. Code'!A:D, 4, FALSE)</f>
        <v>DJI</v>
      </c>
      <c r="F361" s="24" t="str">
        <f t="shared" si="5"/>
        <v>No</v>
      </c>
      <c r="G361" s="21" t="str">
        <f>IF(F361="Yes", "Not Applicable", IF(COUNTIF('Broadcast Module Man Codes'!B:B, LEFT(B361, 4))=0, "No BM Man Code Found", "Match Found"))</f>
        <v>No BM Man Code Found</v>
      </c>
    </row>
    <row r="362" spans="1:7">
      <c r="A362" s="23">
        <v>68796</v>
      </c>
      <c r="B362" s="23" t="s">
        <v>10806</v>
      </c>
      <c r="C362" s="23" t="s">
        <v>27</v>
      </c>
      <c r="D362" s="23" t="str">
        <f>IF(ISNUMBER(MATCH(C362, 'Registration Database Man. Code'!A:A, 0)), "drone", "")</f>
        <v>drone</v>
      </c>
      <c r="E362" s="23" t="str">
        <f>VLOOKUP(C362, 'Registration Database Man. Code'!A:D, 4, FALSE)</f>
        <v>DJI</v>
      </c>
      <c r="F362" s="24" t="str">
        <f t="shared" si="5"/>
        <v>Yes</v>
      </c>
      <c r="G362" s="21" t="str">
        <f>IF(F362="Yes", "Not Applicable", IF(COUNTIF('Broadcast Module Man Codes'!B:B, LEFT(B362, 4))=0, "No BM Man Code Found", "Match Found"))</f>
        <v>Not Applicable</v>
      </c>
    </row>
    <row r="363" spans="1:7">
      <c r="A363" s="23">
        <v>69920</v>
      </c>
      <c r="B363" s="23" t="s">
        <v>10910</v>
      </c>
      <c r="C363" s="23" t="s">
        <v>27</v>
      </c>
      <c r="D363" s="23" t="str">
        <f>IF(ISNUMBER(MATCH(C363, 'Registration Database Man. Code'!A:A, 0)), "drone", "")</f>
        <v>drone</v>
      </c>
      <c r="E363" s="23" t="str">
        <f>VLOOKUP(C363, 'Registration Database Man. Code'!A:D, 4, FALSE)</f>
        <v>DJI</v>
      </c>
      <c r="F363" s="24" t="str">
        <f t="shared" si="5"/>
        <v>Yes</v>
      </c>
      <c r="G363" s="21" t="str">
        <f>IF(F363="Yes", "Not Applicable", IF(COUNTIF('Broadcast Module Man Codes'!B:B, LEFT(B363, 4))=0, "No BM Man Code Found", "Match Found"))</f>
        <v>Not Applicable</v>
      </c>
    </row>
    <row r="364" spans="1:7">
      <c r="A364" s="23">
        <v>70412</v>
      </c>
      <c r="B364" s="23" t="s">
        <v>10943</v>
      </c>
      <c r="C364" s="23" t="s">
        <v>16</v>
      </c>
      <c r="D364" s="23" t="str">
        <f>IF(ISNUMBER(MATCH(C364, 'Registration Database Man. Code'!A:A, 0)), "drone", "")</f>
        <v>drone</v>
      </c>
      <c r="E364" s="23" t="str">
        <f>VLOOKUP(C364, 'Registration Database Man. Code'!A:D, 4, FALSE)</f>
        <v>DJI</v>
      </c>
      <c r="F364" s="24" t="str">
        <f t="shared" si="5"/>
        <v>Yes</v>
      </c>
      <c r="G364" s="21" t="str">
        <f>IF(F364="Yes", "Not Applicable", IF(COUNTIF('Broadcast Module Man Codes'!B:B, LEFT(B364, 4))=0, "No BM Man Code Found", "Match Found"))</f>
        <v>Not Applicable</v>
      </c>
    </row>
    <row r="365" spans="1:7">
      <c r="A365" s="23">
        <v>70707</v>
      </c>
      <c r="B365" s="23" t="s">
        <v>10988</v>
      </c>
      <c r="C365" s="23" t="s">
        <v>10</v>
      </c>
      <c r="D365" s="23" t="str">
        <f>IF(ISNUMBER(MATCH(C365, 'Registration Database Man. Code'!A:A, 0)), "drone", "")</f>
        <v>drone</v>
      </c>
      <c r="E365" s="23" t="str">
        <f>VLOOKUP(C365, 'Registration Database Man. Code'!A:D, 4, FALSE)</f>
        <v>DJI</v>
      </c>
      <c r="F365" s="24" t="str">
        <f t="shared" si="5"/>
        <v>Yes</v>
      </c>
      <c r="G365" s="21" t="str">
        <f>IF(F365="Yes", "Not Applicable", IF(COUNTIF('Broadcast Module Man Codes'!B:B, LEFT(B365, 4))=0, "No BM Man Code Found", "Match Found"))</f>
        <v>Not Applicable</v>
      </c>
    </row>
    <row r="366" spans="1:7">
      <c r="A366" s="23">
        <v>71122</v>
      </c>
      <c r="B366" s="23" t="s">
        <v>11040</v>
      </c>
      <c r="C366" s="23" t="s">
        <v>10</v>
      </c>
      <c r="D366" s="23" t="str">
        <f>IF(ISNUMBER(MATCH(C366, 'Registration Database Man. Code'!A:A, 0)), "drone", "")</f>
        <v>drone</v>
      </c>
      <c r="E366" s="23" t="str">
        <f>VLOOKUP(C366, 'Registration Database Man. Code'!A:D, 4, FALSE)</f>
        <v>DJI</v>
      </c>
      <c r="F366" s="24" t="str">
        <f t="shared" si="5"/>
        <v>Yes</v>
      </c>
      <c r="G366" s="21" t="str">
        <f>IF(F366="Yes", "Not Applicable", IF(COUNTIF('Broadcast Module Man Codes'!B:B, LEFT(B366, 4))=0, "No BM Man Code Found", "Match Found"))</f>
        <v>Not Applicable</v>
      </c>
    </row>
    <row r="367" spans="1:7">
      <c r="A367" s="23">
        <v>71561</v>
      </c>
      <c r="B367" s="23" t="s">
        <v>11074</v>
      </c>
      <c r="C367" s="23" t="s">
        <v>16</v>
      </c>
      <c r="D367" s="23" t="str">
        <f>IF(ISNUMBER(MATCH(C367, 'Registration Database Man. Code'!A:A, 0)), "drone", "")</f>
        <v>drone</v>
      </c>
      <c r="E367" s="23" t="str">
        <f>VLOOKUP(C367, 'Registration Database Man. Code'!A:D, 4, FALSE)</f>
        <v>DJI</v>
      </c>
      <c r="F367" s="24" t="str">
        <f t="shared" si="5"/>
        <v>No</v>
      </c>
      <c r="G367" s="21" t="str">
        <f>IF(F367="Yes", "Not Applicable", IF(COUNTIF('Broadcast Module Man Codes'!B:B, LEFT(B367, 4))=0, "No BM Man Code Found", "Match Found"))</f>
        <v>No BM Man Code Found</v>
      </c>
    </row>
    <row r="368" spans="1:7">
      <c r="A368" s="23">
        <v>72223</v>
      </c>
      <c r="B368" s="23" t="s">
        <v>11133</v>
      </c>
      <c r="C368" s="23" t="s">
        <v>10</v>
      </c>
      <c r="D368" s="23" t="str">
        <f>IF(ISNUMBER(MATCH(C368, 'Registration Database Man. Code'!A:A, 0)), "drone", "")</f>
        <v>drone</v>
      </c>
      <c r="E368" s="23" t="str">
        <f>VLOOKUP(C368, 'Registration Database Man. Code'!A:D, 4, FALSE)</f>
        <v>DJI</v>
      </c>
      <c r="F368" s="24" t="str">
        <f t="shared" si="5"/>
        <v>Yes</v>
      </c>
      <c r="G368" s="21" t="str">
        <f>IF(F368="Yes", "Not Applicable", IF(COUNTIF('Broadcast Module Man Codes'!B:B, LEFT(B368, 4))=0, "No BM Man Code Found", "Match Found"))</f>
        <v>Not Applicable</v>
      </c>
    </row>
    <row r="369" spans="1:7">
      <c r="A369" s="23">
        <v>73101</v>
      </c>
      <c r="B369" s="23" t="s">
        <v>11205</v>
      </c>
      <c r="C369" s="23" t="s">
        <v>21</v>
      </c>
      <c r="D369" s="23" t="str">
        <f>IF(ISNUMBER(MATCH(C369, 'Registration Database Man. Code'!A:A, 0)), "drone", "")</f>
        <v>drone</v>
      </c>
      <c r="E369" s="23" t="str">
        <f>VLOOKUP(C369, 'Registration Database Man. Code'!A:D, 4, FALSE)</f>
        <v>XAG</v>
      </c>
      <c r="F369" s="24" t="str">
        <f t="shared" si="5"/>
        <v>Yes</v>
      </c>
      <c r="G369" s="21" t="str">
        <f>IF(F369="Yes", "Not Applicable", IF(COUNTIF('Broadcast Module Man Codes'!B:B, LEFT(B369, 4))=0, "No BM Man Code Found", "Match Found"))</f>
        <v>Not Applicable</v>
      </c>
    </row>
    <row r="370" spans="1:7">
      <c r="A370" s="23">
        <v>73102</v>
      </c>
      <c r="B370" s="23" t="s">
        <v>11206</v>
      </c>
      <c r="C370" s="23" t="s">
        <v>21</v>
      </c>
      <c r="D370" s="23" t="str">
        <f>IF(ISNUMBER(MATCH(C370, 'Registration Database Man. Code'!A:A, 0)), "drone", "")</f>
        <v>drone</v>
      </c>
      <c r="E370" s="23" t="str">
        <f>VLOOKUP(C370, 'Registration Database Man. Code'!A:D, 4, FALSE)</f>
        <v>XAG</v>
      </c>
      <c r="F370" s="24" t="str">
        <f t="shared" si="5"/>
        <v>Yes</v>
      </c>
      <c r="G370" s="21" t="str">
        <f>IF(F370="Yes", "Not Applicable", IF(COUNTIF('Broadcast Module Man Codes'!B:B, LEFT(B370, 4))=0, "No BM Man Code Found", "Match Found"))</f>
        <v>Not Applicable</v>
      </c>
    </row>
    <row r="371" spans="1:7">
      <c r="A371" s="23">
        <v>73104</v>
      </c>
      <c r="B371" s="23" t="s">
        <v>11207</v>
      </c>
      <c r="C371" s="23" t="s">
        <v>27</v>
      </c>
      <c r="D371" s="23" t="str">
        <f>IF(ISNUMBER(MATCH(C371, 'Registration Database Man. Code'!A:A, 0)), "drone", "")</f>
        <v>drone</v>
      </c>
      <c r="E371" s="23" t="str">
        <f>VLOOKUP(C371, 'Registration Database Man. Code'!A:D, 4, FALSE)</f>
        <v>DJI</v>
      </c>
      <c r="F371" s="24" t="str">
        <f t="shared" si="5"/>
        <v>Yes</v>
      </c>
      <c r="G371" s="21" t="str">
        <f>IF(F371="Yes", "Not Applicable", IF(COUNTIF('Broadcast Module Man Codes'!B:B, LEFT(B371, 4))=0, "No BM Man Code Found", "Match Found"))</f>
        <v>Not Applicable</v>
      </c>
    </row>
    <row r="372" spans="1:7">
      <c r="A372" s="23">
        <v>74519</v>
      </c>
      <c r="B372" s="23" t="s">
        <v>11273</v>
      </c>
      <c r="C372" s="23" t="s">
        <v>6</v>
      </c>
      <c r="D372" s="23" t="str">
        <f>IF(ISNUMBER(MATCH(C372, 'Registration Database Man. Code'!A:A, 0)), "drone", "")</f>
        <v>drone</v>
      </c>
      <c r="E372" s="23" t="str">
        <f>VLOOKUP(C372, 'Registration Database Man. Code'!A:D, 4, FALSE)</f>
        <v>XAG</v>
      </c>
      <c r="F372" s="24" t="str">
        <f t="shared" si="5"/>
        <v>No</v>
      </c>
      <c r="G372" s="21" t="str">
        <f>IF(F372="Yes", "Not Applicable", IF(COUNTIF('Broadcast Module Man Codes'!B:B, LEFT(B372, 4))=0, "No BM Man Code Found", "Match Found"))</f>
        <v>No BM Man Code Found</v>
      </c>
    </row>
    <row r="373" spans="1:7">
      <c r="A373" s="23">
        <v>74653</v>
      </c>
      <c r="B373" s="23" t="s">
        <v>11280</v>
      </c>
      <c r="C373" s="23" t="s">
        <v>49</v>
      </c>
      <c r="D373" s="23" t="str">
        <f>IF(ISNUMBER(MATCH(C373, 'Registration Database Man. Code'!A:A, 0)), "drone", "")</f>
        <v>drone</v>
      </c>
      <c r="E373" s="23" t="str">
        <f>VLOOKUP(C373, 'Registration Database Man. Code'!A:D, 4, FALSE)</f>
        <v>DJI</v>
      </c>
      <c r="F373" s="24" t="str">
        <f t="shared" si="5"/>
        <v>Yes</v>
      </c>
      <c r="G373" s="21" t="str">
        <f>IF(F373="Yes", "Not Applicable", IF(COUNTIF('Broadcast Module Man Codes'!B:B, LEFT(B373, 4))=0, "No BM Man Code Found", "Match Found"))</f>
        <v>Not Applicable</v>
      </c>
    </row>
    <row r="374" spans="1:7">
      <c r="A374" s="23">
        <v>74802</v>
      </c>
      <c r="B374" s="23" t="s">
        <v>11295</v>
      </c>
      <c r="C374" s="23" t="s">
        <v>6</v>
      </c>
      <c r="D374" s="23" t="str">
        <f>IF(ISNUMBER(MATCH(C374, 'Registration Database Man. Code'!A:A, 0)), "drone", "")</f>
        <v>drone</v>
      </c>
      <c r="E374" s="23" t="str">
        <f>VLOOKUP(C374, 'Registration Database Man. Code'!A:D, 4, FALSE)</f>
        <v>XAG</v>
      </c>
      <c r="F374" s="24" t="str">
        <f t="shared" si="5"/>
        <v>No</v>
      </c>
      <c r="G374" s="21" t="str">
        <f>IF(F374="Yes", "Not Applicable", IF(COUNTIF('Broadcast Module Man Codes'!B:B, LEFT(B374, 4))=0, "No BM Man Code Found", "Match Found"))</f>
        <v>No BM Man Code Found</v>
      </c>
    </row>
    <row r="375" spans="1:7">
      <c r="A375" s="23">
        <v>75644</v>
      </c>
      <c r="B375" s="23" t="s">
        <v>11371</v>
      </c>
      <c r="C375" s="23" t="s">
        <v>6</v>
      </c>
      <c r="D375" s="23" t="str">
        <f>IF(ISNUMBER(MATCH(C375, 'Registration Database Man. Code'!A:A, 0)), "drone", "")</f>
        <v>drone</v>
      </c>
      <c r="E375" s="23" t="str">
        <f>VLOOKUP(C375, 'Registration Database Man. Code'!A:D, 4, FALSE)</f>
        <v>XAG</v>
      </c>
      <c r="F375" s="24" t="str">
        <f t="shared" si="5"/>
        <v>No</v>
      </c>
      <c r="G375" s="21" t="str">
        <f>IF(F375="Yes", "Not Applicable", IF(COUNTIF('Broadcast Module Man Codes'!B:B, LEFT(B375, 4))=0, "No BM Man Code Found", "Match Found"))</f>
        <v>No BM Man Code Found</v>
      </c>
    </row>
    <row r="376" spans="1:7">
      <c r="A376" s="23">
        <v>75654</v>
      </c>
      <c r="B376" s="23" t="s">
        <v>11372</v>
      </c>
      <c r="C376" s="23" t="s">
        <v>27</v>
      </c>
      <c r="D376" s="23" t="str">
        <f>IF(ISNUMBER(MATCH(C376, 'Registration Database Man. Code'!A:A, 0)), "drone", "")</f>
        <v>drone</v>
      </c>
      <c r="E376" s="23" t="str">
        <f>VLOOKUP(C376, 'Registration Database Man. Code'!A:D, 4, FALSE)</f>
        <v>DJI</v>
      </c>
      <c r="F376" s="24" t="str">
        <f t="shared" si="5"/>
        <v>Yes</v>
      </c>
      <c r="G376" s="21" t="str">
        <f>IF(F376="Yes", "Not Applicable", IF(COUNTIF('Broadcast Module Man Codes'!B:B, LEFT(B376, 4))=0, "No BM Man Code Found", "Match Found"))</f>
        <v>Not Applicable</v>
      </c>
    </row>
    <row r="377" spans="1:7">
      <c r="A377" s="23">
        <v>76543</v>
      </c>
      <c r="B377" s="23" t="s">
        <v>11430</v>
      </c>
      <c r="C377" s="23" t="s">
        <v>218</v>
      </c>
      <c r="D377" s="23" t="str">
        <f>IF(ISNUMBER(MATCH(C377, 'Registration Database Man. Code'!A:A, 0)), "drone", "")</f>
        <v>drone</v>
      </c>
      <c r="E377" s="23" t="str">
        <f>VLOOKUP(C377, 'Registration Database Man. Code'!A:D, 4, FALSE)</f>
        <v>DJI</v>
      </c>
      <c r="F377" s="24" t="str">
        <f t="shared" si="5"/>
        <v>No</v>
      </c>
      <c r="G377" s="21" t="str">
        <f>IF(F377="Yes", "Not Applicable", IF(COUNTIF('Broadcast Module Man Codes'!B:B, LEFT(B377, 4))=0, "No BM Man Code Found", "Match Found"))</f>
        <v>No BM Man Code Found</v>
      </c>
    </row>
    <row r="378" spans="1:7">
      <c r="A378" s="23">
        <v>76837</v>
      </c>
      <c r="B378" s="23" t="s">
        <v>11452</v>
      </c>
      <c r="C378" s="23" t="s">
        <v>4098</v>
      </c>
      <c r="D378" s="23" t="str">
        <f>IF(ISNUMBER(MATCH(C378, 'Registration Database Man. Code'!A:A, 0)), "drone", "")</f>
        <v>drone</v>
      </c>
      <c r="E378" s="23" t="str">
        <f>VLOOKUP(C378, 'Registration Database Man. Code'!A:D, 4, FALSE)</f>
        <v>DJI</v>
      </c>
      <c r="F378" s="24" t="str">
        <f t="shared" si="5"/>
        <v>No</v>
      </c>
      <c r="G378" s="21" t="str">
        <f>IF(F378="Yes", "Not Applicable", IF(COUNTIF('Broadcast Module Man Codes'!B:B, LEFT(B378, 4))=0, "No BM Man Code Found", "Match Found"))</f>
        <v>No BM Man Code Found</v>
      </c>
    </row>
    <row r="379" spans="1:7">
      <c r="A379" s="23">
        <v>77001</v>
      </c>
      <c r="B379" s="23" t="s">
        <v>11478</v>
      </c>
      <c r="C379" s="23" t="s">
        <v>10</v>
      </c>
      <c r="D379" s="23" t="str">
        <f>IF(ISNUMBER(MATCH(C379, 'Registration Database Man. Code'!A:A, 0)), "drone", "")</f>
        <v>drone</v>
      </c>
      <c r="E379" s="23" t="str">
        <f>VLOOKUP(C379, 'Registration Database Man. Code'!A:D, 4, FALSE)</f>
        <v>DJI</v>
      </c>
      <c r="F379" s="24" t="str">
        <f t="shared" si="5"/>
        <v>No</v>
      </c>
      <c r="G379" s="21" t="str">
        <f>IF(F379="Yes", "Not Applicable", IF(COUNTIF('Broadcast Module Man Codes'!B:B, LEFT(B379, 4))=0, "No BM Man Code Found", "Match Found"))</f>
        <v>No BM Man Code Found</v>
      </c>
    </row>
    <row r="380" spans="1:7">
      <c r="A380" s="23">
        <v>77290</v>
      </c>
      <c r="B380" s="23" t="s">
        <v>11483</v>
      </c>
      <c r="C380" s="23" t="s">
        <v>94</v>
      </c>
      <c r="D380" s="23" t="str">
        <f>IF(ISNUMBER(MATCH(C380, 'Registration Database Man. Code'!A:A, 0)), "drone", "")</f>
        <v>drone</v>
      </c>
      <c r="E380" s="23" t="str">
        <f>VLOOKUP(C380, 'Registration Database Man. Code'!A:D, 4, FALSE)</f>
        <v>DJI</v>
      </c>
      <c r="F380" s="24" t="str">
        <f t="shared" si="5"/>
        <v>No</v>
      </c>
      <c r="G380" s="21" t="str">
        <f>IF(F380="Yes", "Not Applicable", IF(COUNTIF('Broadcast Module Man Codes'!B:B, LEFT(B380, 4))=0, "No BM Man Code Found", "Match Found"))</f>
        <v>No BM Man Code Found</v>
      </c>
    </row>
    <row r="381" spans="1:7">
      <c r="A381" s="23">
        <v>77778</v>
      </c>
      <c r="B381" s="23" t="s">
        <v>11530</v>
      </c>
      <c r="C381" s="23" t="s">
        <v>27</v>
      </c>
      <c r="D381" s="23" t="str">
        <f>IF(ISNUMBER(MATCH(C381, 'Registration Database Man. Code'!A:A, 0)), "drone", "")</f>
        <v>drone</v>
      </c>
      <c r="E381" s="23" t="str">
        <f>VLOOKUP(C381, 'Registration Database Man. Code'!A:D, 4, FALSE)</f>
        <v>DJI</v>
      </c>
      <c r="F381" s="24" t="str">
        <f t="shared" si="5"/>
        <v>No</v>
      </c>
      <c r="G381" s="21" t="str">
        <f>IF(F381="Yes", "Not Applicable", IF(COUNTIF('Broadcast Module Man Codes'!B:B, LEFT(B381, 4))=0, "No BM Man Code Found", "Match Found"))</f>
        <v>No BM Man Code Found</v>
      </c>
    </row>
    <row r="382" spans="1:7">
      <c r="A382" s="23">
        <v>77784</v>
      </c>
      <c r="B382" s="23" t="s">
        <v>11531</v>
      </c>
      <c r="C382" s="23" t="s">
        <v>1418</v>
      </c>
      <c r="D382" s="23" t="str">
        <f>IF(ISNUMBER(MATCH(C382, 'Registration Database Man. Code'!A:A, 0)), "drone", "")</f>
        <v>drone</v>
      </c>
      <c r="E382" s="23" t="str">
        <f>VLOOKUP(C382, 'Registration Database Man. Code'!A:D, 4, FALSE)</f>
        <v>DJI</v>
      </c>
      <c r="F382" s="24" t="str">
        <f t="shared" si="5"/>
        <v>No</v>
      </c>
      <c r="G382" s="21" t="str">
        <f>IF(F382="Yes", "Not Applicable", IF(COUNTIF('Broadcast Module Man Codes'!B:B, LEFT(B382, 4))=0, "No BM Man Code Found", "Match Found"))</f>
        <v>No BM Man Code Found</v>
      </c>
    </row>
    <row r="383" spans="1:7">
      <c r="A383" s="23">
        <v>78693</v>
      </c>
      <c r="B383" s="23" t="s">
        <v>11637</v>
      </c>
      <c r="C383" s="23" t="s">
        <v>27</v>
      </c>
      <c r="D383" s="23" t="str">
        <f>IF(ISNUMBER(MATCH(C383, 'Registration Database Man. Code'!A:A, 0)), "drone", "")</f>
        <v>drone</v>
      </c>
      <c r="E383" s="23" t="str">
        <f>VLOOKUP(C383, 'Registration Database Man. Code'!A:D, 4, FALSE)</f>
        <v>DJI</v>
      </c>
      <c r="F383" s="24" t="str">
        <f t="shared" si="5"/>
        <v>Yes</v>
      </c>
      <c r="G383" s="21" t="str">
        <f>IF(F383="Yes", "Not Applicable", IF(COUNTIF('Broadcast Module Man Codes'!B:B, LEFT(B383, 4))=0, "No BM Man Code Found", "Match Found"))</f>
        <v>Not Applicable</v>
      </c>
    </row>
    <row r="384" spans="1:7">
      <c r="A384" s="23">
        <v>78694</v>
      </c>
      <c r="B384" s="23" t="s">
        <v>11638</v>
      </c>
      <c r="C384" s="23" t="s">
        <v>27</v>
      </c>
      <c r="D384" s="23" t="str">
        <f>IF(ISNUMBER(MATCH(C384, 'Registration Database Man. Code'!A:A, 0)), "drone", "")</f>
        <v>drone</v>
      </c>
      <c r="E384" s="23" t="str">
        <f>VLOOKUP(C384, 'Registration Database Man. Code'!A:D, 4, FALSE)</f>
        <v>DJI</v>
      </c>
      <c r="F384" s="24" t="str">
        <f t="shared" si="5"/>
        <v>Yes</v>
      </c>
      <c r="G384" s="21" t="str">
        <f>IF(F384="Yes", "Not Applicable", IF(COUNTIF('Broadcast Module Man Codes'!B:B, LEFT(B384, 4))=0, "No BM Man Code Found", "Match Found"))</f>
        <v>Not Applicable</v>
      </c>
    </row>
    <row r="385" spans="1:7">
      <c r="A385" s="23">
        <v>79511</v>
      </c>
      <c r="B385" s="23" t="s">
        <v>11717</v>
      </c>
      <c r="C385" s="23" t="s">
        <v>6</v>
      </c>
      <c r="D385" s="23" t="str">
        <f>IF(ISNUMBER(MATCH(C385, 'Registration Database Man. Code'!A:A, 0)), "drone", "")</f>
        <v>drone</v>
      </c>
      <c r="E385" s="23" t="str">
        <f>VLOOKUP(C385, 'Registration Database Man. Code'!A:D, 4, FALSE)</f>
        <v>XAG</v>
      </c>
      <c r="F385" s="24" t="str">
        <f t="shared" si="5"/>
        <v>No</v>
      </c>
      <c r="G385" s="21" t="str">
        <f>IF(F385="Yes", "Not Applicable", IF(COUNTIF('Broadcast Module Man Codes'!B:B, LEFT(B385, 4))=0, "No BM Man Code Found", "Match Found"))</f>
        <v>No BM Man Code Found</v>
      </c>
    </row>
    <row r="386" spans="1:7">
      <c r="A386" s="23">
        <v>80109</v>
      </c>
      <c r="B386" s="23" t="s">
        <v>11769</v>
      </c>
      <c r="C386" s="23" t="s">
        <v>10</v>
      </c>
      <c r="D386" s="23" t="str">
        <f>IF(ISNUMBER(MATCH(C386, 'Registration Database Man. Code'!A:A, 0)), "drone", "")</f>
        <v>drone</v>
      </c>
      <c r="E386" s="23" t="str">
        <f>VLOOKUP(C386, 'Registration Database Man. Code'!A:D, 4, FALSE)</f>
        <v>DJI</v>
      </c>
      <c r="F386" s="24" t="str">
        <f t="shared" si="5"/>
        <v>No</v>
      </c>
      <c r="G386" s="21" t="str">
        <f>IF(F386="Yes", "Not Applicable", IF(COUNTIF('Broadcast Module Man Codes'!B:B, LEFT(B386, 4))=0, "No BM Man Code Found", "Match Found"))</f>
        <v>No BM Man Code Found</v>
      </c>
    </row>
    <row r="387" spans="1:7">
      <c r="A387" s="23">
        <v>80209</v>
      </c>
      <c r="B387" s="23" t="s">
        <v>11779</v>
      </c>
      <c r="C387" s="23" t="s">
        <v>49</v>
      </c>
      <c r="D387" s="23" t="str">
        <f>IF(ISNUMBER(MATCH(C387, 'Registration Database Man. Code'!A:A, 0)), "drone", "")</f>
        <v>drone</v>
      </c>
      <c r="E387" s="23" t="str">
        <f>VLOOKUP(C387, 'Registration Database Man. Code'!A:D, 4, FALSE)</f>
        <v>DJI</v>
      </c>
      <c r="F387" s="24" t="str">
        <f t="shared" ref="F387:F450" si="6">IF(OR(E387="EA VISION", E387="EAVISION"), "No", IF(OR(AND(OR(E387="DJI", E387="DJI Innovations"), LEFT(B387, 5)="1581F"), AND(OR(E387="XAG", E387="GUANGZHOU XAG CO LTD"), LEFT(B387, 5)="1863F"), AND(E387="Talos Drones", LEFT(B387, 5)="2104F")), "Yes", "No"))</f>
        <v>No</v>
      </c>
      <c r="G387" s="21" t="str">
        <f>IF(F387="Yes", "Not Applicable", IF(COUNTIF('Broadcast Module Man Codes'!B:B, LEFT(B387, 4))=0, "No BM Man Code Found", "Match Found"))</f>
        <v>No BM Man Code Found</v>
      </c>
    </row>
    <row r="388" spans="1:7">
      <c r="A388" s="23">
        <v>81365</v>
      </c>
      <c r="B388" s="23" t="s">
        <v>11895</v>
      </c>
      <c r="C388" s="23" t="s">
        <v>10</v>
      </c>
      <c r="D388" s="23" t="str">
        <f>IF(ISNUMBER(MATCH(C388, 'Registration Database Man. Code'!A:A, 0)), "drone", "")</f>
        <v>drone</v>
      </c>
      <c r="E388" s="23" t="str">
        <f>VLOOKUP(C388, 'Registration Database Man. Code'!A:D, 4, FALSE)</f>
        <v>DJI</v>
      </c>
      <c r="F388" s="24" t="str">
        <f t="shared" si="6"/>
        <v>Yes</v>
      </c>
      <c r="G388" s="21" t="str">
        <f>IF(F388="Yes", "Not Applicable", IF(COUNTIF('Broadcast Module Man Codes'!B:B, LEFT(B388, 4))=0, "No BM Man Code Found", "Match Found"))</f>
        <v>Not Applicable</v>
      </c>
    </row>
    <row r="389" spans="1:7">
      <c r="A389" s="23">
        <v>81968</v>
      </c>
      <c r="B389" s="23" t="s">
        <v>11959</v>
      </c>
      <c r="C389" s="23" t="s">
        <v>172</v>
      </c>
      <c r="D389" s="23" t="str">
        <f>IF(ISNUMBER(MATCH(C389, 'Registration Database Man. Code'!A:A, 0)), "drone", "")</f>
        <v>drone</v>
      </c>
      <c r="E389" s="23" t="str">
        <f>VLOOKUP(C389, 'Registration Database Man. Code'!A:D, 4, FALSE)</f>
        <v>DJI</v>
      </c>
      <c r="F389" s="24" t="str">
        <f t="shared" si="6"/>
        <v>No</v>
      </c>
      <c r="G389" s="21" t="str">
        <f>IF(F389="Yes", "Not Applicable", IF(COUNTIF('Broadcast Module Man Codes'!B:B, LEFT(B389, 4))=0, "No BM Man Code Found", "Match Found"))</f>
        <v>No BM Man Code Found</v>
      </c>
    </row>
    <row r="390" spans="1:7">
      <c r="A390" s="23">
        <v>84085</v>
      </c>
      <c r="B390" s="23" t="s">
        <v>12130</v>
      </c>
      <c r="C390" s="23" t="s">
        <v>6</v>
      </c>
      <c r="D390" s="23" t="str">
        <f>IF(ISNUMBER(MATCH(C390, 'Registration Database Man. Code'!A:A, 0)), "drone", "")</f>
        <v>drone</v>
      </c>
      <c r="E390" s="23" t="str">
        <f>VLOOKUP(C390, 'Registration Database Man. Code'!A:D, 4, FALSE)</f>
        <v>XAG</v>
      </c>
      <c r="F390" s="24" t="str">
        <f t="shared" si="6"/>
        <v>Yes</v>
      </c>
      <c r="G390" s="21" t="str">
        <f>IF(F390="Yes", "Not Applicable", IF(COUNTIF('Broadcast Module Man Codes'!B:B, LEFT(B390, 4))=0, "No BM Man Code Found", "Match Found"))</f>
        <v>Not Applicable</v>
      </c>
    </row>
    <row r="391" spans="1:7">
      <c r="A391" s="23">
        <v>84444</v>
      </c>
      <c r="B391" s="23" t="s">
        <v>12175</v>
      </c>
      <c r="C391" s="23" t="s">
        <v>16</v>
      </c>
      <c r="D391" s="23" t="str">
        <f>IF(ISNUMBER(MATCH(C391, 'Registration Database Man. Code'!A:A, 0)), "drone", "")</f>
        <v>drone</v>
      </c>
      <c r="E391" s="23" t="str">
        <f>VLOOKUP(C391, 'Registration Database Man. Code'!A:D, 4, FALSE)</f>
        <v>DJI</v>
      </c>
      <c r="F391" s="24" t="str">
        <f t="shared" si="6"/>
        <v>Yes</v>
      </c>
      <c r="G391" s="21" t="str">
        <f>IF(F391="Yes", "Not Applicable", IF(COUNTIF('Broadcast Module Man Codes'!B:B, LEFT(B391, 4))=0, "No BM Man Code Found", "Match Found"))</f>
        <v>Not Applicable</v>
      </c>
    </row>
    <row r="392" spans="1:7">
      <c r="A392" s="23">
        <v>85203</v>
      </c>
      <c r="B392" s="23" t="s">
        <v>12242</v>
      </c>
      <c r="C392" s="23" t="s">
        <v>1418</v>
      </c>
      <c r="D392" s="23" t="str">
        <f>IF(ISNUMBER(MATCH(C392, 'Registration Database Man. Code'!A:A, 0)), "drone", "")</f>
        <v>drone</v>
      </c>
      <c r="E392" s="23" t="str">
        <f>VLOOKUP(C392, 'Registration Database Man. Code'!A:D, 4, FALSE)</f>
        <v>DJI</v>
      </c>
      <c r="F392" s="24" t="str">
        <f t="shared" si="6"/>
        <v>No</v>
      </c>
      <c r="G392" s="21" t="str">
        <f>IF(F392="Yes", "Not Applicable", IF(COUNTIF('Broadcast Module Man Codes'!B:B, LEFT(B392, 4))=0, "No BM Man Code Found", "Match Found"))</f>
        <v>No BM Man Code Found</v>
      </c>
    </row>
    <row r="393" spans="1:7">
      <c r="A393" s="23">
        <v>85256</v>
      </c>
      <c r="B393" s="23" t="s">
        <v>12245</v>
      </c>
      <c r="C393" s="23" t="s">
        <v>97</v>
      </c>
      <c r="D393" s="23" t="str">
        <f>IF(ISNUMBER(MATCH(C393, 'Registration Database Man. Code'!A:A, 0)), "drone", "")</f>
        <v>drone</v>
      </c>
      <c r="E393" s="23" t="str">
        <f>VLOOKUP(C393, 'Registration Database Man. Code'!A:D, 4, FALSE)</f>
        <v>DJI</v>
      </c>
      <c r="F393" s="24" t="str">
        <f t="shared" si="6"/>
        <v>No</v>
      </c>
      <c r="G393" s="21" t="str">
        <f>IF(F393="Yes", "Not Applicable", IF(COUNTIF('Broadcast Module Man Codes'!B:B, LEFT(B393, 4))=0, "No BM Man Code Found", "Match Found"))</f>
        <v>No BM Man Code Found</v>
      </c>
    </row>
    <row r="394" spans="1:7">
      <c r="A394" s="23">
        <v>87654</v>
      </c>
      <c r="B394" s="23" t="s">
        <v>12432</v>
      </c>
      <c r="C394" s="23" t="s">
        <v>1357</v>
      </c>
      <c r="D394" s="23" t="str">
        <f>IF(ISNUMBER(MATCH(C394, 'Registration Database Man. Code'!A:A, 0)), "drone", "")</f>
        <v>drone</v>
      </c>
      <c r="E394" s="23" t="str">
        <f>VLOOKUP(C394, 'Registration Database Man. Code'!A:D, 4, FALSE)</f>
        <v>DJI</v>
      </c>
      <c r="F394" s="24" t="str">
        <f t="shared" si="6"/>
        <v>No</v>
      </c>
      <c r="G394" s="21" t="str">
        <f>IF(F394="Yes", "Not Applicable", IF(COUNTIF('Broadcast Module Man Codes'!B:B, LEFT(B394, 4))=0, "No BM Man Code Found", "Match Found"))</f>
        <v>No BM Man Code Found</v>
      </c>
    </row>
    <row r="395" spans="1:7">
      <c r="A395" s="23">
        <v>88656</v>
      </c>
      <c r="B395" s="23" t="s">
        <v>12520</v>
      </c>
      <c r="C395" s="23" t="s">
        <v>132</v>
      </c>
      <c r="D395" s="23" t="str">
        <f>IF(ISNUMBER(MATCH(C395, 'Registration Database Man. Code'!A:A, 0)), "drone", "")</f>
        <v>drone</v>
      </c>
      <c r="E395" s="23" t="str">
        <f>VLOOKUP(C395, 'Registration Database Man. Code'!A:D, 4, FALSE)</f>
        <v>DJI</v>
      </c>
      <c r="F395" s="24" t="str">
        <f t="shared" si="6"/>
        <v>No</v>
      </c>
      <c r="G395" s="21" t="str">
        <f>IF(F395="Yes", "Not Applicable", IF(COUNTIF('Broadcast Module Man Codes'!B:B, LEFT(B395, 4))=0, "No BM Man Code Found", "Match Found"))</f>
        <v>No BM Man Code Found</v>
      </c>
    </row>
    <row r="396" spans="1:7">
      <c r="A396" s="23">
        <v>89237</v>
      </c>
      <c r="B396" s="23" t="s">
        <v>12585</v>
      </c>
      <c r="C396" s="23" t="s">
        <v>27</v>
      </c>
      <c r="D396" s="23" t="str">
        <f>IF(ISNUMBER(MATCH(C396, 'Registration Database Man. Code'!A:A, 0)), "drone", "")</f>
        <v>drone</v>
      </c>
      <c r="E396" s="23" t="str">
        <f>VLOOKUP(C396, 'Registration Database Man. Code'!A:D, 4, FALSE)</f>
        <v>DJI</v>
      </c>
      <c r="F396" s="24" t="str">
        <f t="shared" si="6"/>
        <v>Yes</v>
      </c>
      <c r="G396" s="21" t="str">
        <f>IF(F396="Yes", "Not Applicable", IF(COUNTIF('Broadcast Module Man Codes'!B:B, LEFT(B396, 4))=0, "No BM Man Code Found", "Match Found"))</f>
        <v>Not Applicable</v>
      </c>
    </row>
    <row r="397" spans="1:7">
      <c r="A397" s="23">
        <v>91499</v>
      </c>
      <c r="B397" s="23" t="s">
        <v>12884</v>
      </c>
      <c r="C397" s="23" t="s">
        <v>94</v>
      </c>
      <c r="D397" s="23" t="str">
        <f>IF(ISNUMBER(MATCH(C397, 'Registration Database Man. Code'!A:A, 0)), "drone", "")</f>
        <v>drone</v>
      </c>
      <c r="E397" s="23" t="str">
        <f>VLOOKUP(C397, 'Registration Database Man. Code'!A:D, 4, FALSE)</f>
        <v>DJI</v>
      </c>
      <c r="F397" s="24" t="str">
        <f t="shared" si="6"/>
        <v>No</v>
      </c>
      <c r="G397" s="21" t="str">
        <f>IF(F397="Yes", "Not Applicable", IF(COUNTIF('Broadcast Module Man Codes'!B:B, LEFT(B397, 4))=0, "No BM Man Code Found", "Match Found"))</f>
        <v>No BM Man Code Found</v>
      </c>
    </row>
    <row r="398" spans="1:7">
      <c r="A398" s="23">
        <v>92278</v>
      </c>
      <c r="B398" s="23" t="s">
        <v>13008</v>
      </c>
      <c r="C398" s="23" t="s">
        <v>27</v>
      </c>
      <c r="D398" s="23" t="str">
        <f>IF(ISNUMBER(MATCH(C398, 'Registration Database Man. Code'!A:A, 0)), "drone", "")</f>
        <v>drone</v>
      </c>
      <c r="E398" s="23" t="str">
        <f>VLOOKUP(C398, 'Registration Database Man. Code'!A:D, 4, FALSE)</f>
        <v>DJI</v>
      </c>
      <c r="F398" s="24" t="str">
        <f t="shared" si="6"/>
        <v>Yes</v>
      </c>
      <c r="G398" s="21" t="str">
        <f>IF(F398="Yes", "Not Applicable", IF(COUNTIF('Broadcast Module Man Codes'!B:B, LEFT(B398, 4))=0, "No BM Man Code Found", "Match Found"))</f>
        <v>Not Applicable</v>
      </c>
    </row>
    <row r="399" spans="1:7">
      <c r="A399" s="23">
        <v>97722</v>
      </c>
      <c r="B399" s="23" t="s">
        <v>13864</v>
      </c>
      <c r="C399" s="23" t="s">
        <v>79</v>
      </c>
      <c r="D399" s="23" t="str">
        <f>IF(ISNUMBER(MATCH(C399, 'Registration Database Man. Code'!A:A, 0)), "drone", "")</f>
        <v>drone</v>
      </c>
      <c r="E399" s="23" t="str">
        <f>VLOOKUP(C399, 'Registration Database Man. Code'!A:D, 4, FALSE)</f>
        <v>DJI</v>
      </c>
      <c r="F399" s="24" t="str">
        <f t="shared" si="6"/>
        <v>No</v>
      </c>
      <c r="G399" s="21" t="str">
        <f>IF(F399="Yes", "Not Applicable", IF(COUNTIF('Broadcast Module Man Codes'!B:B, LEFT(B399, 4))=0, "No BM Man Code Found", "Match Found"))</f>
        <v>No BM Man Code Found</v>
      </c>
    </row>
    <row r="400" spans="1:7">
      <c r="A400" s="23">
        <v>99699</v>
      </c>
      <c r="B400" s="23" t="s">
        <v>14215</v>
      </c>
      <c r="C400" s="23" t="s">
        <v>10</v>
      </c>
      <c r="D400" s="23" t="str">
        <f>IF(ISNUMBER(MATCH(C400, 'Registration Database Man. Code'!A:A, 0)), "drone", "")</f>
        <v>drone</v>
      </c>
      <c r="E400" s="23" t="str">
        <f>VLOOKUP(C400, 'Registration Database Man. Code'!A:D, 4, FALSE)</f>
        <v>DJI</v>
      </c>
      <c r="F400" s="24" t="str">
        <f t="shared" si="6"/>
        <v>No</v>
      </c>
      <c r="G400" s="21" t="str">
        <f>IF(F400="Yes", "Not Applicable", IF(COUNTIF('Broadcast Module Man Codes'!B:B, LEFT(B400, 4))=0, "No BM Man Code Found", "Match Found"))</f>
        <v>No BM Man Code Found</v>
      </c>
    </row>
    <row r="401" spans="1:7">
      <c r="A401" s="23">
        <v>99803</v>
      </c>
      <c r="B401" s="23" t="s">
        <v>14264</v>
      </c>
      <c r="C401" s="23" t="s">
        <v>24</v>
      </c>
      <c r="D401" s="23" t="str">
        <f>IF(ISNUMBER(MATCH(C401, 'Registration Database Man. Code'!A:A, 0)), "drone", "")</f>
        <v>drone</v>
      </c>
      <c r="E401" s="23" t="str">
        <f>VLOOKUP(C401, 'Registration Database Man. Code'!A:D, 4, FALSE)</f>
        <v>DJI</v>
      </c>
      <c r="F401" s="24" t="str">
        <f t="shared" si="6"/>
        <v>Yes</v>
      </c>
      <c r="G401" s="21" t="str">
        <f>IF(F401="Yes", "Not Applicable", IF(COUNTIF('Broadcast Module Man Codes'!B:B, LEFT(B401, 4))=0, "No BM Man Code Found", "Match Found"))</f>
        <v>Not Applicable</v>
      </c>
    </row>
    <row r="402" spans="1:7">
      <c r="A402" s="23">
        <v>99925</v>
      </c>
      <c r="B402" s="23" t="s">
        <v>14298</v>
      </c>
      <c r="C402" s="23" t="s">
        <v>12372</v>
      </c>
      <c r="D402" s="23" t="str">
        <f>IF(ISNUMBER(MATCH(C402, 'Registration Database Man. Code'!A:A, 0)), "drone", "")</f>
        <v>drone</v>
      </c>
      <c r="E402" s="23" t="str">
        <f>VLOOKUP(C402, 'Registration Database Man. Code'!A:D, 4, FALSE)</f>
        <v>DJI</v>
      </c>
      <c r="F402" s="24" t="str">
        <f t="shared" si="6"/>
        <v>No</v>
      </c>
      <c r="G402" s="21" t="str">
        <f>IF(F402="Yes", "Not Applicable", IF(COUNTIF('Broadcast Module Man Codes'!B:B, LEFT(B402, 4))=0, "No BM Man Code Found", "Match Found"))</f>
        <v>No BM Man Code Found</v>
      </c>
    </row>
    <row r="403" spans="1:7">
      <c r="A403" s="23" t="s">
        <v>8</v>
      </c>
      <c r="B403" s="23" t="s">
        <v>9</v>
      </c>
      <c r="C403" s="23" t="s">
        <v>10</v>
      </c>
      <c r="D403" s="23" t="str">
        <f>IF(ISNUMBER(MATCH(C403, 'Registration Database Man. Code'!A:A, 0)), "drone", "")</f>
        <v>drone</v>
      </c>
      <c r="E403" s="23" t="str">
        <f>VLOOKUP(C403, 'Registration Database Man. Code'!A:D, 4, FALSE)</f>
        <v>DJI</v>
      </c>
      <c r="F403" s="24" t="str">
        <f t="shared" si="6"/>
        <v>Yes</v>
      </c>
      <c r="G403" s="21" t="str">
        <f>IF(F403="Yes", "Not Applicable", IF(COUNTIF('Broadcast Module Man Codes'!B:B, LEFT(B403, 4))=0, "No BM Man Code Found", "Match Found"))</f>
        <v>Not Applicable</v>
      </c>
    </row>
    <row r="404" spans="1:7">
      <c r="A404" s="23" t="s">
        <v>11</v>
      </c>
      <c r="B404" s="23" t="s">
        <v>12</v>
      </c>
      <c r="C404" s="23" t="s">
        <v>13</v>
      </c>
      <c r="D404" s="23" t="str">
        <f>IF(ISNUMBER(MATCH(C404, 'Registration Database Man. Code'!A:A, 0)), "drone", "")</f>
        <v>drone</v>
      </c>
      <c r="E404" s="23" t="str">
        <f>VLOOKUP(C404, 'Registration Database Man. Code'!A:D, 4, FALSE)</f>
        <v>DJI</v>
      </c>
      <c r="F404" s="24" t="str">
        <f t="shared" si="6"/>
        <v>No</v>
      </c>
      <c r="G404" s="21" t="str">
        <f>IF(F404="Yes", "Not Applicable", IF(COUNTIF('Broadcast Module Man Codes'!B:B, LEFT(B404, 4))=0, "No BM Man Code Found", "Match Found"))</f>
        <v>No BM Man Code Found</v>
      </c>
    </row>
    <row r="405" spans="1:7">
      <c r="A405" s="23" t="s">
        <v>14</v>
      </c>
      <c r="B405" s="23" t="s">
        <v>15</v>
      </c>
      <c r="C405" s="23" t="s">
        <v>16</v>
      </c>
      <c r="D405" s="23" t="str">
        <f>IF(ISNUMBER(MATCH(C405, 'Registration Database Man. Code'!A:A, 0)), "drone", "")</f>
        <v>drone</v>
      </c>
      <c r="E405" s="23" t="str">
        <f>VLOOKUP(C405, 'Registration Database Man. Code'!A:D, 4, FALSE)</f>
        <v>DJI</v>
      </c>
      <c r="F405" s="24" t="str">
        <f t="shared" si="6"/>
        <v>No</v>
      </c>
      <c r="G405" s="21" t="str">
        <f>IF(F405="Yes", "Not Applicable", IF(COUNTIF('Broadcast Module Man Codes'!B:B, LEFT(B405, 4))=0, "No BM Man Code Found", "Match Found"))</f>
        <v>No BM Man Code Found</v>
      </c>
    </row>
    <row r="406" spans="1:7">
      <c r="A406" s="23" t="s">
        <v>17</v>
      </c>
      <c r="B406" s="23" t="s">
        <v>18</v>
      </c>
      <c r="C406" s="23" t="s">
        <v>10</v>
      </c>
      <c r="D406" s="23" t="str">
        <f>IF(ISNUMBER(MATCH(C406, 'Registration Database Man. Code'!A:A, 0)), "drone", "")</f>
        <v>drone</v>
      </c>
      <c r="E406" s="23" t="str">
        <f>VLOOKUP(C406, 'Registration Database Man. Code'!A:D, 4, FALSE)</f>
        <v>DJI</v>
      </c>
      <c r="F406" s="24" t="str">
        <f t="shared" si="6"/>
        <v>Yes</v>
      </c>
      <c r="G406" s="21" t="str">
        <f>IF(F406="Yes", "Not Applicable", IF(COUNTIF('Broadcast Module Man Codes'!B:B, LEFT(B406, 4))=0, "No BM Man Code Found", "Match Found"))</f>
        <v>Not Applicable</v>
      </c>
    </row>
    <row r="407" spans="1:7">
      <c r="A407" s="23" t="s">
        <v>19</v>
      </c>
      <c r="B407" s="23" t="s">
        <v>20</v>
      </c>
      <c r="C407" s="23" t="s">
        <v>21</v>
      </c>
      <c r="D407" s="23" t="str">
        <f>IF(ISNUMBER(MATCH(C407, 'Registration Database Man. Code'!A:A, 0)), "drone", "")</f>
        <v>drone</v>
      </c>
      <c r="E407" s="23" t="str">
        <f>VLOOKUP(C407, 'Registration Database Man. Code'!A:D, 4, FALSE)</f>
        <v>XAG</v>
      </c>
      <c r="F407" s="24" t="str">
        <f t="shared" si="6"/>
        <v>Yes</v>
      </c>
      <c r="G407" s="21" t="str">
        <f>IF(F407="Yes", "Not Applicable", IF(COUNTIF('Broadcast Module Man Codes'!B:B, LEFT(B407, 4))=0, "No BM Man Code Found", "Match Found"))</f>
        <v>Not Applicable</v>
      </c>
    </row>
    <row r="408" spans="1:7">
      <c r="A408" s="23" t="s">
        <v>22</v>
      </c>
      <c r="B408" s="23" t="s">
        <v>23</v>
      </c>
      <c r="C408" s="23" t="s">
        <v>24</v>
      </c>
      <c r="D408" s="23" t="str">
        <f>IF(ISNUMBER(MATCH(C408, 'Registration Database Man. Code'!A:A, 0)), "drone", "")</f>
        <v>drone</v>
      </c>
      <c r="E408" s="23" t="str">
        <f>VLOOKUP(C408, 'Registration Database Man. Code'!A:D, 4, FALSE)</f>
        <v>DJI</v>
      </c>
      <c r="F408" s="24" t="str">
        <f t="shared" si="6"/>
        <v>Yes</v>
      </c>
      <c r="G408" s="21" t="str">
        <f>IF(F408="Yes", "Not Applicable", IF(COUNTIF('Broadcast Module Man Codes'!B:B, LEFT(B408, 4))=0, "No BM Man Code Found", "Match Found"))</f>
        <v>Not Applicable</v>
      </c>
    </row>
    <row r="409" spans="1:7">
      <c r="A409" s="23" t="s">
        <v>25</v>
      </c>
      <c r="B409" s="23" t="s">
        <v>26</v>
      </c>
      <c r="C409" s="23" t="s">
        <v>27</v>
      </c>
      <c r="D409" s="23" t="str">
        <f>IF(ISNUMBER(MATCH(C409, 'Registration Database Man. Code'!A:A, 0)), "drone", "")</f>
        <v>drone</v>
      </c>
      <c r="E409" s="23" t="str">
        <f>VLOOKUP(C409, 'Registration Database Man. Code'!A:D, 4, FALSE)</f>
        <v>DJI</v>
      </c>
      <c r="F409" s="24" t="str">
        <f t="shared" si="6"/>
        <v>Yes</v>
      </c>
      <c r="G409" s="21" t="str">
        <f>IF(F409="Yes", "Not Applicable", IF(COUNTIF('Broadcast Module Man Codes'!B:B, LEFT(B409, 4))=0, "No BM Man Code Found", "Match Found"))</f>
        <v>Not Applicable</v>
      </c>
    </row>
    <row r="410" spans="1:7">
      <c r="A410" s="23" t="s">
        <v>28</v>
      </c>
      <c r="B410" s="23" t="s">
        <v>29</v>
      </c>
      <c r="C410" s="23" t="s">
        <v>30</v>
      </c>
      <c r="D410" s="23" t="str">
        <f>IF(ISNUMBER(MATCH(C410, 'Registration Database Man. Code'!A:A, 0)), "drone", "")</f>
        <v>drone</v>
      </c>
      <c r="E410" s="23" t="str">
        <f>VLOOKUP(C410, 'Registration Database Man. Code'!A:D, 4, FALSE)</f>
        <v>DJI</v>
      </c>
      <c r="F410" s="24" t="str">
        <f t="shared" si="6"/>
        <v>No</v>
      </c>
      <c r="G410" s="21" t="str">
        <f>IF(F410="Yes", "Not Applicable", IF(COUNTIF('Broadcast Module Man Codes'!B:B, LEFT(B410, 4))=0, "No BM Man Code Found", "Match Found"))</f>
        <v>No BM Man Code Found</v>
      </c>
    </row>
    <row r="411" spans="1:7">
      <c r="A411" s="23" t="s">
        <v>31</v>
      </c>
      <c r="B411" s="23" t="s">
        <v>32</v>
      </c>
      <c r="C411" s="23" t="s">
        <v>16</v>
      </c>
      <c r="D411" s="23" t="str">
        <f>IF(ISNUMBER(MATCH(C411, 'Registration Database Man. Code'!A:A, 0)), "drone", "")</f>
        <v>drone</v>
      </c>
      <c r="E411" s="23" t="str">
        <f>VLOOKUP(C411, 'Registration Database Man. Code'!A:D, 4, FALSE)</f>
        <v>DJI</v>
      </c>
      <c r="F411" s="24" t="str">
        <f t="shared" si="6"/>
        <v>No</v>
      </c>
      <c r="G411" s="21" t="str">
        <f>IF(F411="Yes", "Not Applicable", IF(COUNTIF('Broadcast Module Man Codes'!B:B, LEFT(B411, 4))=0, "No BM Man Code Found", "Match Found"))</f>
        <v>No BM Man Code Found</v>
      </c>
    </row>
    <row r="412" spans="1:7">
      <c r="A412" s="23" t="s">
        <v>33</v>
      </c>
      <c r="B412" s="23" t="s">
        <v>34</v>
      </c>
      <c r="C412" s="23" t="s">
        <v>6</v>
      </c>
      <c r="D412" s="23" t="str">
        <f>IF(ISNUMBER(MATCH(C412, 'Registration Database Man. Code'!A:A, 0)), "drone", "")</f>
        <v>drone</v>
      </c>
      <c r="E412" s="23" t="str">
        <f>VLOOKUP(C412, 'Registration Database Man. Code'!A:D, 4, FALSE)</f>
        <v>XAG</v>
      </c>
      <c r="F412" s="24" t="str">
        <f t="shared" si="6"/>
        <v>No</v>
      </c>
      <c r="G412" s="21" t="str">
        <f>IF(F412="Yes", "Not Applicable", IF(COUNTIF('Broadcast Module Man Codes'!B:B, LEFT(B412, 4))=0, "No BM Man Code Found", "Match Found"))</f>
        <v>No BM Man Code Found</v>
      </c>
    </row>
    <row r="413" spans="1:7">
      <c r="A413" s="23" t="s">
        <v>35</v>
      </c>
      <c r="B413" s="23" t="s">
        <v>36</v>
      </c>
      <c r="C413" s="23" t="s">
        <v>37</v>
      </c>
      <c r="D413" s="23" t="str">
        <f>IF(ISNUMBER(MATCH(C413, 'Registration Database Man. Code'!A:A, 0)), "drone", "")</f>
        <v>drone</v>
      </c>
      <c r="E413" s="23" t="str">
        <f>VLOOKUP(C413, 'Registration Database Man. Code'!A:D, 4, FALSE)</f>
        <v>DJI</v>
      </c>
      <c r="F413" s="24" t="str">
        <f t="shared" si="6"/>
        <v>No</v>
      </c>
      <c r="G413" s="21" t="str">
        <f>IF(F413="Yes", "Not Applicable", IF(COUNTIF('Broadcast Module Man Codes'!B:B, LEFT(B413, 4))=0, "No BM Man Code Found", "Match Found"))</f>
        <v>No BM Man Code Found</v>
      </c>
    </row>
    <row r="414" spans="1:7">
      <c r="A414" s="23" t="s">
        <v>38</v>
      </c>
      <c r="B414" s="23" t="s">
        <v>39</v>
      </c>
      <c r="C414" s="23" t="s">
        <v>21</v>
      </c>
      <c r="D414" s="23" t="str">
        <f>IF(ISNUMBER(MATCH(C414, 'Registration Database Man. Code'!A:A, 0)), "drone", "")</f>
        <v>drone</v>
      </c>
      <c r="E414" s="23" t="str">
        <f>VLOOKUP(C414, 'Registration Database Man. Code'!A:D, 4, FALSE)</f>
        <v>XAG</v>
      </c>
      <c r="F414" s="24" t="str">
        <f t="shared" si="6"/>
        <v>Yes</v>
      </c>
      <c r="G414" s="21" t="str">
        <f>IF(F414="Yes", "Not Applicable", IF(COUNTIF('Broadcast Module Man Codes'!B:B, LEFT(B414, 4))=0, "No BM Man Code Found", "Match Found"))</f>
        <v>Not Applicable</v>
      </c>
    </row>
    <row r="415" spans="1:7">
      <c r="A415" s="23" t="s">
        <v>40</v>
      </c>
      <c r="B415" s="23" t="s">
        <v>41</v>
      </c>
      <c r="C415" s="23" t="s">
        <v>42</v>
      </c>
      <c r="D415" s="23" t="str">
        <f>IF(ISNUMBER(MATCH(C415, 'Registration Database Man. Code'!A:A, 0)), "drone", "")</f>
        <v>drone</v>
      </c>
      <c r="E415" s="23" t="str">
        <f>VLOOKUP(C415, 'Registration Database Man. Code'!A:D, 4, FALSE)</f>
        <v>DJI</v>
      </c>
      <c r="F415" s="24" t="str">
        <f t="shared" si="6"/>
        <v>No</v>
      </c>
      <c r="G415" s="21" t="str">
        <f>IF(F415="Yes", "Not Applicable", IF(COUNTIF('Broadcast Module Man Codes'!B:B, LEFT(B415, 4))=0, "No BM Man Code Found", "Match Found"))</f>
        <v>Match Found</v>
      </c>
    </row>
    <row r="416" spans="1:7">
      <c r="A416" s="23" t="s">
        <v>43</v>
      </c>
      <c r="B416" s="23" t="s">
        <v>44</v>
      </c>
      <c r="C416" s="23" t="s">
        <v>10</v>
      </c>
      <c r="D416" s="23" t="str">
        <f>IF(ISNUMBER(MATCH(C416, 'Registration Database Man. Code'!A:A, 0)), "drone", "")</f>
        <v>drone</v>
      </c>
      <c r="E416" s="23" t="str">
        <f>VLOOKUP(C416, 'Registration Database Man. Code'!A:D, 4, FALSE)</f>
        <v>DJI</v>
      </c>
      <c r="F416" s="24" t="str">
        <f t="shared" si="6"/>
        <v>No</v>
      </c>
      <c r="G416" s="21" t="str">
        <f>IF(F416="Yes", "Not Applicable", IF(COUNTIF('Broadcast Module Man Codes'!B:B, LEFT(B416, 4))=0, "No BM Man Code Found", "Match Found"))</f>
        <v>No BM Man Code Found</v>
      </c>
    </row>
    <row r="417" spans="1:7">
      <c r="A417" s="23" t="s">
        <v>45</v>
      </c>
      <c r="B417" s="23" t="s">
        <v>46</v>
      </c>
      <c r="C417" s="23" t="s">
        <v>6</v>
      </c>
      <c r="D417" s="23" t="str">
        <f>IF(ISNUMBER(MATCH(C417, 'Registration Database Man. Code'!A:A, 0)), "drone", "")</f>
        <v>drone</v>
      </c>
      <c r="E417" s="23" t="str">
        <f>VLOOKUP(C417, 'Registration Database Man. Code'!A:D, 4, FALSE)</f>
        <v>XAG</v>
      </c>
      <c r="F417" s="24" t="str">
        <f t="shared" si="6"/>
        <v>No</v>
      </c>
      <c r="G417" s="21" t="str">
        <f>IF(F417="Yes", "Not Applicable", IF(COUNTIF('Broadcast Module Man Codes'!B:B, LEFT(B417, 4))=0, "No BM Man Code Found", "Match Found"))</f>
        <v>No BM Man Code Found</v>
      </c>
    </row>
    <row r="418" spans="1:7">
      <c r="A418" s="23" t="s">
        <v>47</v>
      </c>
      <c r="B418" s="23" t="s">
        <v>48</v>
      </c>
      <c r="C418" s="23" t="s">
        <v>49</v>
      </c>
      <c r="D418" s="23" t="str">
        <f>IF(ISNUMBER(MATCH(C418, 'Registration Database Man. Code'!A:A, 0)), "drone", "")</f>
        <v>drone</v>
      </c>
      <c r="E418" s="23" t="str">
        <f>VLOOKUP(C418, 'Registration Database Man. Code'!A:D, 4, FALSE)</f>
        <v>DJI</v>
      </c>
      <c r="F418" s="24" t="str">
        <f t="shared" si="6"/>
        <v>Yes</v>
      </c>
      <c r="G418" s="21" t="str">
        <f>IF(F418="Yes", "Not Applicable", IF(COUNTIF('Broadcast Module Man Codes'!B:B, LEFT(B418, 4))=0, "No BM Man Code Found", "Match Found"))</f>
        <v>Not Applicable</v>
      </c>
    </row>
    <row r="419" spans="1:7">
      <c r="A419" s="23" t="s">
        <v>50</v>
      </c>
      <c r="B419" s="23" t="s">
        <v>51</v>
      </c>
      <c r="C419" s="23" t="s">
        <v>27</v>
      </c>
      <c r="D419" s="23" t="str">
        <f>IF(ISNUMBER(MATCH(C419, 'Registration Database Man. Code'!A:A, 0)), "drone", "")</f>
        <v>drone</v>
      </c>
      <c r="E419" s="23" t="str">
        <f>VLOOKUP(C419, 'Registration Database Man. Code'!A:D, 4, FALSE)</f>
        <v>DJI</v>
      </c>
      <c r="F419" s="24" t="str">
        <f t="shared" si="6"/>
        <v>Yes</v>
      </c>
      <c r="G419" s="21" t="str">
        <f>IF(F419="Yes", "Not Applicable", IF(COUNTIF('Broadcast Module Man Codes'!B:B, LEFT(B419, 4))=0, "No BM Man Code Found", "Match Found"))</f>
        <v>Not Applicable</v>
      </c>
    </row>
    <row r="420" spans="1:7">
      <c r="A420" s="23" t="s">
        <v>52</v>
      </c>
      <c r="B420" s="23">
        <v>85505</v>
      </c>
      <c r="C420" s="23" t="s">
        <v>53</v>
      </c>
      <c r="D420" s="23" t="str">
        <f>IF(ISNUMBER(MATCH(C420, 'Registration Database Man. Code'!A:A, 0)), "drone", "")</f>
        <v>drone</v>
      </c>
      <c r="E420" s="23" t="str">
        <f>VLOOKUP(C420, 'Registration Database Man. Code'!A:D, 4, FALSE)</f>
        <v>EA VISION</v>
      </c>
      <c r="F420" s="24" t="str">
        <f t="shared" si="6"/>
        <v>No</v>
      </c>
      <c r="G420" s="21" t="str">
        <f>IF(F420="Yes", "Not Applicable", IF(COUNTIF('Broadcast Module Man Codes'!B:B, LEFT(B420, 4))=0, "No BM Man Code Found", "Match Found"))</f>
        <v>No BM Man Code Found</v>
      </c>
    </row>
    <row r="421" spans="1:7">
      <c r="A421" s="23" t="s">
        <v>54</v>
      </c>
      <c r="B421" s="23">
        <v>108803</v>
      </c>
      <c r="C421" s="23" t="s">
        <v>27</v>
      </c>
      <c r="D421" s="23" t="str">
        <f>IF(ISNUMBER(MATCH(C421, 'Registration Database Man. Code'!A:A, 0)), "drone", "")</f>
        <v>drone</v>
      </c>
      <c r="E421" s="23" t="str">
        <f>VLOOKUP(C421, 'Registration Database Man. Code'!A:D, 4, FALSE)</f>
        <v>DJI</v>
      </c>
      <c r="F421" s="24" t="str">
        <f t="shared" si="6"/>
        <v>No</v>
      </c>
      <c r="G421" s="21" t="str">
        <f>IF(F421="Yes", "Not Applicable", IF(COUNTIF('Broadcast Module Man Codes'!B:B, LEFT(B421, 4))=0, "No BM Man Code Found", "Match Found"))</f>
        <v>No BM Man Code Found</v>
      </c>
    </row>
    <row r="422" spans="1:7">
      <c r="A422" s="23" t="s">
        <v>55</v>
      </c>
      <c r="B422" s="23" t="s">
        <v>56</v>
      </c>
      <c r="C422" s="23" t="s">
        <v>21</v>
      </c>
      <c r="D422" s="23" t="str">
        <f>IF(ISNUMBER(MATCH(C422, 'Registration Database Man. Code'!A:A, 0)), "drone", "")</f>
        <v>drone</v>
      </c>
      <c r="E422" s="23" t="str">
        <f>VLOOKUP(C422, 'Registration Database Man. Code'!A:D, 4, FALSE)</f>
        <v>XAG</v>
      </c>
      <c r="F422" s="24" t="str">
        <f t="shared" si="6"/>
        <v>Yes</v>
      </c>
      <c r="G422" s="21" t="str">
        <f>IF(F422="Yes", "Not Applicable", IF(COUNTIF('Broadcast Module Man Codes'!B:B, LEFT(B422, 4))=0, "No BM Man Code Found", "Match Found"))</f>
        <v>Not Applicable</v>
      </c>
    </row>
    <row r="423" spans="1:7">
      <c r="A423" s="23" t="s">
        <v>57</v>
      </c>
      <c r="B423" s="23" t="s">
        <v>58</v>
      </c>
      <c r="C423" s="23" t="s">
        <v>10</v>
      </c>
      <c r="D423" s="23" t="str">
        <f>IF(ISNUMBER(MATCH(C423, 'Registration Database Man. Code'!A:A, 0)), "drone", "")</f>
        <v>drone</v>
      </c>
      <c r="E423" s="23" t="str">
        <f>VLOOKUP(C423, 'Registration Database Man. Code'!A:D, 4, FALSE)</f>
        <v>DJI</v>
      </c>
      <c r="F423" s="24" t="str">
        <f t="shared" si="6"/>
        <v>Yes</v>
      </c>
      <c r="G423" s="21" t="str">
        <f>IF(F423="Yes", "Not Applicable", IF(COUNTIF('Broadcast Module Man Codes'!B:B, LEFT(B423, 4))=0, "No BM Man Code Found", "Match Found"))</f>
        <v>Not Applicable</v>
      </c>
    </row>
    <row r="424" spans="1:7">
      <c r="A424" s="23" t="s">
        <v>59</v>
      </c>
      <c r="B424" s="23" t="s">
        <v>60</v>
      </c>
      <c r="C424" s="23" t="s">
        <v>27</v>
      </c>
      <c r="D424" s="23" t="str">
        <f>IF(ISNUMBER(MATCH(C424, 'Registration Database Man. Code'!A:A, 0)), "drone", "")</f>
        <v>drone</v>
      </c>
      <c r="E424" s="23" t="str">
        <f>VLOOKUP(C424, 'Registration Database Man. Code'!A:D, 4, FALSE)</f>
        <v>DJI</v>
      </c>
      <c r="F424" s="24" t="str">
        <f t="shared" si="6"/>
        <v>Yes</v>
      </c>
      <c r="G424" s="21" t="str">
        <f>IF(F424="Yes", "Not Applicable", IF(COUNTIF('Broadcast Module Man Codes'!B:B, LEFT(B424, 4))=0, "No BM Man Code Found", "Match Found"))</f>
        <v>Not Applicable</v>
      </c>
    </row>
    <row r="425" spans="1:7">
      <c r="A425" s="23" t="s">
        <v>61</v>
      </c>
      <c r="B425" s="23" t="s">
        <v>62</v>
      </c>
      <c r="C425" s="23" t="s">
        <v>63</v>
      </c>
      <c r="D425" s="23" t="str">
        <f>IF(ISNUMBER(MATCH(C425, 'Registration Database Man. Code'!A:A, 0)), "drone", "")</f>
        <v>drone</v>
      </c>
      <c r="E425" s="23" t="str">
        <f>VLOOKUP(C425, 'Registration Database Man. Code'!A:D, 4, FALSE)</f>
        <v>DJI</v>
      </c>
      <c r="F425" s="24" t="str">
        <f t="shared" si="6"/>
        <v>No</v>
      </c>
      <c r="G425" s="21" t="str">
        <f>IF(F425="Yes", "Not Applicable", IF(COUNTIF('Broadcast Module Man Codes'!B:B, LEFT(B425, 4))=0, "No BM Man Code Found", "Match Found"))</f>
        <v>No BM Man Code Found</v>
      </c>
    </row>
    <row r="426" spans="1:7">
      <c r="A426" s="23" t="s">
        <v>64</v>
      </c>
      <c r="B426" s="23" t="s">
        <v>65</v>
      </c>
      <c r="C426" s="23" t="s">
        <v>16</v>
      </c>
      <c r="D426" s="23" t="str">
        <f>IF(ISNUMBER(MATCH(C426, 'Registration Database Man. Code'!A:A, 0)), "drone", "")</f>
        <v>drone</v>
      </c>
      <c r="E426" s="23" t="str">
        <f>VLOOKUP(C426, 'Registration Database Man. Code'!A:D, 4, FALSE)</f>
        <v>DJI</v>
      </c>
      <c r="F426" s="24" t="str">
        <f t="shared" si="6"/>
        <v>No</v>
      </c>
      <c r="G426" s="21" t="str">
        <f>IF(F426="Yes", "Not Applicable", IF(COUNTIF('Broadcast Module Man Codes'!B:B, LEFT(B426, 4))=0, "No BM Man Code Found", "Match Found"))</f>
        <v>No BM Man Code Found</v>
      </c>
    </row>
    <row r="427" spans="1:7">
      <c r="A427" s="23" t="s">
        <v>66</v>
      </c>
      <c r="B427" s="23" t="s">
        <v>67</v>
      </c>
      <c r="C427" s="23" t="s">
        <v>27</v>
      </c>
      <c r="D427" s="23" t="str">
        <f>IF(ISNUMBER(MATCH(C427, 'Registration Database Man. Code'!A:A, 0)), "drone", "")</f>
        <v>drone</v>
      </c>
      <c r="E427" s="23" t="str">
        <f>VLOOKUP(C427, 'Registration Database Man. Code'!A:D, 4, FALSE)</f>
        <v>DJI</v>
      </c>
      <c r="F427" s="24" t="str">
        <f t="shared" si="6"/>
        <v>Yes</v>
      </c>
      <c r="G427" s="21" t="str">
        <f>IF(F427="Yes", "Not Applicable", IF(COUNTIF('Broadcast Module Man Codes'!B:B, LEFT(B427, 4))=0, "No BM Man Code Found", "Match Found"))</f>
        <v>Not Applicable</v>
      </c>
    </row>
    <row r="428" spans="1:7">
      <c r="A428" s="23" t="s">
        <v>70</v>
      </c>
      <c r="B428" s="23" t="s">
        <v>71</v>
      </c>
      <c r="C428" s="23" t="s">
        <v>10</v>
      </c>
      <c r="D428" s="23" t="str">
        <f>IF(ISNUMBER(MATCH(C428, 'Registration Database Man. Code'!A:A, 0)), "drone", "")</f>
        <v>drone</v>
      </c>
      <c r="E428" s="23" t="str">
        <f>VLOOKUP(C428, 'Registration Database Man. Code'!A:D, 4, FALSE)</f>
        <v>DJI</v>
      </c>
      <c r="F428" s="24" t="str">
        <f t="shared" si="6"/>
        <v>No</v>
      </c>
      <c r="G428" s="21" t="str">
        <f>IF(F428="Yes", "Not Applicable", IF(COUNTIF('Broadcast Module Man Codes'!B:B, LEFT(B428, 4))=0, "No BM Man Code Found", "Match Found"))</f>
        <v>No BM Man Code Found</v>
      </c>
    </row>
    <row r="429" spans="1:7">
      <c r="A429" s="23" t="s">
        <v>72</v>
      </c>
      <c r="B429" s="23" t="s">
        <v>73</v>
      </c>
      <c r="C429" s="23" t="s">
        <v>27</v>
      </c>
      <c r="D429" s="23" t="str">
        <f>IF(ISNUMBER(MATCH(C429, 'Registration Database Man. Code'!A:A, 0)), "drone", "")</f>
        <v>drone</v>
      </c>
      <c r="E429" s="23" t="str">
        <f>VLOOKUP(C429, 'Registration Database Man. Code'!A:D, 4, FALSE)</f>
        <v>DJI</v>
      </c>
      <c r="F429" s="24" t="str">
        <f t="shared" si="6"/>
        <v>Yes</v>
      </c>
      <c r="G429" s="21" t="str">
        <f>IF(F429="Yes", "Not Applicable", IF(COUNTIF('Broadcast Module Man Codes'!B:B, LEFT(B429, 4))=0, "No BM Man Code Found", "Match Found"))</f>
        <v>Not Applicable</v>
      </c>
    </row>
    <row r="430" spans="1:7">
      <c r="A430" s="23" t="s">
        <v>74</v>
      </c>
      <c r="B430" s="23" t="s">
        <v>75</v>
      </c>
      <c r="C430" s="23" t="s">
        <v>76</v>
      </c>
      <c r="D430" s="23" t="str">
        <f>IF(ISNUMBER(MATCH(C430, 'Registration Database Man. Code'!A:A, 0)), "drone", "")</f>
        <v>drone</v>
      </c>
      <c r="E430" s="23" t="str">
        <f>VLOOKUP(C430, 'Registration Database Man. Code'!A:D, 4, FALSE)</f>
        <v>XAG</v>
      </c>
      <c r="F430" s="24" t="str">
        <f t="shared" si="6"/>
        <v>No</v>
      </c>
      <c r="G430" s="21" t="str">
        <f>IF(F430="Yes", "Not Applicable", IF(COUNTIF('Broadcast Module Man Codes'!B:B, LEFT(B430, 4))=0, "No BM Man Code Found", "Match Found"))</f>
        <v>No BM Man Code Found</v>
      </c>
    </row>
    <row r="431" spans="1:7">
      <c r="A431" s="23" t="s">
        <v>77</v>
      </c>
      <c r="B431" s="23" t="s">
        <v>78</v>
      </c>
      <c r="C431" s="23" t="s">
        <v>79</v>
      </c>
      <c r="D431" s="23" t="str">
        <f>IF(ISNUMBER(MATCH(C431, 'Registration Database Man. Code'!A:A, 0)), "drone", "")</f>
        <v>drone</v>
      </c>
      <c r="E431" s="23" t="str">
        <f>VLOOKUP(C431, 'Registration Database Man. Code'!A:D, 4, FALSE)</f>
        <v>DJI</v>
      </c>
      <c r="F431" s="24" t="str">
        <f t="shared" si="6"/>
        <v>No</v>
      </c>
      <c r="G431" s="21" t="str">
        <f>IF(F431="Yes", "Not Applicable", IF(COUNTIF('Broadcast Module Man Codes'!B:B, LEFT(B431, 4))=0, "No BM Man Code Found", "Match Found"))</f>
        <v>No BM Man Code Found</v>
      </c>
    </row>
    <row r="432" spans="1:7">
      <c r="A432" s="23" t="s">
        <v>80</v>
      </c>
      <c r="B432" s="23" t="s">
        <v>81</v>
      </c>
      <c r="C432" s="23" t="s">
        <v>27</v>
      </c>
      <c r="D432" s="23" t="str">
        <f>IF(ISNUMBER(MATCH(C432, 'Registration Database Man. Code'!A:A, 0)), "drone", "")</f>
        <v>drone</v>
      </c>
      <c r="E432" s="23" t="str">
        <f>VLOOKUP(C432, 'Registration Database Man. Code'!A:D, 4, FALSE)</f>
        <v>DJI</v>
      </c>
      <c r="F432" s="24" t="str">
        <f t="shared" si="6"/>
        <v>Yes</v>
      </c>
      <c r="G432" s="21" t="str">
        <f>IF(F432="Yes", "Not Applicable", IF(COUNTIF('Broadcast Module Man Codes'!B:B, LEFT(B432, 4))=0, "No BM Man Code Found", "Match Found"))</f>
        <v>Not Applicable</v>
      </c>
    </row>
    <row r="433" spans="1:7">
      <c r="A433" s="23" t="s">
        <v>82</v>
      </c>
      <c r="B433" s="23" t="s">
        <v>83</v>
      </c>
      <c r="C433" s="23" t="s">
        <v>10</v>
      </c>
      <c r="D433" s="23" t="str">
        <f>IF(ISNUMBER(MATCH(C433, 'Registration Database Man. Code'!A:A, 0)), "drone", "")</f>
        <v>drone</v>
      </c>
      <c r="E433" s="23" t="str">
        <f>VLOOKUP(C433, 'Registration Database Man. Code'!A:D, 4, FALSE)</f>
        <v>DJI</v>
      </c>
      <c r="F433" s="24" t="str">
        <f t="shared" si="6"/>
        <v>No</v>
      </c>
      <c r="G433" s="21" t="str">
        <f>IF(F433="Yes", "Not Applicable", IF(COUNTIF('Broadcast Module Man Codes'!B:B, LEFT(B433, 4))=0, "No BM Man Code Found", "Match Found"))</f>
        <v>No BM Man Code Found</v>
      </c>
    </row>
    <row r="434" spans="1:7">
      <c r="A434" s="23" t="s">
        <v>84</v>
      </c>
      <c r="B434" s="23" t="s">
        <v>85</v>
      </c>
      <c r="C434" s="23" t="s">
        <v>21</v>
      </c>
      <c r="D434" s="23" t="str">
        <f>IF(ISNUMBER(MATCH(C434, 'Registration Database Man. Code'!A:A, 0)), "drone", "")</f>
        <v>drone</v>
      </c>
      <c r="E434" s="23" t="str">
        <f>VLOOKUP(C434, 'Registration Database Man. Code'!A:D, 4, FALSE)</f>
        <v>XAG</v>
      </c>
      <c r="F434" s="24" t="str">
        <f t="shared" si="6"/>
        <v>Yes</v>
      </c>
      <c r="G434" s="21" t="str">
        <f>IF(F434="Yes", "Not Applicable", IF(COUNTIF('Broadcast Module Man Codes'!B:B, LEFT(B434, 4))=0, "No BM Man Code Found", "Match Found"))</f>
        <v>Not Applicable</v>
      </c>
    </row>
    <row r="435" spans="1:7">
      <c r="A435" s="23" t="s">
        <v>86</v>
      </c>
      <c r="B435" s="23" t="s">
        <v>87</v>
      </c>
      <c r="C435" s="23" t="s">
        <v>10</v>
      </c>
      <c r="D435" s="23" t="str">
        <f>IF(ISNUMBER(MATCH(C435, 'Registration Database Man. Code'!A:A, 0)), "drone", "")</f>
        <v>drone</v>
      </c>
      <c r="E435" s="23" t="str">
        <f>VLOOKUP(C435, 'Registration Database Man. Code'!A:D, 4, FALSE)</f>
        <v>DJI</v>
      </c>
      <c r="F435" s="24" t="str">
        <f t="shared" si="6"/>
        <v>Yes</v>
      </c>
      <c r="G435" s="21" t="str">
        <f>IF(F435="Yes", "Not Applicable", IF(COUNTIF('Broadcast Module Man Codes'!B:B, LEFT(B435, 4))=0, "No BM Man Code Found", "Match Found"))</f>
        <v>Not Applicable</v>
      </c>
    </row>
    <row r="436" spans="1:7">
      <c r="A436" s="23" t="s">
        <v>88</v>
      </c>
      <c r="B436" s="23" t="s">
        <v>89</v>
      </c>
      <c r="C436" s="23" t="s">
        <v>10</v>
      </c>
      <c r="D436" s="23" t="str">
        <f>IF(ISNUMBER(MATCH(C436, 'Registration Database Man. Code'!A:A, 0)), "drone", "")</f>
        <v>drone</v>
      </c>
      <c r="E436" s="23" t="str">
        <f>VLOOKUP(C436, 'Registration Database Man. Code'!A:D, 4, FALSE)</f>
        <v>DJI</v>
      </c>
      <c r="F436" s="24" t="str">
        <f t="shared" si="6"/>
        <v>Yes</v>
      </c>
      <c r="G436" s="21" t="str">
        <f>IF(F436="Yes", "Not Applicable", IF(COUNTIF('Broadcast Module Man Codes'!B:B, LEFT(B436, 4))=0, "No BM Man Code Found", "Match Found"))</f>
        <v>Not Applicable</v>
      </c>
    </row>
    <row r="437" spans="1:7">
      <c r="A437" s="23" t="s">
        <v>90</v>
      </c>
      <c r="B437" s="23" t="s">
        <v>91</v>
      </c>
      <c r="C437" s="23" t="s">
        <v>10</v>
      </c>
      <c r="D437" s="23" t="str">
        <f>IF(ISNUMBER(MATCH(C437, 'Registration Database Man. Code'!A:A, 0)), "drone", "")</f>
        <v>drone</v>
      </c>
      <c r="E437" s="23" t="str">
        <f>VLOOKUP(C437, 'Registration Database Man. Code'!A:D, 4, FALSE)</f>
        <v>DJI</v>
      </c>
      <c r="F437" s="24" t="str">
        <f t="shared" si="6"/>
        <v>No</v>
      </c>
      <c r="G437" s="21" t="str">
        <f>IF(F437="Yes", "Not Applicable", IF(COUNTIF('Broadcast Module Man Codes'!B:B, LEFT(B437, 4))=0, "No BM Man Code Found", "Match Found"))</f>
        <v>No BM Man Code Found</v>
      </c>
    </row>
    <row r="438" spans="1:7">
      <c r="A438" s="23" t="s">
        <v>92</v>
      </c>
      <c r="B438" s="23" t="s">
        <v>93</v>
      </c>
      <c r="C438" s="23" t="s">
        <v>94</v>
      </c>
      <c r="D438" s="23" t="str">
        <f>IF(ISNUMBER(MATCH(C438, 'Registration Database Man. Code'!A:A, 0)), "drone", "")</f>
        <v>drone</v>
      </c>
      <c r="E438" s="23" t="str">
        <f>VLOOKUP(C438, 'Registration Database Man. Code'!A:D, 4, FALSE)</f>
        <v>DJI</v>
      </c>
      <c r="F438" s="24" t="str">
        <f t="shared" si="6"/>
        <v>Yes</v>
      </c>
      <c r="G438" s="21" t="str">
        <f>IF(F438="Yes", "Not Applicable", IF(COUNTIF('Broadcast Module Man Codes'!B:B, LEFT(B438, 4))=0, "No BM Man Code Found", "Match Found"))</f>
        <v>Not Applicable</v>
      </c>
    </row>
    <row r="439" spans="1:7">
      <c r="A439" s="23" t="s">
        <v>95</v>
      </c>
      <c r="B439" s="23" t="s">
        <v>96</v>
      </c>
      <c r="C439" s="23" t="s">
        <v>97</v>
      </c>
      <c r="D439" s="23" t="str">
        <f>IF(ISNUMBER(MATCH(C439, 'Registration Database Man. Code'!A:A, 0)), "drone", "")</f>
        <v>drone</v>
      </c>
      <c r="E439" s="23" t="str">
        <f>VLOOKUP(C439, 'Registration Database Man. Code'!A:D, 4, FALSE)</f>
        <v>DJI</v>
      </c>
      <c r="F439" s="24" t="str">
        <f t="shared" si="6"/>
        <v>No</v>
      </c>
      <c r="G439" s="21" t="str">
        <f>IF(F439="Yes", "Not Applicable", IF(COUNTIF('Broadcast Module Man Codes'!B:B, LEFT(B439, 4))=0, "No BM Man Code Found", "Match Found"))</f>
        <v>No BM Man Code Found</v>
      </c>
    </row>
    <row r="440" spans="1:7">
      <c r="A440" s="23" t="s">
        <v>98</v>
      </c>
      <c r="B440" s="23" t="s">
        <v>99</v>
      </c>
      <c r="C440" s="23" t="s">
        <v>27</v>
      </c>
      <c r="D440" s="23" t="str">
        <f>IF(ISNUMBER(MATCH(C440, 'Registration Database Man. Code'!A:A, 0)), "drone", "")</f>
        <v>drone</v>
      </c>
      <c r="E440" s="23" t="str">
        <f>VLOOKUP(C440, 'Registration Database Man. Code'!A:D, 4, FALSE)</f>
        <v>DJI</v>
      </c>
      <c r="F440" s="24" t="str">
        <f t="shared" si="6"/>
        <v>No</v>
      </c>
      <c r="G440" s="21" t="str">
        <f>IF(F440="Yes", "Not Applicable", IF(COUNTIF('Broadcast Module Man Codes'!B:B, LEFT(B440, 4))=0, "No BM Man Code Found", "Match Found"))</f>
        <v>No BM Man Code Found</v>
      </c>
    </row>
    <row r="441" spans="1:7">
      <c r="A441" s="23" t="s">
        <v>101</v>
      </c>
      <c r="B441" s="23" t="s">
        <v>102</v>
      </c>
      <c r="C441" s="23" t="s">
        <v>16</v>
      </c>
      <c r="D441" s="23" t="str">
        <f>IF(ISNUMBER(MATCH(C441, 'Registration Database Man. Code'!A:A, 0)), "drone", "")</f>
        <v>drone</v>
      </c>
      <c r="E441" s="23" t="str">
        <f>VLOOKUP(C441, 'Registration Database Man. Code'!A:D, 4, FALSE)</f>
        <v>DJI</v>
      </c>
      <c r="F441" s="24" t="str">
        <f t="shared" si="6"/>
        <v>No</v>
      </c>
      <c r="G441" s="21" t="str">
        <f>IF(F441="Yes", "Not Applicable", IF(COUNTIF('Broadcast Module Man Codes'!B:B, LEFT(B441, 4))=0, "No BM Man Code Found", "Match Found"))</f>
        <v>No BM Man Code Found</v>
      </c>
    </row>
    <row r="442" spans="1:7">
      <c r="A442" s="23" t="s">
        <v>103</v>
      </c>
      <c r="B442" s="23" t="s">
        <v>104</v>
      </c>
      <c r="C442" s="23" t="s">
        <v>16</v>
      </c>
      <c r="D442" s="23" t="str">
        <f>IF(ISNUMBER(MATCH(C442, 'Registration Database Man. Code'!A:A, 0)), "drone", "")</f>
        <v>drone</v>
      </c>
      <c r="E442" s="23" t="str">
        <f>VLOOKUP(C442, 'Registration Database Man. Code'!A:D, 4, FALSE)</f>
        <v>DJI</v>
      </c>
      <c r="F442" s="24" t="str">
        <f t="shared" si="6"/>
        <v>Yes</v>
      </c>
      <c r="G442" s="21" t="str">
        <f>IF(F442="Yes", "Not Applicable", IF(COUNTIF('Broadcast Module Man Codes'!B:B, LEFT(B442, 4))=0, "No BM Man Code Found", "Match Found"))</f>
        <v>Not Applicable</v>
      </c>
    </row>
    <row r="443" spans="1:7">
      <c r="A443" s="23" t="s">
        <v>105</v>
      </c>
      <c r="B443" s="23" t="s">
        <v>106</v>
      </c>
      <c r="C443" s="23" t="s">
        <v>10</v>
      </c>
      <c r="D443" s="23" t="str">
        <f>IF(ISNUMBER(MATCH(C443, 'Registration Database Man. Code'!A:A, 0)), "drone", "")</f>
        <v>drone</v>
      </c>
      <c r="E443" s="23" t="str">
        <f>VLOOKUP(C443, 'Registration Database Man. Code'!A:D, 4, FALSE)</f>
        <v>DJI</v>
      </c>
      <c r="F443" s="24" t="str">
        <f t="shared" si="6"/>
        <v>No</v>
      </c>
      <c r="G443" s="21" t="str">
        <f>IF(F443="Yes", "Not Applicable", IF(COUNTIF('Broadcast Module Man Codes'!B:B, LEFT(B443, 4))=0, "No BM Man Code Found", "Match Found"))</f>
        <v>No BM Man Code Found</v>
      </c>
    </row>
    <row r="444" spans="1:7">
      <c r="A444" s="23" t="s">
        <v>107</v>
      </c>
      <c r="B444" s="23" t="s">
        <v>108</v>
      </c>
      <c r="C444" s="23" t="s">
        <v>10</v>
      </c>
      <c r="D444" s="23" t="str">
        <f>IF(ISNUMBER(MATCH(C444, 'Registration Database Man. Code'!A:A, 0)), "drone", "")</f>
        <v>drone</v>
      </c>
      <c r="E444" s="23" t="str">
        <f>VLOOKUP(C444, 'Registration Database Man. Code'!A:D, 4, FALSE)</f>
        <v>DJI</v>
      </c>
      <c r="F444" s="24" t="str">
        <f t="shared" si="6"/>
        <v>No</v>
      </c>
      <c r="G444" s="21" t="str">
        <f>IF(F444="Yes", "Not Applicable", IF(COUNTIF('Broadcast Module Man Codes'!B:B, LEFT(B444, 4))=0, "No BM Man Code Found", "Match Found"))</f>
        <v>No BM Man Code Found</v>
      </c>
    </row>
    <row r="445" spans="1:7">
      <c r="A445" s="23" t="s">
        <v>109</v>
      </c>
      <c r="B445" s="23" t="s">
        <v>110</v>
      </c>
      <c r="C445" s="23" t="s">
        <v>21</v>
      </c>
      <c r="D445" s="23" t="str">
        <f>IF(ISNUMBER(MATCH(C445, 'Registration Database Man. Code'!A:A, 0)), "drone", "")</f>
        <v>drone</v>
      </c>
      <c r="E445" s="23" t="str">
        <f>VLOOKUP(C445, 'Registration Database Man. Code'!A:D, 4, FALSE)</f>
        <v>XAG</v>
      </c>
      <c r="F445" s="24" t="str">
        <f t="shared" si="6"/>
        <v>No</v>
      </c>
      <c r="G445" s="21" t="str">
        <f>IF(F445="Yes", "Not Applicable", IF(COUNTIF('Broadcast Module Man Codes'!B:B, LEFT(B445, 4))=0, "No BM Man Code Found", "Match Found"))</f>
        <v>No BM Man Code Found</v>
      </c>
    </row>
    <row r="446" spans="1:7">
      <c r="A446" s="23" t="s">
        <v>111</v>
      </c>
      <c r="B446" s="23" t="s">
        <v>112</v>
      </c>
      <c r="C446" s="23" t="s">
        <v>97</v>
      </c>
      <c r="D446" s="23" t="str">
        <f>IF(ISNUMBER(MATCH(C446, 'Registration Database Man. Code'!A:A, 0)), "drone", "")</f>
        <v>drone</v>
      </c>
      <c r="E446" s="23" t="str">
        <f>VLOOKUP(C446, 'Registration Database Man. Code'!A:D, 4, FALSE)</f>
        <v>DJI</v>
      </c>
      <c r="F446" s="24" t="str">
        <f t="shared" si="6"/>
        <v>No</v>
      </c>
      <c r="G446" s="21" t="str">
        <f>IF(F446="Yes", "Not Applicable", IF(COUNTIF('Broadcast Module Man Codes'!B:B, LEFT(B446, 4))=0, "No BM Man Code Found", "Match Found"))</f>
        <v>No BM Man Code Found</v>
      </c>
    </row>
    <row r="447" spans="1:7">
      <c r="A447" s="23" t="s">
        <v>113</v>
      </c>
      <c r="B447" s="23" t="s">
        <v>114</v>
      </c>
      <c r="C447" s="23" t="s">
        <v>10</v>
      </c>
      <c r="D447" s="23" t="str">
        <f>IF(ISNUMBER(MATCH(C447, 'Registration Database Man. Code'!A:A, 0)), "drone", "")</f>
        <v>drone</v>
      </c>
      <c r="E447" s="23" t="str">
        <f>VLOOKUP(C447, 'Registration Database Man. Code'!A:D, 4, FALSE)</f>
        <v>DJI</v>
      </c>
      <c r="F447" s="24" t="str">
        <f t="shared" si="6"/>
        <v>No</v>
      </c>
      <c r="G447" s="21" t="str">
        <f>IF(F447="Yes", "Not Applicable", IF(COUNTIF('Broadcast Module Man Codes'!B:B, LEFT(B447, 4))=0, "No BM Man Code Found", "Match Found"))</f>
        <v>No BM Man Code Found</v>
      </c>
    </row>
    <row r="448" spans="1:7">
      <c r="A448" s="23" t="s">
        <v>115</v>
      </c>
      <c r="B448" s="23" t="s">
        <v>116</v>
      </c>
      <c r="C448" s="23" t="s">
        <v>10</v>
      </c>
      <c r="D448" s="23" t="str">
        <f>IF(ISNUMBER(MATCH(C448, 'Registration Database Man. Code'!A:A, 0)), "drone", "")</f>
        <v>drone</v>
      </c>
      <c r="E448" s="23" t="str">
        <f>VLOOKUP(C448, 'Registration Database Man. Code'!A:D, 4, FALSE)</f>
        <v>DJI</v>
      </c>
      <c r="F448" s="24" t="str">
        <f t="shared" si="6"/>
        <v>No</v>
      </c>
      <c r="G448" s="21" t="str">
        <f>IF(F448="Yes", "Not Applicable", IF(COUNTIF('Broadcast Module Man Codes'!B:B, LEFT(B448, 4))=0, "No BM Man Code Found", "Match Found"))</f>
        <v>No BM Man Code Found</v>
      </c>
    </row>
    <row r="449" spans="1:7">
      <c r="A449" s="23" t="s">
        <v>118</v>
      </c>
      <c r="B449" s="23" t="s">
        <v>119</v>
      </c>
      <c r="C449" s="23" t="s">
        <v>10</v>
      </c>
      <c r="D449" s="23" t="str">
        <f>IF(ISNUMBER(MATCH(C449, 'Registration Database Man. Code'!A:A, 0)), "drone", "")</f>
        <v>drone</v>
      </c>
      <c r="E449" s="23" t="str">
        <f>VLOOKUP(C449, 'Registration Database Man. Code'!A:D, 4, FALSE)</f>
        <v>DJI</v>
      </c>
      <c r="F449" s="24" t="str">
        <f t="shared" si="6"/>
        <v>No</v>
      </c>
      <c r="G449" s="21" t="str">
        <f>IF(F449="Yes", "Not Applicable", IF(COUNTIF('Broadcast Module Man Codes'!B:B, LEFT(B449, 4))=0, "No BM Man Code Found", "Match Found"))</f>
        <v>No BM Man Code Found</v>
      </c>
    </row>
    <row r="450" spans="1:7">
      <c r="A450" s="23" t="s">
        <v>120</v>
      </c>
      <c r="B450" s="23" t="s">
        <v>121</v>
      </c>
      <c r="C450" s="23" t="s">
        <v>10</v>
      </c>
      <c r="D450" s="23" t="str">
        <f>IF(ISNUMBER(MATCH(C450, 'Registration Database Man. Code'!A:A, 0)), "drone", "")</f>
        <v>drone</v>
      </c>
      <c r="E450" s="23" t="str">
        <f>VLOOKUP(C450, 'Registration Database Man. Code'!A:D, 4, FALSE)</f>
        <v>DJI</v>
      </c>
      <c r="F450" s="24" t="str">
        <f t="shared" si="6"/>
        <v>Yes</v>
      </c>
      <c r="G450" s="21" t="str">
        <f>IF(F450="Yes", "Not Applicable", IF(COUNTIF('Broadcast Module Man Codes'!B:B, LEFT(B450, 4))=0, "No BM Man Code Found", "Match Found"))</f>
        <v>Not Applicable</v>
      </c>
    </row>
    <row r="451" spans="1:7">
      <c r="A451" s="23" t="s">
        <v>124</v>
      </c>
      <c r="B451" s="23" t="s">
        <v>125</v>
      </c>
      <c r="C451" s="23" t="s">
        <v>10</v>
      </c>
      <c r="D451" s="23" t="str">
        <f>IF(ISNUMBER(MATCH(C451, 'Registration Database Man. Code'!A:A, 0)), "drone", "")</f>
        <v>drone</v>
      </c>
      <c r="E451" s="23" t="str">
        <f>VLOOKUP(C451, 'Registration Database Man. Code'!A:D, 4, FALSE)</f>
        <v>DJI</v>
      </c>
      <c r="F451" s="24" t="str">
        <f t="shared" ref="F451:F514" si="7">IF(OR(E451="EA VISION", E451="EAVISION"), "No", IF(OR(AND(OR(E451="DJI", E451="DJI Innovations"), LEFT(B451, 5)="1581F"), AND(OR(E451="XAG", E451="GUANGZHOU XAG CO LTD"), LEFT(B451, 5)="1863F"), AND(E451="Talos Drones", LEFT(B451, 5)="2104F")), "Yes", "No"))</f>
        <v>No</v>
      </c>
      <c r="G451" s="21" t="str">
        <f>IF(F451="Yes", "Not Applicable", IF(COUNTIF('Broadcast Module Man Codes'!B:B, LEFT(B451, 4))=0, "No BM Man Code Found", "Match Found"))</f>
        <v>No BM Man Code Found</v>
      </c>
    </row>
    <row r="452" spans="1:7">
      <c r="A452" s="23" t="s">
        <v>126</v>
      </c>
      <c r="B452" s="23" t="s">
        <v>127</v>
      </c>
      <c r="C452" s="23" t="s">
        <v>10</v>
      </c>
      <c r="D452" s="23" t="str">
        <f>IF(ISNUMBER(MATCH(C452, 'Registration Database Man. Code'!A:A, 0)), "drone", "")</f>
        <v>drone</v>
      </c>
      <c r="E452" s="23" t="str">
        <f>VLOOKUP(C452, 'Registration Database Man. Code'!A:D, 4, FALSE)</f>
        <v>DJI</v>
      </c>
      <c r="F452" s="24" t="str">
        <f t="shared" si="7"/>
        <v>No</v>
      </c>
      <c r="G452" s="21" t="str">
        <f>IF(F452="Yes", "Not Applicable", IF(COUNTIF('Broadcast Module Man Codes'!B:B, LEFT(B452, 4))=0, "No BM Man Code Found", "Match Found"))</f>
        <v>No BM Man Code Found</v>
      </c>
    </row>
    <row r="453" spans="1:7">
      <c r="A453" s="23" t="s">
        <v>128</v>
      </c>
      <c r="B453" s="23" t="s">
        <v>129</v>
      </c>
      <c r="C453" s="23" t="s">
        <v>94</v>
      </c>
      <c r="D453" s="23" t="str">
        <f>IF(ISNUMBER(MATCH(C453, 'Registration Database Man. Code'!A:A, 0)), "drone", "")</f>
        <v>drone</v>
      </c>
      <c r="E453" s="23" t="str">
        <f>VLOOKUP(C453, 'Registration Database Man. Code'!A:D, 4, FALSE)</f>
        <v>DJI</v>
      </c>
      <c r="F453" s="24" t="str">
        <f t="shared" si="7"/>
        <v>Yes</v>
      </c>
      <c r="G453" s="21" t="str">
        <f>IF(F453="Yes", "Not Applicable", IF(COUNTIF('Broadcast Module Man Codes'!B:B, LEFT(B453, 4))=0, "No BM Man Code Found", "Match Found"))</f>
        <v>Not Applicable</v>
      </c>
    </row>
    <row r="454" spans="1:7">
      <c r="A454" s="23" t="s">
        <v>130</v>
      </c>
      <c r="B454" s="23" t="s">
        <v>131</v>
      </c>
      <c r="C454" s="23" t="s">
        <v>132</v>
      </c>
      <c r="D454" s="23" t="str">
        <f>IF(ISNUMBER(MATCH(C454, 'Registration Database Man. Code'!A:A, 0)), "drone", "")</f>
        <v>drone</v>
      </c>
      <c r="E454" s="23" t="str">
        <f>VLOOKUP(C454, 'Registration Database Man. Code'!A:D, 4, FALSE)</f>
        <v>DJI</v>
      </c>
      <c r="F454" s="24" t="str">
        <f t="shared" si="7"/>
        <v>No</v>
      </c>
      <c r="G454" s="21" t="str">
        <f>IF(F454="Yes", "Not Applicable", IF(COUNTIF('Broadcast Module Man Codes'!B:B, LEFT(B454, 4))=0, "No BM Man Code Found", "Match Found"))</f>
        <v>No BM Man Code Found</v>
      </c>
    </row>
    <row r="455" spans="1:7">
      <c r="A455" s="23" t="s">
        <v>133</v>
      </c>
      <c r="B455" s="23" t="s">
        <v>134</v>
      </c>
      <c r="C455" s="23" t="s">
        <v>16</v>
      </c>
      <c r="D455" s="23" t="str">
        <f>IF(ISNUMBER(MATCH(C455, 'Registration Database Man. Code'!A:A, 0)), "drone", "")</f>
        <v>drone</v>
      </c>
      <c r="E455" s="23" t="str">
        <f>VLOOKUP(C455, 'Registration Database Man. Code'!A:D, 4, FALSE)</f>
        <v>DJI</v>
      </c>
      <c r="F455" s="24" t="str">
        <f t="shared" si="7"/>
        <v>Yes</v>
      </c>
      <c r="G455" s="21" t="str">
        <f>IF(F455="Yes", "Not Applicable", IF(COUNTIF('Broadcast Module Man Codes'!B:B, LEFT(B455, 4))=0, "No BM Man Code Found", "Match Found"))</f>
        <v>Not Applicable</v>
      </c>
    </row>
    <row r="456" spans="1:7">
      <c r="A456" s="23" t="s">
        <v>135</v>
      </c>
      <c r="B456" s="23" t="s">
        <v>136</v>
      </c>
      <c r="C456" s="23" t="s">
        <v>10</v>
      </c>
      <c r="D456" s="23" t="str">
        <f>IF(ISNUMBER(MATCH(C456, 'Registration Database Man. Code'!A:A, 0)), "drone", "")</f>
        <v>drone</v>
      </c>
      <c r="E456" s="23" t="str">
        <f>VLOOKUP(C456, 'Registration Database Man. Code'!A:D, 4, FALSE)</f>
        <v>DJI</v>
      </c>
      <c r="F456" s="24" t="str">
        <f t="shared" si="7"/>
        <v>Yes</v>
      </c>
      <c r="G456" s="21" t="str">
        <f>IF(F456="Yes", "Not Applicable", IF(COUNTIF('Broadcast Module Man Codes'!B:B, LEFT(B456, 4))=0, "No BM Man Code Found", "Match Found"))</f>
        <v>Not Applicable</v>
      </c>
    </row>
    <row r="457" spans="1:7">
      <c r="A457" s="23" t="s">
        <v>137</v>
      </c>
      <c r="B457" s="23" t="s">
        <v>138</v>
      </c>
      <c r="C457" s="23" t="s">
        <v>139</v>
      </c>
      <c r="D457" s="23" t="str">
        <f>IF(ISNUMBER(MATCH(C457, 'Registration Database Man. Code'!A:A, 0)), "drone", "")</f>
        <v>drone</v>
      </c>
      <c r="E457" s="23" t="str">
        <f>VLOOKUP(C457, 'Registration Database Man. Code'!A:D, 4, FALSE)</f>
        <v>DJI</v>
      </c>
      <c r="F457" s="24" t="str">
        <f t="shared" si="7"/>
        <v>No</v>
      </c>
      <c r="G457" s="21" t="str">
        <f>IF(F457="Yes", "Not Applicable", IF(COUNTIF('Broadcast Module Man Codes'!B:B, LEFT(B457, 4))=0, "No BM Man Code Found", "Match Found"))</f>
        <v>No BM Man Code Found</v>
      </c>
    </row>
    <row r="458" spans="1:7">
      <c r="A458" s="23" t="s">
        <v>140</v>
      </c>
      <c r="B458" s="23" t="s">
        <v>141</v>
      </c>
      <c r="C458" s="23" t="s">
        <v>142</v>
      </c>
      <c r="D458" s="23" t="str">
        <f>IF(ISNUMBER(MATCH(C458, 'Registration Database Man. Code'!A:A, 0)), "drone", "")</f>
        <v>drone</v>
      </c>
      <c r="E458" s="23" t="str">
        <f>VLOOKUP(C458, 'Registration Database Man. Code'!A:D, 4, FALSE)</f>
        <v>TALOS DRONES</v>
      </c>
      <c r="F458" s="24" t="str">
        <f t="shared" si="7"/>
        <v>Yes</v>
      </c>
      <c r="G458" s="21" t="str">
        <f>IF(F458="Yes", "Not Applicable", IF(COUNTIF('Broadcast Module Man Codes'!B:B, LEFT(B458, 4))=0, "No BM Man Code Found", "Match Found"))</f>
        <v>Not Applicable</v>
      </c>
    </row>
    <row r="459" spans="1:7">
      <c r="A459" s="23" t="s">
        <v>143</v>
      </c>
      <c r="B459" s="23" t="s">
        <v>144</v>
      </c>
      <c r="C459" s="23" t="s">
        <v>145</v>
      </c>
      <c r="D459" s="23" t="str">
        <f>IF(ISNUMBER(MATCH(C459, 'Registration Database Man. Code'!A:A, 0)), "drone", "")</f>
        <v>drone</v>
      </c>
      <c r="E459" s="23" t="str">
        <f>VLOOKUP(C459, 'Registration Database Man. Code'!A:D, 4, FALSE)</f>
        <v>DJI INNOVATIONS</v>
      </c>
      <c r="F459" s="24" t="str">
        <f t="shared" si="7"/>
        <v>No</v>
      </c>
      <c r="G459" s="21" t="str">
        <f>IF(F459="Yes", "Not Applicable", IF(COUNTIF('Broadcast Module Man Codes'!B:B, LEFT(B459, 4))=0, "No BM Man Code Found", "Match Found"))</f>
        <v>No BM Man Code Found</v>
      </c>
    </row>
    <row r="460" spans="1:7">
      <c r="A460" s="23" t="s">
        <v>146</v>
      </c>
      <c r="B460" s="23" t="s">
        <v>147</v>
      </c>
      <c r="C460" s="23" t="s">
        <v>13</v>
      </c>
      <c r="D460" s="23" t="str">
        <f>IF(ISNUMBER(MATCH(C460, 'Registration Database Man. Code'!A:A, 0)), "drone", "")</f>
        <v>drone</v>
      </c>
      <c r="E460" s="23" t="str">
        <f>VLOOKUP(C460, 'Registration Database Man. Code'!A:D, 4, FALSE)</f>
        <v>DJI</v>
      </c>
      <c r="F460" s="24" t="str">
        <f t="shared" si="7"/>
        <v>No</v>
      </c>
      <c r="G460" s="21" t="str">
        <f>IF(F460="Yes", "Not Applicable", IF(COUNTIF('Broadcast Module Man Codes'!B:B, LEFT(B460, 4))=0, "No BM Man Code Found", "Match Found"))</f>
        <v>No BM Man Code Found</v>
      </c>
    </row>
    <row r="461" spans="1:7">
      <c r="A461" s="23" t="s">
        <v>148</v>
      </c>
      <c r="B461" s="23" t="s">
        <v>149</v>
      </c>
      <c r="C461" s="23" t="s">
        <v>27</v>
      </c>
      <c r="D461" s="23" t="str">
        <f>IF(ISNUMBER(MATCH(C461, 'Registration Database Man. Code'!A:A, 0)), "drone", "")</f>
        <v>drone</v>
      </c>
      <c r="E461" s="23" t="str">
        <f>VLOOKUP(C461, 'Registration Database Man. Code'!A:D, 4, FALSE)</f>
        <v>DJI</v>
      </c>
      <c r="F461" s="24" t="str">
        <f t="shared" si="7"/>
        <v>No</v>
      </c>
      <c r="G461" s="21" t="str">
        <f>IF(F461="Yes", "Not Applicable", IF(COUNTIF('Broadcast Module Man Codes'!B:B, LEFT(B461, 4))=0, "No BM Man Code Found", "Match Found"))</f>
        <v>No BM Man Code Found</v>
      </c>
    </row>
    <row r="462" spans="1:7">
      <c r="A462" s="23" t="s">
        <v>155</v>
      </c>
      <c r="B462" s="23" t="s">
        <v>156</v>
      </c>
      <c r="C462" s="25">
        <v>6102000000000</v>
      </c>
      <c r="D462" s="23" t="str">
        <f>IF(ISNUMBER(MATCH(C462, 'Registration Database Man. Code'!A:A, 0)), "drone", "")</f>
        <v>drone</v>
      </c>
      <c r="E462" s="23" t="str">
        <f>VLOOKUP(C462, 'Registration Database Man. Code'!A:D, 4, FALSE)</f>
        <v>XAG</v>
      </c>
      <c r="F462" s="24" t="str">
        <f t="shared" si="7"/>
        <v>No</v>
      </c>
      <c r="G462" s="21" t="str">
        <f>IF(F462="Yes", "Not Applicable", IF(COUNTIF('Broadcast Module Man Codes'!B:B, LEFT(B462, 4))=0, "No BM Man Code Found", "Match Found"))</f>
        <v>No BM Man Code Found</v>
      </c>
    </row>
    <row r="463" spans="1:7">
      <c r="A463" s="23" t="s">
        <v>158</v>
      </c>
      <c r="B463" s="23" t="s">
        <v>159</v>
      </c>
      <c r="C463" s="23" t="s">
        <v>10</v>
      </c>
      <c r="D463" s="23" t="str">
        <f>IF(ISNUMBER(MATCH(C463, 'Registration Database Man. Code'!A:A, 0)), "drone", "")</f>
        <v>drone</v>
      </c>
      <c r="E463" s="23" t="str">
        <f>VLOOKUP(C463, 'Registration Database Man. Code'!A:D, 4, FALSE)</f>
        <v>DJI</v>
      </c>
      <c r="F463" s="24" t="str">
        <f t="shared" si="7"/>
        <v>No</v>
      </c>
      <c r="G463" s="21" t="str">
        <f>IF(F463="Yes", "Not Applicable", IF(COUNTIF('Broadcast Module Man Codes'!B:B, LEFT(B463, 4))=0, "No BM Man Code Found", "Match Found"))</f>
        <v>No BM Man Code Found</v>
      </c>
    </row>
    <row r="464" spans="1:7">
      <c r="A464" s="23" t="s">
        <v>160</v>
      </c>
      <c r="B464" s="23" t="s">
        <v>161</v>
      </c>
      <c r="C464" s="23" t="s">
        <v>30</v>
      </c>
      <c r="D464" s="23" t="str">
        <f>IF(ISNUMBER(MATCH(C464, 'Registration Database Man. Code'!A:A, 0)), "drone", "")</f>
        <v>drone</v>
      </c>
      <c r="E464" s="23" t="str">
        <f>VLOOKUP(C464, 'Registration Database Man. Code'!A:D, 4, FALSE)</f>
        <v>DJI</v>
      </c>
      <c r="F464" s="24" t="str">
        <f t="shared" si="7"/>
        <v>No</v>
      </c>
      <c r="G464" s="21" t="str">
        <f>IF(F464="Yes", "Not Applicable", IF(COUNTIF('Broadcast Module Man Codes'!B:B, LEFT(B464, 4))=0, "No BM Man Code Found", "Match Found"))</f>
        <v>No BM Man Code Found</v>
      </c>
    </row>
    <row r="465" spans="1:7">
      <c r="A465" s="23" t="s">
        <v>162</v>
      </c>
      <c r="B465" s="23" t="s">
        <v>163</v>
      </c>
      <c r="C465" s="23" t="s">
        <v>21</v>
      </c>
      <c r="D465" s="23" t="str">
        <f>IF(ISNUMBER(MATCH(C465, 'Registration Database Man. Code'!A:A, 0)), "drone", "")</f>
        <v>drone</v>
      </c>
      <c r="E465" s="23" t="str">
        <f>VLOOKUP(C465, 'Registration Database Man. Code'!A:D, 4, FALSE)</f>
        <v>XAG</v>
      </c>
      <c r="F465" s="24" t="str">
        <f t="shared" si="7"/>
        <v>No</v>
      </c>
      <c r="G465" s="21" t="str">
        <f>IF(F465="Yes", "Not Applicable", IF(COUNTIF('Broadcast Module Man Codes'!B:B, LEFT(B465, 4))=0, "No BM Man Code Found", "Match Found"))</f>
        <v>No BM Man Code Found</v>
      </c>
    </row>
    <row r="466" spans="1:7">
      <c r="A466" s="23" t="s">
        <v>164</v>
      </c>
      <c r="B466" s="23" t="s">
        <v>165</v>
      </c>
      <c r="C466" s="23" t="s">
        <v>6</v>
      </c>
      <c r="D466" s="23" t="str">
        <f>IF(ISNUMBER(MATCH(C466, 'Registration Database Man. Code'!A:A, 0)), "drone", "")</f>
        <v>drone</v>
      </c>
      <c r="E466" s="23" t="str">
        <f>VLOOKUP(C466, 'Registration Database Man. Code'!A:D, 4, FALSE)</f>
        <v>XAG</v>
      </c>
      <c r="F466" s="24" t="str">
        <f t="shared" si="7"/>
        <v>No</v>
      </c>
      <c r="G466" s="21" t="str">
        <f>IF(F466="Yes", "Not Applicable", IF(COUNTIF('Broadcast Module Man Codes'!B:B, LEFT(B466, 4))=0, "No BM Man Code Found", "Match Found"))</f>
        <v>No BM Man Code Found</v>
      </c>
    </row>
    <row r="467" spans="1:7">
      <c r="A467" s="23" t="s">
        <v>166</v>
      </c>
      <c r="B467" s="23" t="s">
        <v>167</v>
      </c>
      <c r="C467" s="23" t="s">
        <v>27</v>
      </c>
      <c r="D467" s="23" t="str">
        <f>IF(ISNUMBER(MATCH(C467, 'Registration Database Man. Code'!A:A, 0)), "drone", "")</f>
        <v>drone</v>
      </c>
      <c r="E467" s="23" t="str">
        <f>VLOOKUP(C467, 'Registration Database Man. Code'!A:D, 4, FALSE)</f>
        <v>DJI</v>
      </c>
      <c r="F467" s="24" t="str">
        <f t="shared" si="7"/>
        <v>Yes</v>
      </c>
      <c r="G467" s="21" t="str">
        <f>IF(F467="Yes", "Not Applicable", IF(COUNTIF('Broadcast Module Man Codes'!B:B, LEFT(B467, 4))=0, "No BM Man Code Found", "Match Found"))</f>
        <v>Not Applicable</v>
      </c>
    </row>
    <row r="468" spans="1:7">
      <c r="A468" s="23" t="s">
        <v>168</v>
      </c>
      <c r="B468" s="23" t="s">
        <v>169</v>
      </c>
      <c r="C468" s="23">
        <v>610193</v>
      </c>
      <c r="D468" s="23" t="str">
        <f>IF(ISNUMBER(MATCH(C468, 'Registration Database Man. Code'!A:A, 0)), "drone", "")</f>
        <v>drone</v>
      </c>
      <c r="E468" s="23" t="str">
        <f>VLOOKUP(C468, 'Registration Database Man. Code'!A:D, 4, FALSE)</f>
        <v>DJI</v>
      </c>
      <c r="F468" s="24" t="str">
        <f t="shared" si="7"/>
        <v>No</v>
      </c>
      <c r="G468" s="21" t="str">
        <f>IF(F468="Yes", "Not Applicable", IF(COUNTIF('Broadcast Module Man Codes'!B:B, LEFT(B468, 4))=0, "No BM Man Code Found", "Match Found"))</f>
        <v>No BM Man Code Found</v>
      </c>
    </row>
    <row r="469" spans="1:7">
      <c r="A469" s="23" t="s">
        <v>170</v>
      </c>
      <c r="B469" s="23" t="s">
        <v>171</v>
      </c>
      <c r="C469" s="23" t="s">
        <v>172</v>
      </c>
      <c r="D469" s="23" t="str">
        <f>IF(ISNUMBER(MATCH(C469, 'Registration Database Man. Code'!A:A, 0)), "drone", "")</f>
        <v>drone</v>
      </c>
      <c r="E469" s="23" t="str">
        <f>VLOOKUP(C469, 'Registration Database Man. Code'!A:D, 4, FALSE)</f>
        <v>DJI</v>
      </c>
      <c r="F469" s="24" t="str">
        <f t="shared" si="7"/>
        <v>No</v>
      </c>
      <c r="G469" s="21" t="str">
        <f>IF(F469="Yes", "Not Applicable", IF(COUNTIF('Broadcast Module Man Codes'!B:B, LEFT(B469, 4))=0, "No BM Man Code Found", "Match Found"))</f>
        <v>No BM Man Code Found</v>
      </c>
    </row>
    <row r="470" spans="1:7">
      <c r="A470" s="23" t="s">
        <v>173</v>
      </c>
      <c r="B470" s="23" t="s">
        <v>174</v>
      </c>
      <c r="C470" s="23" t="s">
        <v>139</v>
      </c>
      <c r="D470" s="23" t="str">
        <f>IF(ISNUMBER(MATCH(C470, 'Registration Database Man. Code'!A:A, 0)), "drone", "")</f>
        <v>drone</v>
      </c>
      <c r="E470" s="23" t="str">
        <f>VLOOKUP(C470, 'Registration Database Man. Code'!A:D, 4, FALSE)</f>
        <v>DJI</v>
      </c>
      <c r="F470" s="24" t="str">
        <f t="shared" si="7"/>
        <v>No</v>
      </c>
      <c r="G470" s="21" t="str">
        <f>IF(F470="Yes", "Not Applicable", IF(COUNTIF('Broadcast Module Man Codes'!B:B, LEFT(B470, 4))=0, "No BM Man Code Found", "Match Found"))</f>
        <v>No BM Man Code Found</v>
      </c>
    </row>
    <row r="471" spans="1:7">
      <c r="A471" s="23" t="s">
        <v>175</v>
      </c>
      <c r="B471" s="23" t="s">
        <v>176</v>
      </c>
      <c r="C471" s="23" t="s">
        <v>10</v>
      </c>
      <c r="D471" s="23" t="str">
        <f>IF(ISNUMBER(MATCH(C471, 'Registration Database Man. Code'!A:A, 0)), "drone", "")</f>
        <v>drone</v>
      </c>
      <c r="E471" s="23" t="str">
        <f>VLOOKUP(C471, 'Registration Database Man. Code'!A:D, 4, FALSE)</f>
        <v>DJI</v>
      </c>
      <c r="F471" s="24" t="str">
        <f t="shared" si="7"/>
        <v>No</v>
      </c>
      <c r="G471" s="21" t="str">
        <f>IF(F471="Yes", "Not Applicable", IF(COUNTIF('Broadcast Module Man Codes'!B:B, LEFT(B471, 4))=0, "No BM Man Code Found", "Match Found"))</f>
        <v>No BM Man Code Found</v>
      </c>
    </row>
    <row r="472" spans="1:7">
      <c r="A472" s="23" t="s">
        <v>177</v>
      </c>
      <c r="B472" s="23" t="s">
        <v>178</v>
      </c>
      <c r="C472" s="23" t="s">
        <v>10</v>
      </c>
      <c r="D472" s="23" t="str">
        <f>IF(ISNUMBER(MATCH(C472, 'Registration Database Man. Code'!A:A, 0)), "drone", "")</f>
        <v>drone</v>
      </c>
      <c r="E472" s="23" t="str">
        <f>VLOOKUP(C472, 'Registration Database Man. Code'!A:D, 4, FALSE)</f>
        <v>DJI</v>
      </c>
      <c r="F472" s="24" t="str">
        <f t="shared" si="7"/>
        <v>Yes</v>
      </c>
      <c r="G472" s="21" t="str">
        <f>IF(F472="Yes", "Not Applicable", IF(COUNTIF('Broadcast Module Man Codes'!B:B, LEFT(B472, 4))=0, "No BM Man Code Found", "Match Found"))</f>
        <v>Not Applicable</v>
      </c>
    </row>
    <row r="473" spans="1:7">
      <c r="A473" s="23" t="s">
        <v>179</v>
      </c>
      <c r="B473" s="23" t="s">
        <v>180</v>
      </c>
      <c r="C473" s="23" t="s">
        <v>10</v>
      </c>
      <c r="D473" s="23" t="str">
        <f>IF(ISNUMBER(MATCH(C473, 'Registration Database Man. Code'!A:A, 0)), "drone", "")</f>
        <v>drone</v>
      </c>
      <c r="E473" s="23" t="str">
        <f>VLOOKUP(C473, 'Registration Database Man. Code'!A:D, 4, FALSE)</f>
        <v>DJI</v>
      </c>
      <c r="F473" s="24" t="str">
        <f t="shared" si="7"/>
        <v>No</v>
      </c>
      <c r="G473" s="21" t="str">
        <f>IF(F473="Yes", "Not Applicable", IF(COUNTIF('Broadcast Module Man Codes'!B:B, LEFT(B473, 4))=0, "No BM Man Code Found", "Match Found"))</f>
        <v>No BM Man Code Found</v>
      </c>
    </row>
    <row r="474" spans="1:7">
      <c r="A474" s="23" t="s">
        <v>181</v>
      </c>
      <c r="B474" s="23" t="s">
        <v>182</v>
      </c>
      <c r="C474" s="23" t="s">
        <v>97</v>
      </c>
      <c r="D474" s="23" t="str">
        <f>IF(ISNUMBER(MATCH(C474, 'Registration Database Man. Code'!A:A, 0)), "drone", "")</f>
        <v>drone</v>
      </c>
      <c r="E474" s="23" t="str">
        <f>VLOOKUP(C474, 'Registration Database Man. Code'!A:D, 4, FALSE)</f>
        <v>DJI</v>
      </c>
      <c r="F474" s="24" t="str">
        <f t="shared" si="7"/>
        <v>No</v>
      </c>
      <c r="G474" s="21" t="str">
        <f>IF(F474="Yes", "Not Applicable", IF(COUNTIF('Broadcast Module Man Codes'!B:B, LEFT(B474, 4))=0, "No BM Man Code Found", "Match Found"))</f>
        <v>No BM Man Code Found</v>
      </c>
    </row>
    <row r="475" spans="1:7">
      <c r="A475" s="23" t="s">
        <v>183</v>
      </c>
      <c r="B475" s="23" t="s">
        <v>184</v>
      </c>
      <c r="C475" s="23" t="s">
        <v>79</v>
      </c>
      <c r="D475" s="23" t="str">
        <f>IF(ISNUMBER(MATCH(C475, 'Registration Database Man. Code'!A:A, 0)), "drone", "")</f>
        <v>drone</v>
      </c>
      <c r="E475" s="23" t="str">
        <f>VLOOKUP(C475, 'Registration Database Man. Code'!A:D, 4, FALSE)</f>
        <v>DJI</v>
      </c>
      <c r="F475" s="24" t="str">
        <f t="shared" si="7"/>
        <v>No</v>
      </c>
      <c r="G475" s="21" t="str">
        <f>IF(F475="Yes", "Not Applicable", IF(COUNTIF('Broadcast Module Man Codes'!B:B, LEFT(B475, 4))=0, "No BM Man Code Found", "Match Found"))</f>
        <v>No BM Man Code Found</v>
      </c>
    </row>
    <row r="476" spans="1:7">
      <c r="A476" s="23" t="s">
        <v>185</v>
      </c>
      <c r="B476" s="23" t="s">
        <v>186</v>
      </c>
      <c r="C476" s="23" t="s">
        <v>10</v>
      </c>
      <c r="D476" s="23" t="str">
        <f>IF(ISNUMBER(MATCH(C476, 'Registration Database Man. Code'!A:A, 0)), "drone", "")</f>
        <v>drone</v>
      </c>
      <c r="E476" s="23" t="str">
        <f>VLOOKUP(C476, 'Registration Database Man. Code'!A:D, 4, FALSE)</f>
        <v>DJI</v>
      </c>
      <c r="F476" s="24" t="str">
        <f t="shared" si="7"/>
        <v>No</v>
      </c>
      <c r="G476" s="21" t="str">
        <f>IF(F476="Yes", "Not Applicable", IF(COUNTIF('Broadcast Module Man Codes'!B:B, LEFT(B476, 4))=0, "No BM Man Code Found", "Match Found"))</f>
        <v>No BM Man Code Found</v>
      </c>
    </row>
    <row r="477" spans="1:7">
      <c r="A477" s="23" t="s">
        <v>187</v>
      </c>
      <c r="B477" s="23" t="s">
        <v>188</v>
      </c>
      <c r="C477" s="23" t="s">
        <v>10</v>
      </c>
      <c r="D477" s="23" t="str">
        <f>IF(ISNUMBER(MATCH(C477, 'Registration Database Man. Code'!A:A, 0)), "drone", "")</f>
        <v>drone</v>
      </c>
      <c r="E477" s="23" t="str">
        <f>VLOOKUP(C477, 'Registration Database Man. Code'!A:D, 4, FALSE)</f>
        <v>DJI</v>
      </c>
      <c r="F477" s="24" t="str">
        <f t="shared" si="7"/>
        <v>No</v>
      </c>
      <c r="G477" s="21" t="str">
        <f>IF(F477="Yes", "Not Applicable", IF(COUNTIF('Broadcast Module Man Codes'!B:B, LEFT(B477, 4))=0, "No BM Man Code Found", "Match Found"))</f>
        <v>No BM Man Code Found</v>
      </c>
    </row>
    <row r="478" spans="1:7">
      <c r="A478" s="23" t="s">
        <v>189</v>
      </c>
      <c r="B478" s="23" t="s">
        <v>190</v>
      </c>
      <c r="C478" s="23" t="s">
        <v>10</v>
      </c>
      <c r="D478" s="23" t="str">
        <f>IF(ISNUMBER(MATCH(C478, 'Registration Database Man. Code'!A:A, 0)), "drone", "")</f>
        <v>drone</v>
      </c>
      <c r="E478" s="23" t="str">
        <f>VLOOKUP(C478, 'Registration Database Man. Code'!A:D, 4, FALSE)</f>
        <v>DJI</v>
      </c>
      <c r="F478" s="24" t="str">
        <f t="shared" si="7"/>
        <v>No</v>
      </c>
      <c r="G478" s="21" t="str">
        <f>IF(F478="Yes", "Not Applicable", IF(COUNTIF('Broadcast Module Man Codes'!B:B, LEFT(B478, 4))=0, "No BM Man Code Found", "Match Found"))</f>
        <v>No BM Man Code Found</v>
      </c>
    </row>
    <row r="479" spans="1:7">
      <c r="A479" s="23" t="s">
        <v>191</v>
      </c>
      <c r="B479" s="23" t="s">
        <v>192</v>
      </c>
      <c r="C479" s="23" t="s">
        <v>132</v>
      </c>
      <c r="D479" s="23" t="str">
        <f>IF(ISNUMBER(MATCH(C479, 'Registration Database Man. Code'!A:A, 0)), "drone", "")</f>
        <v>drone</v>
      </c>
      <c r="E479" s="23" t="str">
        <f>VLOOKUP(C479, 'Registration Database Man. Code'!A:D, 4, FALSE)</f>
        <v>DJI</v>
      </c>
      <c r="F479" s="24" t="str">
        <f t="shared" si="7"/>
        <v>No</v>
      </c>
      <c r="G479" s="21" t="str">
        <f>IF(F479="Yes", "Not Applicable", IF(COUNTIF('Broadcast Module Man Codes'!B:B, LEFT(B479, 4))=0, "No BM Man Code Found", "Match Found"))</f>
        <v>No BM Man Code Found</v>
      </c>
    </row>
    <row r="480" spans="1:7">
      <c r="A480" s="23" t="s">
        <v>196</v>
      </c>
      <c r="B480" s="23" t="s">
        <v>197</v>
      </c>
      <c r="C480" s="23" t="s">
        <v>10</v>
      </c>
      <c r="D480" s="23" t="str">
        <f>IF(ISNUMBER(MATCH(C480, 'Registration Database Man. Code'!A:A, 0)), "drone", "")</f>
        <v>drone</v>
      </c>
      <c r="E480" s="23" t="str">
        <f>VLOOKUP(C480, 'Registration Database Man. Code'!A:D, 4, FALSE)</f>
        <v>DJI</v>
      </c>
      <c r="F480" s="24" t="str">
        <f t="shared" si="7"/>
        <v>No</v>
      </c>
      <c r="G480" s="21" t="str">
        <f>IF(F480="Yes", "Not Applicable", IF(COUNTIF('Broadcast Module Man Codes'!B:B, LEFT(B480, 4))=0, "No BM Man Code Found", "Match Found"))</f>
        <v>No BM Man Code Found</v>
      </c>
    </row>
    <row r="481" spans="1:7">
      <c r="A481" s="23" t="s">
        <v>199</v>
      </c>
      <c r="B481" s="23" t="s">
        <v>200</v>
      </c>
      <c r="C481" s="23" t="s">
        <v>132</v>
      </c>
      <c r="D481" s="23" t="str">
        <f>IF(ISNUMBER(MATCH(C481, 'Registration Database Man. Code'!A:A, 0)), "drone", "")</f>
        <v>drone</v>
      </c>
      <c r="E481" s="23" t="str">
        <f>VLOOKUP(C481, 'Registration Database Man. Code'!A:D, 4, FALSE)</f>
        <v>DJI</v>
      </c>
      <c r="F481" s="24" t="str">
        <f t="shared" si="7"/>
        <v>No</v>
      </c>
      <c r="G481" s="21" t="str">
        <f>IF(F481="Yes", "Not Applicable", IF(COUNTIF('Broadcast Module Man Codes'!B:B, LEFT(B481, 4))=0, "No BM Man Code Found", "Match Found"))</f>
        <v>No BM Man Code Found</v>
      </c>
    </row>
    <row r="482" spans="1:7">
      <c r="A482" s="23" t="s">
        <v>201</v>
      </c>
      <c r="B482" s="23" t="s">
        <v>202</v>
      </c>
      <c r="C482" s="23" t="s">
        <v>94</v>
      </c>
      <c r="D482" s="23" t="str">
        <f>IF(ISNUMBER(MATCH(C482, 'Registration Database Man. Code'!A:A, 0)), "drone", "")</f>
        <v>drone</v>
      </c>
      <c r="E482" s="23" t="str">
        <f>VLOOKUP(C482, 'Registration Database Man. Code'!A:D, 4, FALSE)</f>
        <v>DJI</v>
      </c>
      <c r="F482" s="24" t="str">
        <f t="shared" si="7"/>
        <v>No</v>
      </c>
      <c r="G482" s="21" t="str">
        <f>IF(F482="Yes", "Not Applicable", IF(COUNTIF('Broadcast Module Man Codes'!B:B, LEFT(B482, 4))=0, "No BM Man Code Found", "Match Found"))</f>
        <v>No BM Man Code Found</v>
      </c>
    </row>
    <row r="483" spans="1:7">
      <c r="A483" s="23" t="s">
        <v>203</v>
      </c>
      <c r="B483" s="23" t="s">
        <v>204</v>
      </c>
      <c r="C483" s="23" t="s">
        <v>24</v>
      </c>
      <c r="D483" s="23" t="str">
        <f>IF(ISNUMBER(MATCH(C483, 'Registration Database Man. Code'!A:A, 0)), "drone", "")</f>
        <v>drone</v>
      </c>
      <c r="E483" s="23" t="str">
        <f>VLOOKUP(C483, 'Registration Database Man. Code'!A:D, 4, FALSE)</f>
        <v>DJI</v>
      </c>
      <c r="F483" s="24" t="str">
        <f t="shared" si="7"/>
        <v>Yes</v>
      </c>
      <c r="G483" s="21" t="str">
        <f>IF(F483="Yes", "Not Applicable", IF(COUNTIF('Broadcast Module Man Codes'!B:B, LEFT(B483, 4))=0, "No BM Man Code Found", "Match Found"))</f>
        <v>Not Applicable</v>
      </c>
    </row>
    <row r="484" spans="1:7">
      <c r="A484" s="23" t="s">
        <v>205</v>
      </c>
      <c r="B484" s="23" t="s">
        <v>206</v>
      </c>
      <c r="C484" s="23" t="s">
        <v>10</v>
      </c>
      <c r="D484" s="23" t="str">
        <f>IF(ISNUMBER(MATCH(C484, 'Registration Database Man. Code'!A:A, 0)), "drone", "")</f>
        <v>drone</v>
      </c>
      <c r="E484" s="23" t="str">
        <f>VLOOKUP(C484, 'Registration Database Man. Code'!A:D, 4, FALSE)</f>
        <v>DJI</v>
      </c>
      <c r="F484" s="24" t="str">
        <f t="shared" si="7"/>
        <v>No</v>
      </c>
      <c r="G484" s="21" t="str">
        <f>IF(F484="Yes", "Not Applicable", IF(COUNTIF('Broadcast Module Man Codes'!B:B, LEFT(B484, 4))=0, "No BM Man Code Found", "Match Found"))</f>
        <v>No BM Man Code Found</v>
      </c>
    </row>
    <row r="485" spans="1:7">
      <c r="A485" s="23" t="s">
        <v>207</v>
      </c>
      <c r="B485" s="23">
        <v>85703</v>
      </c>
      <c r="C485" s="23" t="s">
        <v>53</v>
      </c>
      <c r="D485" s="23" t="str">
        <f>IF(ISNUMBER(MATCH(C485, 'Registration Database Man. Code'!A:A, 0)), "drone", "")</f>
        <v>drone</v>
      </c>
      <c r="E485" s="23" t="str">
        <f>VLOOKUP(C485, 'Registration Database Man. Code'!A:D, 4, FALSE)</f>
        <v>EA VISION</v>
      </c>
      <c r="F485" s="24" t="str">
        <f t="shared" si="7"/>
        <v>No</v>
      </c>
      <c r="G485" s="21" t="str">
        <f>IF(F485="Yes", "Not Applicable", IF(COUNTIF('Broadcast Module Man Codes'!B:B, LEFT(B485, 4))=0, "No BM Man Code Found", "Match Found"))</f>
        <v>No BM Man Code Found</v>
      </c>
    </row>
    <row r="486" spans="1:7">
      <c r="A486" s="23" t="s">
        <v>208</v>
      </c>
      <c r="B486" s="23" t="s">
        <v>209</v>
      </c>
      <c r="C486" s="23">
        <v>610193</v>
      </c>
      <c r="D486" s="23" t="str">
        <f>IF(ISNUMBER(MATCH(C486, 'Registration Database Man. Code'!A:A, 0)), "drone", "")</f>
        <v>drone</v>
      </c>
      <c r="E486" s="23" t="str">
        <f>VLOOKUP(C486, 'Registration Database Man. Code'!A:D, 4, FALSE)</f>
        <v>DJI</v>
      </c>
      <c r="F486" s="24" t="str">
        <f t="shared" si="7"/>
        <v>No</v>
      </c>
      <c r="G486" s="21" t="str">
        <f>IF(F486="Yes", "Not Applicable", IF(COUNTIF('Broadcast Module Man Codes'!B:B, LEFT(B486, 4))=0, "No BM Man Code Found", "Match Found"))</f>
        <v>No BM Man Code Found</v>
      </c>
    </row>
    <row r="487" spans="1:7">
      <c r="A487" s="23" t="s">
        <v>210</v>
      </c>
      <c r="B487" s="23" t="s">
        <v>211</v>
      </c>
      <c r="C487" s="23" t="s">
        <v>10</v>
      </c>
      <c r="D487" s="23" t="str">
        <f>IF(ISNUMBER(MATCH(C487, 'Registration Database Man. Code'!A:A, 0)), "drone", "")</f>
        <v>drone</v>
      </c>
      <c r="E487" s="23" t="str">
        <f>VLOOKUP(C487, 'Registration Database Man. Code'!A:D, 4, FALSE)</f>
        <v>DJI</v>
      </c>
      <c r="F487" s="24" t="str">
        <f t="shared" si="7"/>
        <v>Yes</v>
      </c>
      <c r="G487" s="21" t="str">
        <f>IF(F487="Yes", "Not Applicable", IF(COUNTIF('Broadcast Module Man Codes'!B:B, LEFT(B487, 4))=0, "No BM Man Code Found", "Match Found"))</f>
        <v>Not Applicable</v>
      </c>
    </row>
    <row r="488" spans="1:7">
      <c r="A488" s="23" t="s">
        <v>212</v>
      </c>
      <c r="B488" s="23" t="s">
        <v>213</v>
      </c>
      <c r="C488" s="23" t="s">
        <v>24</v>
      </c>
      <c r="D488" s="23" t="str">
        <f>IF(ISNUMBER(MATCH(C488, 'Registration Database Man. Code'!A:A, 0)), "drone", "")</f>
        <v>drone</v>
      </c>
      <c r="E488" s="23" t="str">
        <f>VLOOKUP(C488, 'Registration Database Man. Code'!A:D, 4, FALSE)</f>
        <v>DJI</v>
      </c>
      <c r="F488" s="24" t="str">
        <f t="shared" si="7"/>
        <v>Yes</v>
      </c>
      <c r="G488" s="21" t="str">
        <f>IF(F488="Yes", "Not Applicable", IF(COUNTIF('Broadcast Module Man Codes'!B:B, LEFT(B488, 4))=0, "No BM Man Code Found", "Match Found"))</f>
        <v>Not Applicable</v>
      </c>
    </row>
    <row r="489" spans="1:7">
      <c r="A489" s="23" t="s">
        <v>214</v>
      </c>
      <c r="B489" s="23" t="s">
        <v>215</v>
      </c>
      <c r="C489" s="23" t="s">
        <v>16</v>
      </c>
      <c r="D489" s="23" t="str">
        <f>IF(ISNUMBER(MATCH(C489, 'Registration Database Man. Code'!A:A, 0)), "drone", "")</f>
        <v>drone</v>
      </c>
      <c r="E489" s="23" t="str">
        <f>VLOOKUP(C489, 'Registration Database Man. Code'!A:D, 4, FALSE)</f>
        <v>DJI</v>
      </c>
      <c r="F489" s="24" t="str">
        <f t="shared" si="7"/>
        <v>Yes</v>
      </c>
      <c r="G489" s="21" t="str">
        <f>IF(F489="Yes", "Not Applicable", IF(COUNTIF('Broadcast Module Man Codes'!B:B, LEFT(B489, 4))=0, "No BM Man Code Found", "Match Found"))</f>
        <v>Not Applicable</v>
      </c>
    </row>
    <row r="490" spans="1:7">
      <c r="A490" s="23" t="s">
        <v>216</v>
      </c>
      <c r="B490" s="23" t="s">
        <v>217</v>
      </c>
      <c r="C490" s="23" t="s">
        <v>218</v>
      </c>
      <c r="D490" s="23" t="str">
        <f>IF(ISNUMBER(MATCH(C490, 'Registration Database Man. Code'!A:A, 0)), "drone", "")</f>
        <v>drone</v>
      </c>
      <c r="E490" s="23" t="str">
        <f>VLOOKUP(C490, 'Registration Database Man. Code'!A:D, 4, FALSE)</f>
        <v>DJI</v>
      </c>
      <c r="F490" s="24" t="str">
        <f t="shared" si="7"/>
        <v>No</v>
      </c>
      <c r="G490" s="21" t="str">
        <f>IF(F490="Yes", "Not Applicable", IF(COUNTIF('Broadcast Module Man Codes'!B:B, LEFT(B490, 4))=0, "No BM Man Code Found", "Match Found"))</f>
        <v>No BM Man Code Found</v>
      </c>
    </row>
    <row r="491" spans="1:7">
      <c r="A491" s="23" t="s">
        <v>219</v>
      </c>
      <c r="B491" s="23" t="s">
        <v>220</v>
      </c>
      <c r="C491" s="23" t="s">
        <v>97</v>
      </c>
      <c r="D491" s="23" t="str">
        <f>IF(ISNUMBER(MATCH(C491, 'Registration Database Man. Code'!A:A, 0)), "drone", "")</f>
        <v>drone</v>
      </c>
      <c r="E491" s="23" t="str">
        <f>VLOOKUP(C491, 'Registration Database Man. Code'!A:D, 4, FALSE)</f>
        <v>DJI</v>
      </c>
      <c r="F491" s="24" t="str">
        <f t="shared" si="7"/>
        <v>No</v>
      </c>
      <c r="G491" s="21" t="str">
        <f>IF(F491="Yes", "Not Applicable", IF(COUNTIF('Broadcast Module Man Codes'!B:B, LEFT(B491, 4))=0, "No BM Man Code Found", "Match Found"))</f>
        <v>No BM Man Code Found</v>
      </c>
    </row>
    <row r="492" spans="1:7">
      <c r="A492" s="23" t="s">
        <v>221</v>
      </c>
      <c r="B492" s="23" t="s">
        <v>222</v>
      </c>
      <c r="C492" s="23" t="s">
        <v>10</v>
      </c>
      <c r="D492" s="23" t="str">
        <f>IF(ISNUMBER(MATCH(C492, 'Registration Database Man. Code'!A:A, 0)), "drone", "")</f>
        <v>drone</v>
      </c>
      <c r="E492" s="23" t="str">
        <f>VLOOKUP(C492, 'Registration Database Man. Code'!A:D, 4, FALSE)</f>
        <v>DJI</v>
      </c>
      <c r="F492" s="24" t="str">
        <f t="shared" si="7"/>
        <v>No</v>
      </c>
      <c r="G492" s="21" t="str">
        <f>IF(F492="Yes", "Not Applicable", IF(COUNTIF('Broadcast Module Man Codes'!B:B, LEFT(B492, 4))=0, "No BM Man Code Found", "Match Found"))</f>
        <v>No BM Man Code Found</v>
      </c>
    </row>
    <row r="493" spans="1:7">
      <c r="A493" s="23" t="s">
        <v>223</v>
      </c>
      <c r="B493" s="23" t="s">
        <v>224</v>
      </c>
      <c r="C493" s="23" t="s">
        <v>10</v>
      </c>
      <c r="D493" s="23" t="str">
        <f>IF(ISNUMBER(MATCH(C493, 'Registration Database Man. Code'!A:A, 0)), "drone", "")</f>
        <v>drone</v>
      </c>
      <c r="E493" s="23" t="str">
        <f>VLOOKUP(C493, 'Registration Database Man. Code'!A:D, 4, FALSE)</f>
        <v>DJI</v>
      </c>
      <c r="F493" s="24" t="str">
        <f t="shared" si="7"/>
        <v>No</v>
      </c>
      <c r="G493" s="21" t="str">
        <f>IF(F493="Yes", "Not Applicable", IF(COUNTIF('Broadcast Module Man Codes'!B:B, LEFT(B493, 4))=0, "No BM Man Code Found", "Match Found"))</f>
        <v>No BM Man Code Found</v>
      </c>
    </row>
    <row r="494" spans="1:7">
      <c r="A494" s="23" t="s">
        <v>225</v>
      </c>
      <c r="B494" s="23" t="s">
        <v>226</v>
      </c>
      <c r="C494" s="23" t="s">
        <v>10</v>
      </c>
      <c r="D494" s="23" t="str">
        <f>IF(ISNUMBER(MATCH(C494, 'Registration Database Man. Code'!A:A, 0)), "drone", "")</f>
        <v>drone</v>
      </c>
      <c r="E494" s="23" t="str">
        <f>VLOOKUP(C494, 'Registration Database Man. Code'!A:D, 4, FALSE)</f>
        <v>DJI</v>
      </c>
      <c r="F494" s="24" t="str">
        <f t="shared" si="7"/>
        <v>Yes</v>
      </c>
      <c r="G494" s="21" t="str">
        <f>IF(F494="Yes", "Not Applicable", IF(COUNTIF('Broadcast Module Man Codes'!B:B, LEFT(B494, 4))=0, "No BM Man Code Found", "Match Found"))</f>
        <v>Not Applicable</v>
      </c>
    </row>
    <row r="495" spans="1:7">
      <c r="A495" s="23" t="s">
        <v>227</v>
      </c>
      <c r="B495" s="23" t="s">
        <v>228</v>
      </c>
      <c r="C495" s="23" t="s">
        <v>10</v>
      </c>
      <c r="D495" s="23" t="str">
        <f>IF(ISNUMBER(MATCH(C495, 'Registration Database Man. Code'!A:A, 0)), "drone", "")</f>
        <v>drone</v>
      </c>
      <c r="E495" s="23" t="str">
        <f>VLOOKUP(C495, 'Registration Database Man. Code'!A:D, 4, FALSE)</f>
        <v>DJI</v>
      </c>
      <c r="F495" s="24" t="str">
        <f t="shared" si="7"/>
        <v>No</v>
      </c>
      <c r="G495" s="21" t="str">
        <f>IF(F495="Yes", "Not Applicable", IF(COUNTIF('Broadcast Module Man Codes'!B:B, LEFT(B495, 4))=0, "No BM Man Code Found", "Match Found"))</f>
        <v>No BM Man Code Found</v>
      </c>
    </row>
    <row r="496" spans="1:7">
      <c r="A496" s="23" t="s">
        <v>229</v>
      </c>
      <c r="B496" s="23" t="s">
        <v>230</v>
      </c>
      <c r="C496" s="23" t="s">
        <v>63</v>
      </c>
      <c r="D496" s="23" t="str">
        <f>IF(ISNUMBER(MATCH(C496, 'Registration Database Man. Code'!A:A, 0)), "drone", "")</f>
        <v>drone</v>
      </c>
      <c r="E496" s="23" t="str">
        <f>VLOOKUP(C496, 'Registration Database Man. Code'!A:D, 4, FALSE)</f>
        <v>DJI</v>
      </c>
      <c r="F496" s="24" t="str">
        <f t="shared" si="7"/>
        <v>No</v>
      </c>
      <c r="G496" s="21" t="str">
        <f>IF(F496="Yes", "Not Applicable", IF(COUNTIF('Broadcast Module Man Codes'!B:B, LEFT(B496, 4))=0, "No BM Man Code Found", "Match Found"))</f>
        <v>No BM Man Code Found</v>
      </c>
    </row>
    <row r="497" spans="1:7">
      <c r="A497" s="23" t="s">
        <v>231</v>
      </c>
      <c r="B497" s="23" t="s">
        <v>232</v>
      </c>
      <c r="C497" s="23" t="s">
        <v>79</v>
      </c>
      <c r="D497" s="23" t="str">
        <f>IF(ISNUMBER(MATCH(C497, 'Registration Database Man. Code'!A:A, 0)), "drone", "")</f>
        <v>drone</v>
      </c>
      <c r="E497" s="23" t="str">
        <f>VLOOKUP(C497, 'Registration Database Man. Code'!A:D, 4, FALSE)</f>
        <v>DJI</v>
      </c>
      <c r="F497" s="24" t="str">
        <f t="shared" si="7"/>
        <v>No</v>
      </c>
      <c r="G497" s="21" t="str">
        <f>IF(F497="Yes", "Not Applicable", IF(COUNTIF('Broadcast Module Man Codes'!B:B, LEFT(B497, 4))=0, "No BM Man Code Found", "Match Found"))</f>
        <v>No BM Man Code Found</v>
      </c>
    </row>
    <row r="498" spans="1:7">
      <c r="A498" s="23" t="s">
        <v>233</v>
      </c>
      <c r="B498" s="23" t="s">
        <v>234</v>
      </c>
      <c r="C498" s="23" t="s">
        <v>10</v>
      </c>
      <c r="D498" s="23" t="str">
        <f>IF(ISNUMBER(MATCH(C498, 'Registration Database Man. Code'!A:A, 0)), "drone", "")</f>
        <v>drone</v>
      </c>
      <c r="E498" s="23" t="str">
        <f>VLOOKUP(C498, 'Registration Database Man. Code'!A:D, 4, FALSE)</f>
        <v>DJI</v>
      </c>
      <c r="F498" s="24" t="str">
        <f t="shared" si="7"/>
        <v>No</v>
      </c>
      <c r="G498" s="21" t="str">
        <f>IF(F498="Yes", "Not Applicable", IF(COUNTIF('Broadcast Module Man Codes'!B:B, LEFT(B498, 4))=0, "No BM Man Code Found", "Match Found"))</f>
        <v>No BM Man Code Found</v>
      </c>
    </row>
    <row r="499" spans="1:7">
      <c r="A499" s="23" t="s">
        <v>235</v>
      </c>
      <c r="B499" s="23" t="s">
        <v>236</v>
      </c>
      <c r="C499" s="23" t="s">
        <v>27</v>
      </c>
      <c r="D499" s="23" t="str">
        <f>IF(ISNUMBER(MATCH(C499, 'Registration Database Man. Code'!A:A, 0)), "drone", "")</f>
        <v>drone</v>
      </c>
      <c r="E499" s="23" t="str">
        <f>VLOOKUP(C499, 'Registration Database Man. Code'!A:D, 4, FALSE)</f>
        <v>DJI</v>
      </c>
      <c r="F499" s="24" t="str">
        <f t="shared" si="7"/>
        <v>No</v>
      </c>
      <c r="G499" s="21" t="str">
        <f>IF(F499="Yes", "Not Applicable", IF(COUNTIF('Broadcast Module Man Codes'!B:B, LEFT(B499, 4))=0, "No BM Man Code Found", "Match Found"))</f>
        <v>No BM Man Code Found</v>
      </c>
    </row>
    <row r="500" spans="1:7">
      <c r="A500" s="23" t="s">
        <v>237</v>
      </c>
      <c r="B500" s="23" t="s">
        <v>238</v>
      </c>
      <c r="C500" s="23" t="s">
        <v>94</v>
      </c>
      <c r="D500" s="23" t="str">
        <f>IF(ISNUMBER(MATCH(C500, 'Registration Database Man. Code'!A:A, 0)), "drone", "")</f>
        <v>drone</v>
      </c>
      <c r="E500" s="23" t="str">
        <f>VLOOKUP(C500, 'Registration Database Man. Code'!A:D, 4, FALSE)</f>
        <v>DJI</v>
      </c>
      <c r="F500" s="24" t="str">
        <f t="shared" si="7"/>
        <v>No</v>
      </c>
      <c r="G500" s="21" t="str">
        <f>IF(F500="Yes", "Not Applicable", IF(COUNTIF('Broadcast Module Man Codes'!B:B, LEFT(B500, 4))=0, "No BM Man Code Found", "Match Found"))</f>
        <v>No BM Man Code Found</v>
      </c>
    </row>
    <row r="501" spans="1:7">
      <c r="A501" s="23" t="s">
        <v>239</v>
      </c>
      <c r="B501" s="23" t="s">
        <v>240</v>
      </c>
      <c r="C501" s="23" t="s">
        <v>27</v>
      </c>
      <c r="D501" s="23" t="str">
        <f>IF(ISNUMBER(MATCH(C501, 'Registration Database Man. Code'!A:A, 0)), "drone", "")</f>
        <v>drone</v>
      </c>
      <c r="E501" s="23" t="str">
        <f>VLOOKUP(C501, 'Registration Database Man. Code'!A:D, 4, FALSE)</f>
        <v>DJI</v>
      </c>
      <c r="F501" s="24" t="str">
        <f t="shared" si="7"/>
        <v>No</v>
      </c>
      <c r="G501" s="21" t="str">
        <f>IF(F501="Yes", "Not Applicable", IF(COUNTIF('Broadcast Module Man Codes'!B:B, LEFT(B501, 4))=0, "No BM Man Code Found", "Match Found"))</f>
        <v>No BM Man Code Found</v>
      </c>
    </row>
    <row r="502" spans="1:7">
      <c r="A502" s="23" t="s">
        <v>241</v>
      </c>
      <c r="B502" s="23" t="s">
        <v>242</v>
      </c>
      <c r="C502" s="23" t="s">
        <v>10</v>
      </c>
      <c r="D502" s="23" t="str">
        <f>IF(ISNUMBER(MATCH(C502, 'Registration Database Man. Code'!A:A, 0)), "drone", "")</f>
        <v>drone</v>
      </c>
      <c r="E502" s="23" t="str">
        <f>VLOOKUP(C502, 'Registration Database Man. Code'!A:D, 4, FALSE)</f>
        <v>DJI</v>
      </c>
      <c r="F502" s="24" t="str">
        <f t="shared" si="7"/>
        <v>No</v>
      </c>
      <c r="G502" s="21" t="str">
        <f>IF(F502="Yes", "Not Applicable", IF(COUNTIF('Broadcast Module Man Codes'!B:B, LEFT(B502, 4))=0, "No BM Man Code Found", "Match Found"))</f>
        <v>No BM Man Code Found</v>
      </c>
    </row>
    <row r="503" spans="1:7">
      <c r="A503" s="23" t="s">
        <v>243</v>
      </c>
      <c r="B503" s="23">
        <v>85623</v>
      </c>
      <c r="C503" s="23" t="s">
        <v>53</v>
      </c>
      <c r="D503" s="23" t="str">
        <f>IF(ISNUMBER(MATCH(C503, 'Registration Database Man. Code'!A:A, 0)), "drone", "")</f>
        <v>drone</v>
      </c>
      <c r="E503" s="23" t="str">
        <f>VLOOKUP(C503, 'Registration Database Man. Code'!A:D, 4, FALSE)</f>
        <v>EA VISION</v>
      </c>
      <c r="F503" s="24" t="str">
        <f t="shared" si="7"/>
        <v>No</v>
      </c>
      <c r="G503" s="21" t="str">
        <f>IF(F503="Yes", "Not Applicable", IF(COUNTIF('Broadcast Module Man Codes'!B:B, LEFT(B503, 4))=0, "No BM Man Code Found", "Match Found"))</f>
        <v>No BM Man Code Found</v>
      </c>
    </row>
    <row r="504" spans="1:7">
      <c r="A504" s="23" t="s">
        <v>244</v>
      </c>
      <c r="B504" s="23" t="s">
        <v>245</v>
      </c>
      <c r="C504" s="23" t="s">
        <v>27</v>
      </c>
      <c r="D504" s="23" t="str">
        <f>IF(ISNUMBER(MATCH(C504, 'Registration Database Man. Code'!A:A, 0)), "drone", "")</f>
        <v>drone</v>
      </c>
      <c r="E504" s="23" t="str">
        <f>VLOOKUP(C504, 'Registration Database Man. Code'!A:D, 4, FALSE)</f>
        <v>DJI</v>
      </c>
      <c r="F504" s="24" t="str">
        <f t="shared" si="7"/>
        <v>No</v>
      </c>
      <c r="G504" s="21" t="str">
        <f>IF(F504="Yes", "Not Applicable", IF(COUNTIF('Broadcast Module Man Codes'!B:B, LEFT(B504, 4))=0, "No BM Man Code Found", "Match Found"))</f>
        <v>No BM Man Code Found</v>
      </c>
    </row>
    <row r="505" spans="1:7">
      <c r="A505" s="23" t="s">
        <v>246</v>
      </c>
      <c r="B505" s="23" t="s">
        <v>247</v>
      </c>
      <c r="C505" s="23" t="s">
        <v>27</v>
      </c>
      <c r="D505" s="23" t="str">
        <f>IF(ISNUMBER(MATCH(C505, 'Registration Database Man. Code'!A:A, 0)), "drone", "")</f>
        <v>drone</v>
      </c>
      <c r="E505" s="23" t="str">
        <f>VLOOKUP(C505, 'Registration Database Man. Code'!A:D, 4, FALSE)</f>
        <v>DJI</v>
      </c>
      <c r="F505" s="24" t="str">
        <f t="shared" si="7"/>
        <v>Yes</v>
      </c>
      <c r="G505" s="21" t="str">
        <f>IF(F505="Yes", "Not Applicable", IF(COUNTIF('Broadcast Module Man Codes'!B:B, LEFT(B505, 4))=0, "No BM Man Code Found", "Match Found"))</f>
        <v>Not Applicable</v>
      </c>
    </row>
    <row r="506" spans="1:7">
      <c r="A506" s="23" t="s">
        <v>248</v>
      </c>
      <c r="B506" s="23" t="s">
        <v>249</v>
      </c>
      <c r="C506" s="23" t="s">
        <v>63</v>
      </c>
      <c r="D506" s="23" t="str">
        <f>IF(ISNUMBER(MATCH(C506, 'Registration Database Man. Code'!A:A, 0)), "drone", "")</f>
        <v>drone</v>
      </c>
      <c r="E506" s="23" t="str">
        <f>VLOOKUP(C506, 'Registration Database Man. Code'!A:D, 4, FALSE)</f>
        <v>DJI</v>
      </c>
      <c r="F506" s="24" t="str">
        <f t="shared" si="7"/>
        <v>No</v>
      </c>
      <c r="G506" s="21" t="str">
        <f>IF(F506="Yes", "Not Applicable", IF(COUNTIF('Broadcast Module Man Codes'!B:B, LEFT(B506, 4))=0, "No BM Man Code Found", "Match Found"))</f>
        <v>No BM Man Code Found</v>
      </c>
    </row>
    <row r="507" spans="1:7">
      <c r="A507" s="23" t="s">
        <v>250</v>
      </c>
      <c r="B507" s="23" t="s">
        <v>251</v>
      </c>
      <c r="C507" s="23" t="s">
        <v>10</v>
      </c>
      <c r="D507" s="23" t="str">
        <f>IF(ISNUMBER(MATCH(C507, 'Registration Database Man. Code'!A:A, 0)), "drone", "")</f>
        <v>drone</v>
      </c>
      <c r="E507" s="23" t="str">
        <f>VLOOKUP(C507, 'Registration Database Man. Code'!A:D, 4, FALSE)</f>
        <v>DJI</v>
      </c>
      <c r="F507" s="24" t="str">
        <f t="shared" si="7"/>
        <v>No</v>
      </c>
      <c r="G507" s="21" t="str">
        <f>IF(F507="Yes", "Not Applicable", IF(COUNTIF('Broadcast Module Man Codes'!B:B, LEFT(B507, 4))=0, "No BM Man Code Found", "Match Found"))</f>
        <v>No BM Man Code Found</v>
      </c>
    </row>
    <row r="508" spans="1:7">
      <c r="A508" s="23" t="s">
        <v>255</v>
      </c>
      <c r="B508" s="23" t="s">
        <v>256</v>
      </c>
      <c r="C508" s="23" t="s">
        <v>257</v>
      </c>
      <c r="D508" s="23" t="str">
        <f>IF(ISNUMBER(MATCH(C508, 'Registration Database Man. Code'!A:A, 0)), "drone", "")</f>
        <v>drone</v>
      </c>
      <c r="E508" s="23" t="str">
        <f>VLOOKUP(C508, 'Registration Database Man. Code'!A:D, 4, FALSE)</f>
        <v>DJI</v>
      </c>
      <c r="F508" s="24" t="str">
        <f t="shared" si="7"/>
        <v>No</v>
      </c>
      <c r="G508" s="21" t="str">
        <f>IF(F508="Yes", "Not Applicable", IF(COUNTIF('Broadcast Module Man Codes'!B:B, LEFT(B508, 4))=0, "No BM Man Code Found", "Match Found"))</f>
        <v>No BM Man Code Found</v>
      </c>
    </row>
    <row r="509" spans="1:7">
      <c r="A509" s="23" t="s">
        <v>258</v>
      </c>
      <c r="B509" s="23" t="s">
        <v>259</v>
      </c>
      <c r="C509" s="23" t="s">
        <v>10</v>
      </c>
      <c r="D509" s="23" t="str">
        <f>IF(ISNUMBER(MATCH(C509, 'Registration Database Man. Code'!A:A, 0)), "drone", "")</f>
        <v>drone</v>
      </c>
      <c r="E509" s="23" t="str">
        <f>VLOOKUP(C509, 'Registration Database Man. Code'!A:D, 4, FALSE)</f>
        <v>DJI</v>
      </c>
      <c r="F509" s="24" t="str">
        <f t="shared" si="7"/>
        <v>No</v>
      </c>
      <c r="G509" s="21" t="str">
        <f>IF(F509="Yes", "Not Applicable", IF(COUNTIF('Broadcast Module Man Codes'!B:B, LEFT(B509, 4))=0, "No BM Man Code Found", "Match Found"))</f>
        <v>No BM Man Code Found</v>
      </c>
    </row>
    <row r="510" spans="1:7">
      <c r="A510" s="23" t="s">
        <v>260</v>
      </c>
      <c r="B510" s="23" t="s">
        <v>261</v>
      </c>
      <c r="C510" s="23" t="s">
        <v>97</v>
      </c>
      <c r="D510" s="23" t="str">
        <f>IF(ISNUMBER(MATCH(C510, 'Registration Database Man. Code'!A:A, 0)), "drone", "")</f>
        <v>drone</v>
      </c>
      <c r="E510" s="23" t="str">
        <f>VLOOKUP(C510, 'Registration Database Man. Code'!A:D, 4, FALSE)</f>
        <v>DJI</v>
      </c>
      <c r="F510" s="24" t="str">
        <f t="shared" si="7"/>
        <v>No</v>
      </c>
      <c r="G510" s="21" t="str">
        <f>IF(F510="Yes", "Not Applicable", IF(COUNTIF('Broadcast Module Man Codes'!B:B, LEFT(B510, 4))=0, "No BM Man Code Found", "Match Found"))</f>
        <v>No BM Man Code Found</v>
      </c>
    </row>
    <row r="511" spans="1:7">
      <c r="A511" s="23" t="s">
        <v>262</v>
      </c>
      <c r="B511" s="23" t="s">
        <v>263</v>
      </c>
      <c r="C511" s="23" t="s">
        <v>21</v>
      </c>
      <c r="D511" s="23" t="str">
        <f>IF(ISNUMBER(MATCH(C511, 'Registration Database Man. Code'!A:A, 0)), "drone", "")</f>
        <v>drone</v>
      </c>
      <c r="E511" s="23" t="str">
        <f>VLOOKUP(C511, 'Registration Database Man. Code'!A:D, 4, FALSE)</f>
        <v>XAG</v>
      </c>
      <c r="F511" s="24" t="str">
        <f t="shared" si="7"/>
        <v>Yes</v>
      </c>
      <c r="G511" s="21" t="str">
        <f>IF(F511="Yes", "Not Applicable", IF(COUNTIF('Broadcast Module Man Codes'!B:B, LEFT(B511, 4))=0, "No BM Man Code Found", "Match Found"))</f>
        <v>Not Applicable</v>
      </c>
    </row>
    <row r="512" spans="1:7">
      <c r="A512" s="23" t="s">
        <v>264</v>
      </c>
      <c r="B512" s="23" t="s">
        <v>265</v>
      </c>
      <c r="C512" s="23" t="s">
        <v>27</v>
      </c>
      <c r="D512" s="23" t="str">
        <f>IF(ISNUMBER(MATCH(C512, 'Registration Database Man. Code'!A:A, 0)), "drone", "")</f>
        <v>drone</v>
      </c>
      <c r="E512" s="23" t="str">
        <f>VLOOKUP(C512, 'Registration Database Man. Code'!A:D, 4, FALSE)</f>
        <v>DJI</v>
      </c>
      <c r="F512" s="24" t="str">
        <f t="shared" si="7"/>
        <v>Yes</v>
      </c>
      <c r="G512" s="21" t="str">
        <f>IF(F512="Yes", "Not Applicable", IF(COUNTIF('Broadcast Module Man Codes'!B:B, LEFT(B512, 4))=0, "No BM Man Code Found", "Match Found"))</f>
        <v>Not Applicable</v>
      </c>
    </row>
    <row r="513" spans="1:7">
      <c r="A513" s="23" t="s">
        <v>266</v>
      </c>
      <c r="B513" s="23" t="s">
        <v>267</v>
      </c>
      <c r="C513" s="23" t="s">
        <v>27</v>
      </c>
      <c r="D513" s="23" t="str">
        <f>IF(ISNUMBER(MATCH(C513, 'Registration Database Man. Code'!A:A, 0)), "drone", "")</f>
        <v>drone</v>
      </c>
      <c r="E513" s="23" t="str">
        <f>VLOOKUP(C513, 'Registration Database Man. Code'!A:D, 4, FALSE)</f>
        <v>DJI</v>
      </c>
      <c r="F513" s="24" t="str">
        <f t="shared" si="7"/>
        <v>Yes</v>
      </c>
      <c r="G513" s="21" t="str">
        <f>IF(F513="Yes", "Not Applicable", IF(COUNTIF('Broadcast Module Man Codes'!B:B, LEFT(B513, 4))=0, "No BM Man Code Found", "Match Found"))</f>
        <v>Not Applicable</v>
      </c>
    </row>
    <row r="514" spans="1:7">
      <c r="A514" s="23" t="s">
        <v>268</v>
      </c>
      <c r="B514" s="23" t="s">
        <v>269</v>
      </c>
      <c r="C514" s="23" t="s">
        <v>10</v>
      </c>
      <c r="D514" s="23" t="str">
        <f>IF(ISNUMBER(MATCH(C514, 'Registration Database Man. Code'!A:A, 0)), "drone", "")</f>
        <v>drone</v>
      </c>
      <c r="E514" s="23" t="str">
        <f>VLOOKUP(C514, 'Registration Database Man. Code'!A:D, 4, FALSE)</f>
        <v>DJI</v>
      </c>
      <c r="F514" s="24" t="str">
        <f t="shared" si="7"/>
        <v>No</v>
      </c>
      <c r="G514" s="21" t="str">
        <f>IF(F514="Yes", "Not Applicable", IF(COUNTIF('Broadcast Module Man Codes'!B:B, LEFT(B514, 4))=0, "No BM Man Code Found", "Match Found"))</f>
        <v>No BM Man Code Found</v>
      </c>
    </row>
    <row r="515" spans="1:7">
      <c r="A515" s="23" t="s">
        <v>270</v>
      </c>
      <c r="B515" s="23" t="s">
        <v>271</v>
      </c>
      <c r="C515" s="23" t="s">
        <v>42</v>
      </c>
      <c r="D515" s="23" t="str">
        <f>IF(ISNUMBER(MATCH(C515, 'Registration Database Man. Code'!A:A, 0)), "drone", "")</f>
        <v>drone</v>
      </c>
      <c r="E515" s="23" t="str">
        <f>VLOOKUP(C515, 'Registration Database Man. Code'!A:D, 4, FALSE)</f>
        <v>DJI</v>
      </c>
      <c r="F515" s="24" t="str">
        <f t="shared" ref="F515:F578" si="8">IF(OR(E515="EA VISION", E515="EAVISION"), "No", IF(OR(AND(OR(E515="DJI", E515="DJI Innovations"), LEFT(B515, 5)="1581F"), AND(OR(E515="XAG", E515="GUANGZHOU XAG CO LTD"), LEFT(B515, 5)="1863F"), AND(E515="Talos Drones", LEFT(B515, 5)="2104F")), "Yes", "No"))</f>
        <v>No</v>
      </c>
      <c r="G515" s="21" t="str">
        <f>IF(F515="Yes", "Not Applicable", IF(COUNTIF('Broadcast Module Man Codes'!B:B, LEFT(B515, 4))=0, "No BM Man Code Found", "Match Found"))</f>
        <v>No BM Man Code Found</v>
      </c>
    </row>
    <row r="516" spans="1:7">
      <c r="A516" s="23" t="s">
        <v>272</v>
      </c>
      <c r="B516" s="23" t="s">
        <v>273</v>
      </c>
      <c r="C516" s="23" t="s">
        <v>97</v>
      </c>
      <c r="D516" s="23" t="str">
        <f>IF(ISNUMBER(MATCH(C516, 'Registration Database Man. Code'!A:A, 0)), "drone", "")</f>
        <v>drone</v>
      </c>
      <c r="E516" s="23" t="str">
        <f>VLOOKUP(C516, 'Registration Database Man. Code'!A:D, 4, FALSE)</f>
        <v>DJI</v>
      </c>
      <c r="F516" s="24" t="str">
        <f t="shared" si="8"/>
        <v>No</v>
      </c>
      <c r="G516" s="21" t="str">
        <f>IF(F516="Yes", "Not Applicable", IF(COUNTIF('Broadcast Module Man Codes'!B:B, LEFT(B516, 4))=0, "No BM Man Code Found", "Match Found"))</f>
        <v>No BM Man Code Found</v>
      </c>
    </row>
    <row r="517" spans="1:7">
      <c r="A517" s="23" t="s">
        <v>275</v>
      </c>
      <c r="B517" s="23" t="s">
        <v>276</v>
      </c>
      <c r="C517" s="23" t="s">
        <v>10</v>
      </c>
      <c r="D517" s="23" t="str">
        <f>IF(ISNUMBER(MATCH(C517, 'Registration Database Man. Code'!A:A, 0)), "drone", "")</f>
        <v>drone</v>
      </c>
      <c r="E517" s="23" t="str">
        <f>VLOOKUP(C517, 'Registration Database Man. Code'!A:D, 4, FALSE)</f>
        <v>DJI</v>
      </c>
      <c r="F517" s="24" t="str">
        <f t="shared" si="8"/>
        <v>Yes</v>
      </c>
      <c r="G517" s="21" t="str">
        <f>IF(F517="Yes", "Not Applicable", IF(COUNTIF('Broadcast Module Man Codes'!B:B, LEFT(B517, 4))=0, "No BM Man Code Found", "Match Found"))</f>
        <v>Not Applicable</v>
      </c>
    </row>
    <row r="518" spans="1:7">
      <c r="A518" s="23" t="s">
        <v>277</v>
      </c>
      <c r="B518" s="23" t="s">
        <v>278</v>
      </c>
      <c r="C518" s="23" t="s">
        <v>10</v>
      </c>
      <c r="D518" s="23" t="str">
        <f>IF(ISNUMBER(MATCH(C518, 'Registration Database Man. Code'!A:A, 0)), "drone", "")</f>
        <v>drone</v>
      </c>
      <c r="E518" s="23" t="str">
        <f>VLOOKUP(C518, 'Registration Database Man. Code'!A:D, 4, FALSE)</f>
        <v>DJI</v>
      </c>
      <c r="F518" s="24" t="str">
        <f t="shared" si="8"/>
        <v>No</v>
      </c>
      <c r="G518" s="21" t="str">
        <f>IF(F518="Yes", "Not Applicable", IF(COUNTIF('Broadcast Module Man Codes'!B:B, LEFT(B518, 4))=0, "No BM Man Code Found", "Match Found"))</f>
        <v>No BM Man Code Found</v>
      </c>
    </row>
    <row r="519" spans="1:7">
      <c r="A519" s="23" t="s">
        <v>279</v>
      </c>
      <c r="B519" s="23" t="s">
        <v>280</v>
      </c>
      <c r="C519" s="23" t="s">
        <v>281</v>
      </c>
      <c r="D519" s="23" t="str">
        <f>IF(ISNUMBER(MATCH(C519, 'Registration Database Man. Code'!A:A, 0)), "drone", "")</f>
        <v>drone</v>
      </c>
      <c r="E519" s="23" t="str">
        <f>VLOOKUP(C519, 'Registration Database Man. Code'!A:D, 4, FALSE)</f>
        <v>DJI</v>
      </c>
      <c r="F519" s="24" t="str">
        <f t="shared" si="8"/>
        <v>Yes</v>
      </c>
      <c r="G519" s="21" t="str">
        <f>IF(F519="Yes", "Not Applicable", IF(COUNTIF('Broadcast Module Man Codes'!B:B, LEFT(B519, 4))=0, "No BM Man Code Found", "Match Found"))</f>
        <v>Not Applicable</v>
      </c>
    </row>
    <row r="520" spans="1:7">
      <c r="A520" s="23" t="s">
        <v>282</v>
      </c>
      <c r="B520" s="23" t="s">
        <v>283</v>
      </c>
      <c r="C520" s="23" t="s">
        <v>10</v>
      </c>
      <c r="D520" s="23" t="str">
        <f>IF(ISNUMBER(MATCH(C520, 'Registration Database Man. Code'!A:A, 0)), "drone", "")</f>
        <v>drone</v>
      </c>
      <c r="E520" s="23" t="str">
        <f>VLOOKUP(C520, 'Registration Database Man. Code'!A:D, 4, FALSE)</f>
        <v>DJI</v>
      </c>
      <c r="F520" s="24" t="str">
        <f t="shared" si="8"/>
        <v>Yes</v>
      </c>
      <c r="G520" s="21" t="str">
        <f>IF(F520="Yes", "Not Applicable", IF(COUNTIF('Broadcast Module Man Codes'!B:B, LEFT(B520, 4))=0, "No BM Man Code Found", "Match Found"))</f>
        <v>Not Applicable</v>
      </c>
    </row>
    <row r="521" spans="1:7">
      <c r="A521" s="23" t="s">
        <v>284</v>
      </c>
      <c r="B521" s="23" t="s">
        <v>285</v>
      </c>
      <c r="C521" s="23" t="s">
        <v>53</v>
      </c>
      <c r="D521" s="23" t="str">
        <f>IF(ISNUMBER(MATCH(C521, 'Registration Database Man. Code'!A:A, 0)), "drone", "")</f>
        <v>drone</v>
      </c>
      <c r="E521" s="23" t="str">
        <f>VLOOKUP(C521, 'Registration Database Man. Code'!A:D, 4, FALSE)</f>
        <v>EA VISION</v>
      </c>
      <c r="F521" s="24" t="str">
        <f t="shared" si="8"/>
        <v>No</v>
      </c>
      <c r="G521" s="21" t="str">
        <f>IF(F521="Yes", "Not Applicable", IF(COUNTIF('Broadcast Module Man Codes'!B:B, LEFT(B521, 4))=0, "No BM Man Code Found", "Match Found"))</f>
        <v>No BM Man Code Found</v>
      </c>
    </row>
    <row r="522" spans="1:7">
      <c r="A522" s="23" t="s">
        <v>286</v>
      </c>
      <c r="B522" s="23" t="s">
        <v>287</v>
      </c>
      <c r="C522" s="23" t="s">
        <v>288</v>
      </c>
      <c r="D522" s="23" t="str">
        <f>IF(ISNUMBER(MATCH(C522, 'Registration Database Man. Code'!A:A, 0)), "drone", "")</f>
        <v>drone</v>
      </c>
      <c r="E522" s="23" t="str">
        <f>VLOOKUP(C522, 'Registration Database Man. Code'!A:D, 4, FALSE)</f>
        <v>DJI</v>
      </c>
      <c r="F522" s="24" t="str">
        <f t="shared" si="8"/>
        <v>No</v>
      </c>
      <c r="G522" s="21" t="str">
        <f>IF(F522="Yes", "Not Applicable", IF(COUNTIF('Broadcast Module Man Codes'!B:B, LEFT(B522, 4))=0, "No BM Man Code Found", "Match Found"))</f>
        <v>No BM Man Code Found</v>
      </c>
    </row>
    <row r="523" spans="1:7">
      <c r="A523" s="23" t="s">
        <v>289</v>
      </c>
      <c r="B523" s="23" t="s">
        <v>290</v>
      </c>
      <c r="C523" s="23" t="s">
        <v>97</v>
      </c>
      <c r="D523" s="23" t="str">
        <f>IF(ISNUMBER(MATCH(C523, 'Registration Database Man. Code'!A:A, 0)), "drone", "")</f>
        <v>drone</v>
      </c>
      <c r="E523" s="23" t="str">
        <f>VLOOKUP(C523, 'Registration Database Man. Code'!A:D, 4, FALSE)</f>
        <v>DJI</v>
      </c>
      <c r="F523" s="24" t="str">
        <f t="shared" si="8"/>
        <v>No</v>
      </c>
      <c r="G523" s="21" t="str">
        <f>IF(F523="Yes", "Not Applicable", IF(COUNTIF('Broadcast Module Man Codes'!B:B, LEFT(B523, 4))=0, "No BM Man Code Found", "Match Found"))</f>
        <v>No BM Man Code Found</v>
      </c>
    </row>
    <row r="524" spans="1:7">
      <c r="A524" s="23" t="s">
        <v>292</v>
      </c>
      <c r="B524" s="23" t="s">
        <v>293</v>
      </c>
      <c r="C524" s="23" t="s">
        <v>10</v>
      </c>
      <c r="D524" s="23" t="str">
        <f>IF(ISNUMBER(MATCH(C524, 'Registration Database Man. Code'!A:A, 0)), "drone", "")</f>
        <v>drone</v>
      </c>
      <c r="E524" s="23" t="str">
        <f>VLOOKUP(C524, 'Registration Database Man. Code'!A:D, 4, FALSE)</f>
        <v>DJI</v>
      </c>
      <c r="F524" s="24" t="str">
        <f t="shared" si="8"/>
        <v>Yes</v>
      </c>
      <c r="G524" s="21" t="str">
        <f>IF(F524="Yes", "Not Applicable", IF(COUNTIF('Broadcast Module Man Codes'!B:B, LEFT(B524, 4))=0, "No BM Man Code Found", "Match Found"))</f>
        <v>Not Applicable</v>
      </c>
    </row>
    <row r="525" spans="1:7">
      <c r="A525" s="23" t="s">
        <v>294</v>
      </c>
      <c r="B525" s="23" t="s">
        <v>295</v>
      </c>
      <c r="C525" s="23" t="s">
        <v>16</v>
      </c>
      <c r="D525" s="23" t="str">
        <f>IF(ISNUMBER(MATCH(C525, 'Registration Database Man. Code'!A:A, 0)), "drone", "")</f>
        <v>drone</v>
      </c>
      <c r="E525" s="23" t="str">
        <f>VLOOKUP(C525, 'Registration Database Man. Code'!A:D, 4, FALSE)</f>
        <v>DJI</v>
      </c>
      <c r="F525" s="24" t="str">
        <f t="shared" si="8"/>
        <v>Yes</v>
      </c>
      <c r="G525" s="21" t="str">
        <f>IF(F525="Yes", "Not Applicable", IF(COUNTIF('Broadcast Module Man Codes'!B:B, LEFT(B525, 4))=0, "No BM Man Code Found", "Match Found"))</f>
        <v>Not Applicable</v>
      </c>
    </row>
    <row r="526" spans="1:7">
      <c r="A526" s="23" t="s">
        <v>296</v>
      </c>
      <c r="B526" s="23" t="s">
        <v>297</v>
      </c>
      <c r="C526" s="23" t="s">
        <v>6</v>
      </c>
      <c r="D526" s="23" t="str">
        <f>IF(ISNUMBER(MATCH(C526, 'Registration Database Man. Code'!A:A, 0)), "drone", "")</f>
        <v>drone</v>
      </c>
      <c r="E526" s="23" t="str">
        <f>VLOOKUP(C526, 'Registration Database Man. Code'!A:D, 4, FALSE)</f>
        <v>XAG</v>
      </c>
      <c r="F526" s="24" t="str">
        <f t="shared" si="8"/>
        <v>No</v>
      </c>
      <c r="G526" s="21" t="str">
        <f>IF(F526="Yes", "Not Applicable", IF(COUNTIF('Broadcast Module Man Codes'!B:B, LEFT(B526, 4))=0, "No BM Man Code Found", "Match Found"))</f>
        <v>No BM Man Code Found</v>
      </c>
    </row>
    <row r="527" spans="1:7">
      <c r="A527" s="23" t="s">
        <v>298</v>
      </c>
      <c r="B527" s="23" t="s">
        <v>299</v>
      </c>
      <c r="C527" s="23" t="s">
        <v>300</v>
      </c>
      <c r="D527" s="23" t="str">
        <f>IF(ISNUMBER(MATCH(C527, 'Registration Database Man. Code'!A:A, 0)), "drone", "")</f>
        <v>drone</v>
      </c>
      <c r="E527" s="23" t="str">
        <f>VLOOKUP(C527, 'Registration Database Man. Code'!A:D, 4, FALSE)</f>
        <v>DJI</v>
      </c>
      <c r="F527" s="24" t="str">
        <f t="shared" si="8"/>
        <v>No</v>
      </c>
      <c r="G527" s="21" t="str">
        <f>IF(F527="Yes", "Not Applicable", IF(COUNTIF('Broadcast Module Man Codes'!B:B, LEFT(B527, 4))=0, "No BM Man Code Found", "Match Found"))</f>
        <v>No BM Man Code Found</v>
      </c>
    </row>
    <row r="528" spans="1:7">
      <c r="A528" s="23" t="s">
        <v>301</v>
      </c>
      <c r="B528" s="23" t="s">
        <v>302</v>
      </c>
      <c r="C528" s="23" t="s">
        <v>97</v>
      </c>
      <c r="D528" s="23" t="str">
        <f>IF(ISNUMBER(MATCH(C528, 'Registration Database Man. Code'!A:A, 0)), "drone", "")</f>
        <v>drone</v>
      </c>
      <c r="E528" s="23" t="str">
        <f>VLOOKUP(C528, 'Registration Database Man. Code'!A:D, 4, FALSE)</f>
        <v>DJI</v>
      </c>
      <c r="F528" s="24" t="str">
        <f t="shared" si="8"/>
        <v>No</v>
      </c>
      <c r="G528" s="21" t="str">
        <f>IF(F528="Yes", "Not Applicable", IF(COUNTIF('Broadcast Module Man Codes'!B:B, LEFT(B528, 4))=0, "No BM Man Code Found", "Match Found"))</f>
        <v>No BM Man Code Found</v>
      </c>
    </row>
    <row r="529" spans="1:7">
      <c r="A529" s="23" t="s">
        <v>303</v>
      </c>
      <c r="B529" s="23" t="s">
        <v>304</v>
      </c>
      <c r="C529" s="23" t="s">
        <v>10</v>
      </c>
      <c r="D529" s="23" t="str">
        <f>IF(ISNUMBER(MATCH(C529, 'Registration Database Man. Code'!A:A, 0)), "drone", "")</f>
        <v>drone</v>
      </c>
      <c r="E529" s="23" t="str">
        <f>VLOOKUP(C529, 'Registration Database Man. Code'!A:D, 4, FALSE)</f>
        <v>DJI</v>
      </c>
      <c r="F529" s="24" t="str">
        <f t="shared" si="8"/>
        <v>No</v>
      </c>
      <c r="G529" s="21" t="str">
        <f>IF(F529="Yes", "Not Applicable", IF(COUNTIF('Broadcast Module Man Codes'!B:B, LEFT(B529, 4))=0, "No BM Man Code Found", "Match Found"))</f>
        <v>No BM Man Code Found</v>
      </c>
    </row>
    <row r="530" spans="1:7">
      <c r="A530" s="23" t="s">
        <v>306</v>
      </c>
      <c r="B530" s="23" t="s">
        <v>307</v>
      </c>
      <c r="C530" s="23" t="s">
        <v>308</v>
      </c>
      <c r="D530" s="23" t="str">
        <f>IF(ISNUMBER(MATCH(C530, 'Registration Database Man. Code'!A:A, 0)), "drone", "")</f>
        <v>drone</v>
      </c>
      <c r="E530" s="23" t="str">
        <f>VLOOKUP(C530, 'Registration Database Man. Code'!A:D, 4, FALSE)</f>
        <v>DJI</v>
      </c>
      <c r="F530" s="24" t="str">
        <f t="shared" si="8"/>
        <v>No</v>
      </c>
      <c r="G530" s="21" t="str">
        <f>IF(F530="Yes", "Not Applicable", IF(COUNTIF('Broadcast Module Man Codes'!B:B, LEFT(B530, 4))=0, "No BM Man Code Found", "Match Found"))</f>
        <v>No BM Man Code Found</v>
      </c>
    </row>
    <row r="531" spans="1:7">
      <c r="A531" s="23" t="s">
        <v>310</v>
      </c>
      <c r="B531" s="23" t="s">
        <v>311</v>
      </c>
      <c r="C531" s="23" t="s">
        <v>10</v>
      </c>
      <c r="D531" s="23" t="str">
        <f>IF(ISNUMBER(MATCH(C531, 'Registration Database Man. Code'!A:A, 0)), "drone", "")</f>
        <v>drone</v>
      </c>
      <c r="E531" s="23" t="str">
        <f>VLOOKUP(C531, 'Registration Database Man. Code'!A:D, 4, FALSE)</f>
        <v>DJI</v>
      </c>
      <c r="F531" s="24" t="str">
        <f t="shared" si="8"/>
        <v>No</v>
      </c>
      <c r="G531" s="21" t="str">
        <f>IF(F531="Yes", "Not Applicable", IF(COUNTIF('Broadcast Module Man Codes'!B:B, LEFT(B531, 4))=0, "No BM Man Code Found", "Match Found"))</f>
        <v>No BM Man Code Found</v>
      </c>
    </row>
    <row r="532" spans="1:7">
      <c r="A532" s="23" t="s">
        <v>312</v>
      </c>
      <c r="B532" s="23" t="s">
        <v>313</v>
      </c>
      <c r="C532" s="23" t="s">
        <v>97</v>
      </c>
      <c r="D532" s="23" t="str">
        <f>IF(ISNUMBER(MATCH(C532, 'Registration Database Man. Code'!A:A, 0)), "drone", "")</f>
        <v>drone</v>
      </c>
      <c r="E532" s="23" t="str">
        <f>VLOOKUP(C532, 'Registration Database Man. Code'!A:D, 4, FALSE)</f>
        <v>DJI</v>
      </c>
      <c r="F532" s="24" t="str">
        <f t="shared" si="8"/>
        <v>No</v>
      </c>
      <c r="G532" s="21" t="str">
        <f>IF(F532="Yes", "Not Applicable", IF(COUNTIF('Broadcast Module Man Codes'!B:B, LEFT(B532, 4))=0, "No BM Man Code Found", "Match Found"))</f>
        <v>No BM Man Code Found</v>
      </c>
    </row>
    <row r="533" spans="1:7">
      <c r="A533" s="23" t="s">
        <v>314</v>
      </c>
      <c r="B533" s="23">
        <v>85645</v>
      </c>
      <c r="C533" s="23" t="s">
        <v>53</v>
      </c>
      <c r="D533" s="23" t="str">
        <f>IF(ISNUMBER(MATCH(C533, 'Registration Database Man. Code'!A:A, 0)), "drone", "")</f>
        <v>drone</v>
      </c>
      <c r="E533" s="23" t="str">
        <f>VLOOKUP(C533, 'Registration Database Man. Code'!A:D, 4, FALSE)</f>
        <v>EA VISION</v>
      </c>
      <c r="F533" s="24" t="str">
        <f t="shared" si="8"/>
        <v>No</v>
      </c>
      <c r="G533" s="21" t="str">
        <f>IF(F533="Yes", "Not Applicable", IF(COUNTIF('Broadcast Module Man Codes'!B:B, LEFT(B533, 4))=0, "No BM Man Code Found", "Match Found"))</f>
        <v>No BM Man Code Found</v>
      </c>
    </row>
    <row r="534" spans="1:7">
      <c r="A534" s="23" t="s">
        <v>315</v>
      </c>
      <c r="B534" s="23" t="s">
        <v>316</v>
      </c>
      <c r="C534" s="23" t="s">
        <v>10</v>
      </c>
      <c r="D534" s="23" t="str">
        <f>IF(ISNUMBER(MATCH(C534, 'Registration Database Man. Code'!A:A, 0)), "drone", "")</f>
        <v>drone</v>
      </c>
      <c r="E534" s="23" t="str">
        <f>VLOOKUP(C534, 'Registration Database Man. Code'!A:D, 4, FALSE)</f>
        <v>DJI</v>
      </c>
      <c r="F534" s="24" t="str">
        <f t="shared" si="8"/>
        <v>No</v>
      </c>
      <c r="G534" s="21" t="str">
        <f>IF(F534="Yes", "Not Applicable", IF(COUNTIF('Broadcast Module Man Codes'!B:B, LEFT(B534, 4))=0, "No BM Man Code Found", "Match Found"))</f>
        <v>No BM Man Code Found</v>
      </c>
    </row>
    <row r="535" spans="1:7">
      <c r="A535" s="23" t="s">
        <v>317</v>
      </c>
      <c r="B535" s="23" t="s">
        <v>318</v>
      </c>
      <c r="C535" s="23" t="s">
        <v>94</v>
      </c>
      <c r="D535" s="23" t="str">
        <f>IF(ISNUMBER(MATCH(C535, 'Registration Database Man. Code'!A:A, 0)), "drone", "")</f>
        <v>drone</v>
      </c>
      <c r="E535" s="23" t="str">
        <f>VLOOKUP(C535, 'Registration Database Man. Code'!A:D, 4, FALSE)</f>
        <v>DJI</v>
      </c>
      <c r="F535" s="24" t="str">
        <f t="shared" si="8"/>
        <v>Yes</v>
      </c>
      <c r="G535" s="21" t="str">
        <f>IF(F535="Yes", "Not Applicable", IF(COUNTIF('Broadcast Module Man Codes'!B:B, LEFT(B535, 4))=0, "No BM Man Code Found", "Match Found"))</f>
        <v>Not Applicable</v>
      </c>
    </row>
    <row r="536" spans="1:7">
      <c r="A536" s="23" t="s">
        <v>319</v>
      </c>
      <c r="B536" s="23" t="s">
        <v>320</v>
      </c>
      <c r="C536" s="23" t="s">
        <v>321</v>
      </c>
      <c r="D536" s="23" t="str">
        <f>IF(ISNUMBER(MATCH(C536, 'Registration Database Man. Code'!A:A, 0)), "drone", "")</f>
        <v>drone</v>
      </c>
      <c r="E536" s="23" t="str">
        <f>VLOOKUP(C536, 'Registration Database Man. Code'!A:D, 4, FALSE)</f>
        <v>DJI</v>
      </c>
      <c r="F536" s="24" t="str">
        <f t="shared" si="8"/>
        <v>No</v>
      </c>
      <c r="G536" s="21" t="str">
        <f>IF(F536="Yes", "Not Applicable", IF(COUNTIF('Broadcast Module Man Codes'!B:B, LEFT(B536, 4))=0, "No BM Man Code Found", "Match Found"))</f>
        <v>No BM Man Code Found</v>
      </c>
    </row>
    <row r="537" spans="1:7">
      <c r="A537" s="23" t="s">
        <v>322</v>
      </c>
      <c r="B537" s="23" t="s">
        <v>323</v>
      </c>
      <c r="C537" s="23" t="s">
        <v>27</v>
      </c>
      <c r="D537" s="23" t="str">
        <f>IF(ISNUMBER(MATCH(C537, 'Registration Database Man. Code'!A:A, 0)), "drone", "")</f>
        <v>drone</v>
      </c>
      <c r="E537" s="23" t="str">
        <f>VLOOKUP(C537, 'Registration Database Man. Code'!A:D, 4, FALSE)</f>
        <v>DJI</v>
      </c>
      <c r="F537" s="24" t="str">
        <f t="shared" si="8"/>
        <v>No</v>
      </c>
      <c r="G537" s="21" t="str">
        <f>IF(F537="Yes", "Not Applicable", IF(COUNTIF('Broadcast Module Man Codes'!B:B, LEFT(B537, 4))=0, "No BM Man Code Found", "Match Found"))</f>
        <v>No BM Man Code Found</v>
      </c>
    </row>
    <row r="538" spans="1:7">
      <c r="A538" s="23" t="s">
        <v>324</v>
      </c>
      <c r="B538" s="23" t="s">
        <v>325</v>
      </c>
      <c r="C538" s="23" t="s">
        <v>10</v>
      </c>
      <c r="D538" s="23" t="str">
        <f>IF(ISNUMBER(MATCH(C538, 'Registration Database Man. Code'!A:A, 0)), "drone", "")</f>
        <v>drone</v>
      </c>
      <c r="E538" s="23" t="str">
        <f>VLOOKUP(C538, 'Registration Database Man. Code'!A:D, 4, FALSE)</f>
        <v>DJI</v>
      </c>
      <c r="F538" s="24" t="str">
        <f t="shared" si="8"/>
        <v>No</v>
      </c>
      <c r="G538" s="21" t="str">
        <f>IF(F538="Yes", "Not Applicable", IF(COUNTIF('Broadcast Module Man Codes'!B:B, LEFT(B538, 4))=0, "No BM Man Code Found", "Match Found"))</f>
        <v>No BM Man Code Found</v>
      </c>
    </row>
    <row r="539" spans="1:7">
      <c r="A539" s="23" t="s">
        <v>326</v>
      </c>
      <c r="B539" s="23" t="s">
        <v>327</v>
      </c>
      <c r="C539" s="23" t="s">
        <v>94</v>
      </c>
      <c r="D539" s="23" t="str">
        <f>IF(ISNUMBER(MATCH(C539, 'Registration Database Man. Code'!A:A, 0)), "drone", "")</f>
        <v>drone</v>
      </c>
      <c r="E539" s="23" t="str">
        <f>VLOOKUP(C539, 'Registration Database Man. Code'!A:D, 4, FALSE)</f>
        <v>DJI</v>
      </c>
      <c r="F539" s="24" t="str">
        <f t="shared" si="8"/>
        <v>No</v>
      </c>
      <c r="G539" s="21" t="str">
        <f>IF(F539="Yes", "Not Applicable", IF(COUNTIF('Broadcast Module Man Codes'!B:B, LEFT(B539, 4))=0, "No BM Man Code Found", "Match Found"))</f>
        <v>No BM Man Code Found</v>
      </c>
    </row>
    <row r="540" spans="1:7">
      <c r="A540" s="23" t="s">
        <v>328</v>
      </c>
      <c r="B540" s="23" t="s">
        <v>329</v>
      </c>
      <c r="C540" s="23" t="s">
        <v>10</v>
      </c>
      <c r="D540" s="23" t="str">
        <f>IF(ISNUMBER(MATCH(C540, 'Registration Database Man. Code'!A:A, 0)), "drone", "")</f>
        <v>drone</v>
      </c>
      <c r="E540" s="23" t="str">
        <f>VLOOKUP(C540, 'Registration Database Man. Code'!A:D, 4, FALSE)</f>
        <v>DJI</v>
      </c>
      <c r="F540" s="24" t="str">
        <f t="shared" si="8"/>
        <v>No</v>
      </c>
      <c r="G540" s="21" t="str">
        <f>IF(F540="Yes", "Not Applicable", IF(COUNTIF('Broadcast Module Man Codes'!B:B, LEFT(B540, 4))=0, "No BM Man Code Found", "Match Found"))</f>
        <v>No BM Man Code Found</v>
      </c>
    </row>
    <row r="541" spans="1:7">
      <c r="A541" s="23" t="s">
        <v>330</v>
      </c>
      <c r="B541" s="23" t="s">
        <v>331</v>
      </c>
      <c r="C541" s="23">
        <v>610193</v>
      </c>
      <c r="D541" s="23" t="str">
        <f>IF(ISNUMBER(MATCH(C541, 'Registration Database Man. Code'!A:A, 0)), "drone", "")</f>
        <v>drone</v>
      </c>
      <c r="E541" s="23" t="str">
        <f>VLOOKUP(C541, 'Registration Database Man. Code'!A:D, 4, FALSE)</f>
        <v>DJI</v>
      </c>
      <c r="F541" s="24" t="str">
        <f t="shared" si="8"/>
        <v>No</v>
      </c>
      <c r="G541" s="21" t="str">
        <f>IF(F541="Yes", "Not Applicable", IF(COUNTIF('Broadcast Module Man Codes'!B:B, LEFT(B541, 4))=0, "No BM Man Code Found", "Match Found"))</f>
        <v>No BM Man Code Found</v>
      </c>
    </row>
    <row r="542" spans="1:7">
      <c r="A542" s="23" t="s">
        <v>332</v>
      </c>
      <c r="B542" s="23" t="s">
        <v>333</v>
      </c>
      <c r="C542" s="23" t="s">
        <v>10</v>
      </c>
      <c r="D542" s="23" t="str">
        <f>IF(ISNUMBER(MATCH(C542, 'Registration Database Man. Code'!A:A, 0)), "drone", "")</f>
        <v>drone</v>
      </c>
      <c r="E542" s="23" t="str">
        <f>VLOOKUP(C542, 'Registration Database Man. Code'!A:D, 4, FALSE)</f>
        <v>DJI</v>
      </c>
      <c r="F542" s="24" t="str">
        <f t="shared" si="8"/>
        <v>No</v>
      </c>
      <c r="G542" s="21" t="str">
        <f>IF(F542="Yes", "Not Applicable", IF(COUNTIF('Broadcast Module Man Codes'!B:B, LEFT(B542, 4))=0, "No BM Man Code Found", "Match Found"))</f>
        <v>No BM Man Code Found</v>
      </c>
    </row>
    <row r="543" spans="1:7">
      <c r="A543" s="23" t="s">
        <v>334</v>
      </c>
      <c r="B543" s="23" t="s">
        <v>335</v>
      </c>
      <c r="C543" s="23" t="s">
        <v>336</v>
      </c>
      <c r="D543" s="23" t="str">
        <f>IF(ISNUMBER(MATCH(C543, 'Registration Database Man. Code'!A:A, 0)), "drone", "")</f>
        <v>drone</v>
      </c>
      <c r="E543" s="23" t="str">
        <f>VLOOKUP(C543, 'Registration Database Man. Code'!A:D, 4, FALSE)</f>
        <v>DJI</v>
      </c>
      <c r="F543" s="24" t="str">
        <f t="shared" si="8"/>
        <v>No</v>
      </c>
      <c r="G543" s="21" t="str">
        <f>IF(F543="Yes", "Not Applicable", IF(COUNTIF('Broadcast Module Man Codes'!B:B, LEFT(B543, 4))=0, "No BM Man Code Found", "Match Found"))</f>
        <v>No BM Man Code Found</v>
      </c>
    </row>
    <row r="544" spans="1:7">
      <c r="A544" s="23" t="s">
        <v>337</v>
      </c>
      <c r="B544" s="23" t="s">
        <v>338</v>
      </c>
      <c r="C544" s="23">
        <v>610193</v>
      </c>
      <c r="D544" s="23" t="str">
        <f>IF(ISNUMBER(MATCH(C544, 'Registration Database Man. Code'!A:A, 0)), "drone", "")</f>
        <v>drone</v>
      </c>
      <c r="E544" s="23" t="str">
        <f>VLOOKUP(C544, 'Registration Database Man. Code'!A:D, 4, FALSE)</f>
        <v>DJI</v>
      </c>
      <c r="F544" s="24" t="str">
        <f t="shared" si="8"/>
        <v>No</v>
      </c>
      <c r="G544" s="21" t="str">
        <f>IF(F544="Yes", "Not Applicable", IF(COUNTIF('Broadcast Module Man Codes'!B:B, LEFT(B544, 4))=0, "No BM Man Code Found", "Match Found"))</f>
        <v>No BM Man Code Found</v>
      </c>
    </row>
    <row r="545" spans="1:7">
      <c r="A545" s="23" t="s">
        <v>339</v>
      </c>
      <c r="B545" s="23" t="s">
        <v>340</v>
      </c>
      <c r="C545" s="23" t="s">
        <v>94</v>
      </c>
      <c r="D545" s="23" t="str">
        <f>IF(ISNUMBER(MATCH(C545, 'Registration Database Man. Code'!A:A, 0)), "drone", "")</f>
        <v>drone</v>
      </c>
      <c r="E545" s="23" t="str">
        <f>VLOOKUP(C545, 'Registration Database Man. Code'!A:D, 4, FALSE)</f>
        <v>DJI</v>
      </c>
      <c r="F545" s="24" t="str">
        <f t="shared" si="8"/>
        <v>Yes</v>
      </c>
      <c r="G545" s="21" t="str">
        <f>IF(F545="Yes", "Not Applicable", IF(COUNTIF('Broadcast Module Man Codes'!B:B, LEFT(B545, 4))=0, "No BM Man Code Found", "Match Found"))</f>
        <v>Not Applicable</v>
      </c>
    </row>
    <row r="546" spans="1:7">
      <c r="A546" s="23" t="s">
        <v>341</v>
      </c>
      <c r="B546" s="23" t="s">
        <v>342</v>
      </c>
      <c r="C546" s="23" t="s">
        <v>97</v>
      </c>
      <c r="D546" s="23" t="str">
        <f>IF(ISNUMBER(MATCH(C546, 'Registration Database Man. Code'!A:A, 0)), "drone", "")</f>
        <v>drone</v>
      </c>
      <c r="E546" s="23" t="str">
        <f>VLOOKUP(C546, 'Registration Database Man. Code'!A:D, 4, FALSE)</f>
        <v>DJI</v>
      </c>
      <c r="F546" s="24" t="str">
        <f t="shared" si="8"/>
        <v>No</v>
      </c>
      <c r="G546" s="21" t="str">
        <f>IF(F546="Yes", "Not Applicable", IF(COUNTIF('Broadcast Module Man Codes'!B:B, LEFT(B546, 4))=0, "No BM Man Code Found", "Match Found"))</f>
        <v>No BM Man Code Found</v>
      </c>
    </row>
    <row r="547" spans="1:7">
      <c r="A547" s="23" t="s">
        <v>345</v>
      </c>
      <c r="B547" s="23" t="s">
        <v>346</v>
      </c>
      <c r="C547" s="23" t="s">
        <v>16</v>
      </c>
      <c r="D547" s="23" t="str">
        <f>IF(ISNUMBER(MATCH(C547, 'Registration Database Man. Code'!A:A, 0)), "drone", "")</f>
        <v>drone</v>
      </c>
      <c r="E547" s="23" t="str">
        <f>VLOOKUP(C547, 'Registration Database Man. Code'!A:D, 4, FALSE)</f>
        <v>DJI</v>
      </c>
      <c r="F547" s="24" t="str">
        <f t="shared" si="8"/>
        <v>Yes</v>
      </c>
      <c r="G547" s="21" t="str">
        <f>IF(F547="Yes", "Not Applicable", IF(COUNTIF('Broadcast Module Man Codes'!B:B, LEFT(B547, 4))=0, "No BM Man Code Found", "Match Found"))</f>
        <v>Not Applicable</v>
      </c>
    </row>
    <row r="548" spans="1:7">
      <c r="A548" s="23" t="s">
        <v>347</v>
      </c>
      <c r="B548" s="23" t="s">
        <v>348</v>
      </c>
      <c r="C548" s="23" t="s">
        <v>94</v>
      </c>
      <c r="D548" s="23" t="str">
        <f>IF(ISNUMBER(MATCH(C548, 'Registration Database Man. Code'!A:A, 0)), "drone", "")</f>
        <v>drone</v>
      </c>
      <c r="E548" s="23" t="str">
        <f>VLOOKUP(C548, 'Registration Database Man. Code'!A:D, 4, FALSE)</f>
        <v>DJI</v>
      </c>
      <c r="F548" s="24" t="str">
        <f t="shared" si="8"/>
        <v>Yes</v>
      </c>
      <c r="G548" s="21" t="str">
        <f>IF(F548="Yes", "Not Applicable", IF(COUNTIF('Broadcast Module Man Codes'!B:B, LEFT(B548, 4))=0, "No BM Man Code Found", "Match Found"))</f>
        <v>Not Applicable</v>
      </c>
    </row>
    <row r="549" spans="1:7">
      <c r="A549" s="23" t="s">
        <v>349</v>
      </c>
      <c r="B549" s="23" t="s">
        <v>350</v>
      </c>
      <c r="C549" s="23" t="s">
        <v>132</v>
      </c>
      <c r="D549" s="23" t="str">
        <f>IF(ISNUMBER(MATCH(C549, 'Registration Database Man. Code'!A:A, 0)), "drone", "")</f>
        <v>drone</v>
      </c>
      <c r="E549" s="23" t="str">
        <f>VLOOKUP(C549, 'Registration Database Man. Code'!A:D, 4, FALSE)</f>
        <v>DJI</v>
      </c>
      <c r="F549" s="24" t="str">
        <f t="shared" si="8"/>
        <v>No</v>
      </c>
      <c r="G549" s="21" t="str">
        <f>IF(F549="Yes", "Not Applicable", IF(COUNTIF('Broadcast Module Man Codes'!B:B, LEFT(B549, 4))=0, "No BM Man Code Found", "Match Found"))</f>
        <v>No BM Man Code Found</v>
      </c>
    </row>
    <row r="550" spans="1:7">
      <c r="A550" s="23" t="s">
        <v>351</v>
      </c>
      <c r="B550" s="23" t="s">
        <v>352</v>
      </c>
      <c r="C550" s="23" t="s">
        <v>94</v>
      </c>
      <c r="D550" s="23" t="str">
        <f>IF(ISNUMBER(MATCH(C550, 'Registration Database Man. Code'!A:A, 0)), "drone", "")</f>
        <v>drone</v>
      </c>
      <c r="E550" s="23" t="str">
        <f>VLOOKUP(C550, 'Registration Database Man. Code'!A:D, 4, FALSE)</f>
        <v>DJI</v>
      </c>
      <c r="F550" s="24" t="str">
        <f t="shared" si="8"/>
        <v>No</v>
      </c>
      <c r="G550" s="21" t="str">
        <f>IF(F550="Yes", "Not Applicable", IF(COUNTIF('Broadcast Module Man Codes'!B:B, LEFT(B550, 4))=0, "No BM Man Code Found", "Match Found"))</f>
        <v>No BM Man Code Found</v>
      </c>
    </row>
    <row r="551" spans="1:7">
      <c r="A551" s="23" t="s">
        <v>353</v>
      </c>
      <c r="B551" s="23" t="s">
        <v>354</v>
      </c>
      <c r="C551" s="23" t="s">
        <v>10</v>
      </c>
      <c r="D551" s="23" t="str">
        <f>IF(ISNUMBER(MATCH(C551, 'Registration Database Man. Code'!A:A, 0)), "drone", "")</f>
        <v>drone</v>
      </c>
      <c r="E551" s="23" t="str">
        <f>VLOOKUP(C551, 'Registration Database Man. Code'!A:D, 4, FALSE)</f>
        <v>DJI</v>
      </c>
      <c r="F551" s="24" t="str">
        <f t="shared" si="8"/>
        <v>No</v>
      </c>
      <c r="G551" s="21" t="str">
        <f>IF(F551="Yes", "Not Applicable", IF(COUNTIF('Broadcast Module Man Codes'!B:B, LEFT(B551, 4))=0, "No BM Man Code Found", "Match Found"))</f>
        <v>No BM Man Code Found</v>
      </c>
    </row>
    <row r="552" spans="1:7">
      <c r="A552" s="23" t="s">
        <v>355</v>
      </c>
      <c r="B552" s="23" t="s">
        <v>356</v>
      </c>
      <c r="C552" s="23" t="s">
        <v>94</v>
      </c>
      <c r="D552" s="23" t="str">
        <f>IF(ISNUMBER(MATCH(C552, 'Registration Database Man. Code'!A:A, 0)), "drone", "")</f>
        <v>drone</v>
      </c>
      <c r="E552" s="23" t="str">
        <f>VLOOKUP(C552, 'Registration Database Man. Code'!A:D, 4, FALSE)</f>
        <v>DJI</v>
      </c>
      <c r="F552" s="24" t="str">
        <f t="shared" si="8"/>
        <v>Yes</v>
      </c>
      <c r="G552" s="21" t="str">
        <f>IF(F552="Yes", "Not Applicable", IF(COUNTIF('Broadcast Module Man Codes'!B:B, LEFT(B552, 4))=0, "No BM Man Code Found", "Match Found"))</f>
        <v>Not Applicable</v>
      </c>
    </row>
    <row r="553" spans="1:7">
      <c r="A553" s="23" t="s">
        <v>357</v>
      </c>
      <c r="B553" s="23" t="s">
        <v>358</v>
      </c>
      <c r="C553" s="23" t="s">
        <v>359</v>
      </c>
      <c r="D553" s="23" t="str">
        <f>IF(ISNUMBER(MATCH(C553, 'Registration Database Man. Code'!A:A, 0)), "drone", "")</f>
        <v>drone</v>
      </c>
      <c r="E553" s="23" t="str">
        <f>VLOOKUP(C553, 'Registration Database Man. Code'!A:D, 4, FALSE)</f>
        <v>DJI</v>
      </c>
      <c r="F553" s="24" t="str">
        <f t="shared" si="8"/>
        <v>No</v>
      </c>
      <c r="G553" s="21" t="str">
        <f>IF(F553="Yes", "Not Applicable", IF(COUNTIF('Broadcast Module Man Codes'!B:B, LEFT(B553, 4))=0, "No BM Man Code Found", "Match Found"))</f>
        <v>No BM Man Code Found</v>
      </c>
    </row>
    <row r="554" spans="1:7">
      <c r="A554" s="23" t="s">
        <v>360</v>
      </c>
      <c r="B554" s="23" t="s">
        <v>361</v>
      </c>
      <c r="C554" s="23">
        <v>610171</v>
      </c>
      <c r="D554" s="23" t="str">
        <f>IF(ISNUMBER(MATCH(C554, 'Registration Database Man. Code'!A:A, 0)), "drone", "")</f>
        <v>drone</v>
      </c>
      <c r="E554" s="23" t="str">
        <f>VLOOKUP(C554, 'Registration Database Man. Code'!A:D, 4, FALSE)</f>
        <v>DJI</v>
      </c>
      <c r="F554" s="24" t="str">
        <f t="shared" si="8"/>
        <v>No</v>
      </c>
      <c r="G554" s="21" t="str">
        <f>IF(F554="Yes", "Not Applicable", IF(COUNTIF('Broadcast Module Man Codes'!B:B, LEFT(B554, 4))=0, "No BM Man Code Found", "Match Found"))</f>
        <v>No BM Man Code Found</v>
      </c>
    </row>
    <row r="555" spans="1:7">
      <c r="A555" s="23" t="s">
        <v>362</v>
      </c>
      <c r="B555" s="23" t="s">
        <v>363</v>
      </c>
      <c r="C555" s="23" t="s">
        <v>97</v>
      </c>
      <c r="D555" s="23" t="str">
        <f>IF(ISNUMBER(MATCH(C555, 'Registration Database Man. Code'!A:A, 0)), "drone", "")</f>
        <v>drone</v>
      </c>
      <c r="E555" s="23" t="str">
        <f>VLOOKUP(C555, 'Registration Database Man. Code'!A:D, 4, FALSE)</f>
        <v>DJI</v>
      </c>
      <c r="F555" s="24" t="str">
        <f t="shared" si="8"/>
        <v>No</v>
      </c>
      <c r="G555" s="21" t="str">
        <f>IF(F555="Yes", "Not Applicable", IF(COUNTIF('Broadcast Module Man Codes'!B:B, LEFT(B555, 4))=0, "No BM Man Code Found", "Match Found"))</f>
        <v>No BM Man Code Found</v>
      </c>
    </row>
    <row r="556" spans="1:7">
      <c r="A556" s="23" t="s">
        <v>365</v>
      </c>
      <c r="B556" s="23" t="s">
        <v>366</v>
      </c>
      <c r="C556" s="23" t="s">
        <v>27</v>
      </c>
      <c r="D556" s="23" t="str">
        <f>IF(ISNUMBER(MATCH(C556, 'Registration Database Man. Code'!A:A, 0)), "drone", "")</f>
        <v>drone</v>
      </c>
      <c r="E556" s="23" t="str">
        <f>VLOOKUP(C556, 'Registration Database Man. Code'!A:D, 4, FALSE)</f>
        <v>DJI</v>
      </c>
      <c r="F556" s="24" t="str">
        <f t="shared" si="8"/>
        <v>Yes</v>
      </c>
      <c r="G556" s="21" t="str">
        <f>IF(F556="Yes", "Not Applicable", IF(COUNTIF('Broadcast Module Man Codes'!B:B, LEFT(B556, 4))=0, "No BM Man Code Found", "Match Found"))</f>
        <v>Not Applicable</v>
      </c>
    </row>
    <row r="557" spans="1:7">
      <c r="A557" s="23" t="s">
        <v>367</v>
      </c>
      <c r="B557" s="23" t="s">
        <v>368</v>
      </c>
      <c r="C557" s="23" t="s">
        <v>27</v>
      </c>
      <c r="D557" s="23" t="str">
        <f>IF(ISNUMBER(MATCH(C557, 'Registration Database Man. Code'!A:A, 0)), "drone", "")</f>
        <v>drone</v>
      </c>
      <c r="E557" s="23" t="str">
        <f>VLOOKUP(C557, 'Registration Database Man. Code'!A:D, 4, FALSE)</f>
        <v>DJI</v>
      </c>
      <c r="F557" s="24" t="str">
        <f t="shared" si="8"/>
        <v>Yes</v>
      </c>
      <c r="G557" s="21" t="str">
        <f>IF(F557="Yes", "Not Applicable", IF(COUNTIF('Broadcast Module Man Codes'!B:B, LEFT(B557, 4))=0, "No BM Man Code Found", "Match Found"))</f>
        <v>Not Applicable</v>
      </c>
    </row>
    <row r="558" spans="1:7">
      <c r="A558" s="23" t="s">
        <v>369</v>
      </c>
      <c r="B558" s="23" t="s">
        <v>370</v>
      </c>
      <c r="C558" s="23" t="s">
        <v>10</v>
      </c>
      <c r="D558" s="23" t="str">
        <f>IF(ISNUMBER(MATCH(C558, 'Registration Database Man. Code'!A:A, 0)), "drone", "")</f>
        <v>drone</v>
      </c>
      <c r="E558" s="23" t="str">
        <f>VLOOKUP(C558, 'Registration Database Man. Code'!A:D, 4, FALSE)</f>
        <v>DJI</v>
      </c>
      <c r="F558" s="24" t="str">
        <f t="shared" si="8"/>
        <v>Yes</v>
      </c>
      <c r="G558" s="21" t="str">
        <f>IF(F558="Yes", "Not Applicable", IF(COUNTIF('Broadcast Module Man Codes'!B:B, LEFT(B558, 4))=0, "No BM Man Code Found", "Match Found"))</f>
        <v>Not Applicable</v>
      </c>
    </row>
    <row r="559" spans="1:7">
      <c r="A559" s="23" t="s">
        <v>373</v>
      </c>
      <c r="B559" s="23" t="s">
        <v>374</v>
      </c>
      <c r="C559" s="23" t="s">
        <v>10</v>
      </c>
      <c r="D559" s="23" t="str">
        <f>IF(ISNUMBER(MATCH(C559, 'Registration Database Man. Code'!A:A, 0)), "drone", "")</f>
        <v>drone</v>
      </c>
      <c r="E559" s="23" t="str">
        <f>VLOOKUP(C559, 'Registration Database Man. Code'!A:D, 4, FALSE)</f>
        <v>DJI</v>
      </c>
      <c r="F559" s="24" t="str">
        <f t="shared" si="8"/>
        <v>No</v>
      </c>
      <c r="G559" s="21" t="str">
        <f>IF(F559="Yes", "Not Applicable", IF(COUNTIF('Broadcast Module Man Codes'!B:B, LEFT(B559, 4))=0, "No BM Man Code Found", "Match Found"))</f>
        <v>No BM Man Code Found</v>
      </c>
    </row>
    <row r="560" spans="1:7">
      <c r="A560" s="23" t="s">
        <v>375</v>
      </c>
      <c r="B560" s="23" t="s">
        <v>376</v>
      </c>
      <c r="C560" s="25">
        <v>6102000000</v>
      </c>
      <c r="D560" s="23" t="str">
        <f>IF(ISNUMBER(MATCH(C560, 'Registration Database Man. Code'!A:A, 0)), "drone", "")</f>
        <v>drone</v>
      </c>
      <c r="E560" s="23" t="str">
        <f>VLOOKUP(C560, 'Registration Database Man. Code'!A:D, 4, FALSE)</f>
        <v>XAG</v>
      </c>
      <c r="F560" s="24" t="str">
        <f t="shared" si="8"/>
        <v>No</v>
      </c>
      <c r="G560" s="21" t="str">
        <f>IF(F560="Yes", "Not Applicable", IF(COUNTIF('Broadcast Module Man Codes'!B:B, LEFT(B560, 4))=0, "No BM Man Code Found", "Match Found"))</f>
        <v>No BM Man Code Found</v>
      </c>
    </row>
    <row r="561" spans="1:7">
      <c r="A561" s="23" t="s">
        <v>378</v>
      </c>
      <c r="B561" s="23" t="s">
        <v>379</v>
      </c>
      <c r="C561" s="23" t="s">
        <v>27</v>
      </c>
      <c r="D561" s="23" t="str">
        <f>IF(ISNUMBER(MATCH(C561, 'Registration Database Man. Code'!A:A, 0)), "drone", "")</f>
        <v>drone</v>
      </c>
      <c r="E561" s="23" t="str">
        <f>VLOOKUP(C561, 'Registration Database Man. Code'!A:D, 4, FALSE)</f>
        <v>DJI</v>
      </c>
      <c r="F561" s="24" t="str">
        <f t="shared" si="8"/>
        <v>No</v>
      </c>
      <c r="G561" s="21" t="str">
        <f>IF(F561="Yes", "Not Applicable", IF(COUNTIF('Broadcast Module Man Codes'!B:B, LEFT(B561, 4))=0, "No BM Man Code Found", "Match Found"))</f>
        <v>No BM Man Code Found</v>
      </c>
    </row>
    <row r="562" spans="1:7">
      <c r="A562" s="23" t="s">
        <v>380</v>
      </c>
      <c r="B562" s="23" t="s">
        <v>381</v>
      </c>
      <c r="C562" s="23" t="s">
        <v>257</v>
      </c>
      <c r="D562" s="23" t="str">
        <f>IF(ISNUMBER(MATCH(C562, 'Registration Database Man. Code'!A:A, 0)), "drone", "")</f>
        <v>drone</v>
      </c>
      <c r="E562" s="23" t="str">
        <f>VLOOKUP(C562, 'Registration Database Man. Code'!A:D, 4, FALSE)</f>
        <v>DJI</v>
      </c>
      <c r="F562" s="24" t="str">
        <f t="shared" si="8"/>
        <v>No</v>
      </c>
      <c r="G562" s="21" t="str">
        <f>IF(F562="Yes", "Not Applicable", IF(COUNTIF('Broadcast Module Man Codes'!B:B, LEFT(B562, 4))=0, "No BM Man Code Found", "Match Found"))</f>
        <v>No BM Man Code Found</v>
      </c>
    </row>
    <row r="563" spans="1:7">
      <c r="A563" s="23" t="s">
        <v>382</v>
      </c>
      <c r="B563" s="23" t="s">
        <v>383</v>
      </c>
      <c r="C563" s="23" t="s">
        <v>27</v>
      </c>
      <c r="D563" s="23" t="str">
        <f>IF(ISNUMBER(MATCH(C563, 'Registration Database Man. Code'!A:A, 0)), "drone", "")</f>
        <v>drone</v>
      </c>
      <c r="E563" s="23" t="str">
        <f>VLOOKUP(C563, 'Registration Database Man. Code'!A:D, 4, FALSE)</f>
        <v>DJI</v>
      </c>
      <c r="F563" s="24" t="str">
        <f t="shared" si="8"/>
        <v>Yes</v>
      </c>
      <c r="G563" s="21" t="str">
        <f>IF(F563="Yes", "Not Applicable", IF(COUNTIF('Broadcast Module Man Codes'!B:B, LEFT(B563, 4))=0, "No BM Man Code Found", "Match Found"))</f>
        <v>Not Applicable</v>
      </c>
    </row>
    <row r="564" spans="1:7">
      <c r="A564" s="23" t="s">
        <v>384</v>
      </c>
      <c r="B564" s="23" t="s">
        <v>385</v>
      </c>
      <c r="C564" s="23" t="s">
        <v>27</v>
      </c>
      <c r="D564" s="23" t="str">
        <f>IF(ISNUMBER(MATCH(C564, 'Registration Database Man. Code'!A:A, 0)), "drone", "")</f>
        <v>drone</v>
      </c>
      <c r="E564" s="23" t="str">
        <f>VLOOKUP(C564, 'Registration Database Man. Code'!A:D, 4, FALSE)</f>
        <v>DJI</v>
      </c>
      <c r="F564" s="24" t="str">
        <f t="shared" si="8"/>
        <v>No</v>
      </c>
      <c r="G564" s="21" t="str">
        <f>IF(F564="Yes", "Not Applicable", IF(COUNTIF('Broadcast Module Man Codes'!B:B, LEFT(B564, 4))=0, "No BM Man Code Found", "Match Found"))</f>
        <v>No BM Man Code Found</v>
      </c>
    </row>
    <row r="565" spans="1:7">
      <c r="A565" s="23" t="s">
        <v>386</v>
      </c>
      <c r="B565" s="23" t="s">
        <v>387</v>
      </c>
      <c r="C565" s="23" t="s">
        <v>16</v>
      </c>
      <c r="D565" s="23" t="str">
        <f>IF(ISNUMBER(MATCH(C565, 'Registration Database Man. Code'!A:A, 0)), "drone", "")</f>
        <v>drone</v>
      </c>
      <c r="E565" s="23" t="str">
        <f>VLOOKUP(C565, 'Registration Database Man. Code'!A:D, 4, FALSE)</f>
        <v>DJI</v>
      </c>
      <c r="F565" s="24" t="str">
        <f t="shared" si="8"/>
        <v>Yes</v>
      </c>
      <c r="G565" s="21" t="str">
        <f>IF(F565="Yes", "Not Applicable", IF(COUNTIF('Broadcast Module Man Codes'!B:B, LEFT(B565, 4))=0, "No BM Man Code Found", "Match Found"))</f>
        <v>Not Applicable</v>
      </c>
    </row>
    <row r="566" spans="1:7">
      <c r="A566" s="23" t="s">
        <v>388</v>
      </c>
      <c r="B566" s="23" t="s">
        <v>389</v>
      </c>
      <c r="C566" s="23" t="s">
        <v>10</v>
      </c>
      <c r="D566" s="23" t="str">
        <f>IF(ISNUMBER(MATCH(C566, 'Registration Database Man. Code'!A:A, 0)), "drone", "")</f>
        <v>drone</v>
      </c>
      <c r="E566" s="23" t="str">
        <f>VLOOKUP(C566, 'Registration Database Man. Code'!A:D, 4, FALSE)</f>
        <v>DJI</v>
      </c>
      <c r="F566" s="24" t="str">
        <f t="shared" si="8"/>
        <v>No</v>
      </c>
      <c r="G566" s="21" t="str">
        <f>IF(F566="Yes", "Not Applicable", IF(COUNTIF('Broadcast Module Man Codes'!B:B, LEFT(B566, 4))=0, "No BM Man Code Found", "Match Found"))</f>
        <v>No BM Man Code Found</v>
      </c>
    </row>
    <row r="567" spans="1:7">
      <c r="A567" s="23" t="s">
        <v>390</v>
      </c>
      <c r="B567" s="23" t="s">
        <v>391</v>
      </c>
      <c r="C567" s="23" t="s">
        <v>63</v>
      </c>
      <c r="D567" s="23" t="str">
        <f>IF(ISNUMBER(MATCH(C567, 'Registration Database Man. Code'!A:A, 0)), "drone", "")</f>
        <v>drone</v>
      </c>
      <c r="E567" s="23" t="str">
        <f>VLOOKUP(C567, 'Registration Database Man. Code'!A:D, 4, FALSE)</f>
        <v>DJI</v>
      </c>
      <c r="F567" s="24" t="str">
        <f t="shared" si="8"/>
        <v>No</v>
      </c>
      <c r="G567" s="21" t="str">
        <f>IF(F567="Yes", "Not Applicable", IF(COUNTIF('Broadcast Module Man Codes'!B:B, LEFT(B567, 4))=0, "No BM Man Code Found", "Match Found"))</f>
        <v>No BM Man Code Found</v>
      </c>
    </row>
    <row r="568" spans="1:7">
      <c r="A568" s="23" t="s">
        <v>392</v>
      </c>
      <c r="B568" s="23" t="s">
        <v>393</v>
      </c>
      <c r="C568" s="23" t="s">
        <v>97</v>
      </c>
      <c r="D568" s="23" t="str">
        <f>IF(ISNUMBER(MATCH(C568, 'Registration Database Man. Code'!A:A, 0)), "drone", "")</f>
        <v>drone</v>
      </c>
      <c r="E568" s="23" t="str">
        <f>VLOOKUP(C568, 'Registration Database Man. Code'!A:D, 4, FALSE)</f>
        <v>DJI</v>
      </c>
      <c r="F568" s="24" t="str">
        <f t="shared" si="8"/>
        <v>No</v>
      </c>
      <c r="G568" s="21" t="str">
        <f>IF(F568="Yes", "Not Applicable", IF(COUNTIF('Broadcast Module Man Codes'!B:B, LEFT(B568, 4))=0, "No BM Man Code Found", "Match Found"))</f>
        <v>No BM Man Code Found</v>
      </c>
    </row>
    <row r="569" spans="1:7">
      <c r="A569" s="23" t="s">
        <v>394</v>
      </c>
      <c r="B569" s="23" t="s">
        <v>395</v>
      </c>
      <c r="C569" s="23" t="s">
        <v>10</v>
      </c>
      <c r="D569" s="23" t="str">
        <f>IF(ISNUMBER(MATCH(C569, 'Registration Database Man. Code'!A:A, 0)), "drone", "")</f>
        <v>drone</v>
      </c>
      <c r="E569" s="23" t="str">
        <f>VLOOKUP(C569, 'Registration Database Man. Code'!A:D, 4, FALSE)</f>
        <v>DJI</v>
      </c>
      <c r="F569" s="24" t="str">
        <f t="shared" si="8"/>
        <v>No</v>
      </c>
      <c r="G569" s="21" t="str">
        <f>IF(F569="Yes", "Not Applicable", IF(COUNTIF('Broadcast Module Man Codes'!B:B, LEFT(B569, 4))=0, "No BM Man Code Found", "Match Found"))</f>
        <v>No BM Man Code Found</v>
      </c>
    </row>
    <row r="570" spans="1:7">
      <c r="A570" s="23" t="s">
        <v>396</v>
      </c>
      <c r="B570" s="23" t="s">
        <v>397</v>
      </c>
      <c r="C570" s="23" t="s">
        <v>10</v>
      </c>
      <c r="D570" s="23" t="str">
        <f>IF(ISNUMBER(MATCH(C570, 'Registration Database Man. Code'!A:A, 0)), "drone", "")</f>
        <v>drone</v>
      </c>
      <c r="E570" s="23" t="str">
        <f>VLOOKUP(C570, 'Registration Database Man. Code'!A:D, 4, FALSE)</f>
        <v>DJI</v>
      </c>
      <c r="F570" s="24" t="str">
        <f t="shared" si="8"/>
        <v>No</v>
      </c>
      <c r="G570" s="21" t="str">
        <f>IF(F570="Yes", "Not Applicable", IF(COUNTIF('Broadcast Module Man Codes'!B:B, LEFT(B570, 4))=0, "No BM Man Code Found", "Match Found"))</f>
        <v>No BM Man Code Found</v>
      </c>
    </row>
    <row r="571" spans="1:7">
      <c r="A571" s="23" t="s">
        <v>398</v>
      </c>
      <c r="B571" s="23" t="s">
        <v>399</v>
      </c>
      <c r="C571" s="23" t="s">
        <v>94</v>
      </c>
      <c r="D571" s="23" t="str">
        <f>IF(ISNUMBER(MATCH(C571, 'Registration Database Man. Code'!A:A, 0)), "drone", "")</f>
        <v>drone</v>
      </c>
      <c r="E571" s="23" t="str">
        <f>VLOOKUP(C571, 'Registration Database Man. Code'!A:D, 4, FALSE)</f>
        <v>DJI</v>
      </c>
      <c r="F571" s="24" t="str">
        <f t="shared" si="8"/>
        <v>No</v>
      </c>
      <c r="G571" s="21" t="str">
        <f>IF(F571="Yes", "Not Applicable", IF(COUNTIF('Broadcast Module Man Codes'!B:B, LEFT(B571, 4))=0, "No BM Man Code Found", "Match Found"))</f>
        <v>No BM Man Code Found</v>
      </c>
    </row>
    <row r="572" spans="1:7">
      <c r="A572" s="23" t="s">
        <v>400</v>
      </c>
      <c r="B572" s="23" t="s">
        <v>401</v>
      </c>
      <c r="C572" s="23" t="s">
        <v>172</v>
      </c>
      <c r="D572" s="23" t="str">
        <f>IF(ISNUMBER(MATCH(C572, 'Registration Database Man. Code'!A:A, 0)), "drone", "")</f>
        <v>drone</v>
      </c>
      <c r="E572" s="23" t="str">
        <f>VLOOKUP(C572, 'Registration Database Man. Code'!A:D, 4, FALSE)</f>
        <v>DJI</v>
      </c>
      <c r="F572" s="24" t="str">
        <f t="shared" si="8"/>
        <v>No</v>
      </c>
      <c r="G572" s="21" t="str">
        <f>IF(F572="Yes", "Not Applicable", IF(COUNTIF('Broadcast Module Man Codes'!B:B, LEFT(B572, 4))=0, "No BM Man Code Found", "Match Found"))</f>
        <v>No BM Man Code Found</v>
      </c>
    </row>
    <row r="573" spans="1:7">
      <c r="A573" s="23" t="s">
        <v>402</v>
      </c>
      <c r="B573" s="23" t="s">
        <v>403</v>
      </c>
      <c r="C573" s="23" t="s">
        <v>10</v>
      </c>
      <c r="D573" s="23" t="str">
        <f>IF(ISNUMBER(MATCH(C573, 'Registration Database Man. Code'!A:A, 0)), "drone", "")</f>
        <v>drone</v>
      </c>
      <c r="E573" s="23" t="str">
        <f>VLOOKUP(C573, 'Registration Database Man. Code'!A:D, 4, FALSE)</f>
        <v>DJI</v>
      </c>
      <c r="F573" s="24" t="str">
        <f t="shared" si="8"/>
        <v>Yes</v>
      </c>
      <c r="G573" s="21" t="str">
        <f>IF(F573="Yes", "Not Applicable", IF(COUNTIF('Broadcast Module Man Codes'!B:B, LEFT(B573, 4))=0, "No BM Man Code Found", "Match Found"))</f>
        <v>Not Applicable</v>
      </c>
    </row>
    <row r="574" spans="1:7">
      <c r="A574" s="23" t="s">
        <v>404</v>
      </c>
      <c r="B574" s="23" t="s">
        <v>405</v>
      </c>
      <c r="C574" s="23" t="s">
        <v>27</v>
      </c>
      <c r="D574" s="23" t="str">
        <f>IF(ISNUMBER(MATCH(C574, 'Registration Database Man. Code'!A:A, 0)), "drone", "")</f>
        <v>drone</v>
      </c>
      <c r="E574" s="23" t="str">
        <f>VLOOKUP(C574, 'Registration Database Man. Code'!A:D, 4, FALSE)</f>
        <v>DJI</v>
      </c>
      <c r="F574" s="24" t="str">
        <f t="shared" si="8"/>
        <v>Yes</v>
      </c>
      <c r="G574" s="21" t="str">
        <f>IF(F574="Yes", "Not Applicable", IF(COUNTIF('Broadcast Module Man Codes'!B:B, LEFT(B574, 4))=0, "No BM Man Code Found", "Match Found"))</f>
        <v>Not Applicable</v>
      </c>
    </row>
    <row r="575" spans="1:7">
      <c r="A575" s="23" t="s">
        <v>406</v>
      </c>
      <c r="B575" s="23" t="s">
        <v>407</v>
      </c>
      <c r="C575" s="23" t="s">
        <v>16</v>
      </c>
      <c r="D575" s="23" t="str">
        <f>IF(ISNUMBER(MATCH(C575, 'Registration Database Man. Code'!A:A, 0)), "drone", "")</f>
        <v>drone</v>
      </c>
      <c r="E575" s="23" t="str">
        <f>VLOOKUP(C575, 'Registration Database Man. Code'!A:D, 4, FALSE)</f>
        <v>DJI</v>
      </c>
      <c r="F575" s="24" t="str">
        <f t="shared" si="8"/>
        <v>No</v>
      </c>
      <c r="G575" s="21" t="str">
        <f>IF(F575="Yes", "Not Applicable", IF(COUNTIF('Broadcast Module Man Codes'!B:B, LEFT(B575, 4))=0, "No BM Man Code Found", "Match Found"))</f>
        <v>No BM Man Code Found</v>
      </c>
    </row>
    <row r="576" spans="1:7">
      <c r="A576" s="23" t="s">
        <v>408</v>
      </c>
      <c r="B576" s="23" t="s">
        <v>409</v>
      </c>
      <c r="C576" s="23" t="s">
        <v>410</v>
      </c>
      <c r="D576" s="23" t="str">
        <f>IF(ISNUMBER(MATCH(C576, 'Registration Database Man. Code'!A:A, 0)), "drone", "")</f>
        <v>drone</v>
      </c>
      <c r="E576" s="23" t="str">
        <f>VLOOKUP(C576, 'Registration Database Man. Code'!A:D, 4, FALSE)</f>
        <v>DJI</v>
      </c>
      <c r="F576" s="24" t="str">
        <f t="shared" si="8"/>
        <v>Yes</v>
      </c>
      <c r="G576" s="21" t="str">
        <f>IF(F576="Yes", "Not Applicable", IF(COUNTIF('Broadcast Module Man Codes'!B:B, LEFT(B576, 4))=0, "No BM Man Code Found", "Match Found"))</f>
        <v>Not Applicable</v>
      </c>
    </row>
    <row r="577" spans="1:7">
      <c r="A577" s="23" t="s">
        <v>411</v>
      </c>
      <c r="B577" s="23" t="s">
        <v>412</v>
      </c>
      <c r="C577" s="23" t="s">
        <v>10</v>
      </c>
      <c r="D577" s="23" t="str">
        <f>IF(ISNUMBER(MATCH(C577, 'Registration Database Man. Code'!A:A, 0)), "drone", "")</f>
        <v>drone</v>
      </c>
      <c r="E577" s="23" t="str">
        <f>VLOOKUP(C577, 'Registration Database Man. Code'!A:D, 4, FALSE)</f>
        <v>DJI</v>
      </c>
      <c r="F577" s="24" t="str">
        <f t="shared" si="8"/>
        <v>No</v>
      </c>
      <c r="G577" s="21" t="str">
        <f>IF(F577="Yes", "Not Applicable", IF(COUNTIF('Broadcast Module Man Codes'!B:B, LEFT(B577, 4))=0, "No BM Man Code Found", "Match Found"))</f>
        <v>No BM Man Code Found</v>
      </c>
    </row>
    <row r="578" spans="1:7">
      <c r="A578" s="23" t="s">
        <v>413</v>
      </c>
      <c r="B578" s="23" t="s">
        <v>414</v>
      </c>
      <c r="C578" s="23" t="s">
        <v>10</v>
      </c>
      <c r="D578" s="23" t="str">
        <f>IF(ISNUMBER(MATCH(C578, 'Registration Database Man. Code'!A:A, 0)), "drone", "")</f>
        <v>drone</v>
      </c>
      <c r="E578" s="23" t="str">
        <f>VLOOKUP(C578, 'Registration Database Man. Code'!A:D, 4, FALSE)</f>
        <v>DJI</v>
      </c>
      <c r="F578" s="24" t="str">
        <f t="shared" si="8"/>
        <v>No</v>
      </c>
      <c r="G578" s="21" t="str">
        <f>IF(F578="Yes", "Not Applicable", IF(COUNTIF('Broadcast Module Man Codes'!B:B, LEFT(B578, 4))=0, "No BM Man Code Found", "Match Found"))</f>
        <v>No BM Man Code Found</v>
      </c>
    </row>
    <row r="579" spans="1:7">
      <c r="A579" s="23" t="s">
        <v>415</v>
      </c>
      <c r="B579" s="23" t="s">
        <v>416</v>
      </c>
      <c r="C579" s="23" t="s">
        <v>97</v>
      </c>
      <c r="D579" s="23" t="str">
        <f>IF(ISNUMBER(MATCH(C579, 'Registration Database Man. Code'!A:A, 0)), "drone", "")</f>
        <v>drone</v>
      </c>
      <c r="E579" s="23" t="str">
        <f>VLOOKUP(C579, 'Registration Database Man. Code'!A:D, 4, FALSE)</f>
        <v>DJI</v>
      </c>
      <c r="F579" s="24" t="str">
        <f t="shared" ref="F579:F642" si="9">IF(OR(E579="EA VISION", E579="EAVISION"), "No", IF(OR(AND(OR(E579="DJI", E579="DJI Innovations"), LEFT(B579, 5)="1581F"), AND(OR(E579="XAG", E579="GUANGZHOU XAG CO LTD"), LEFT(B579, 5)="1863F"), AND(E579="Talos Drones", LEFT(B579, 5)="2104F")), "Yes", "No"))</f>
        <v>No</v>
      </c>
      <c r="G579" s="21" t="str">
        <f>IF(F579="Yes", "Not Applicable", IF(COUNTIF('Broadcast Module Man Codes'!B:B, LEFT(B579, 4))=0, "No BM Man Code Found", "Match Found"))</f>
        <v>No BM Man Code Found</v>
      </c>
    </row>
    <row r="580" spans="1:7">
      <c r="A580" s="23" t="s">
        <v>417</v>
      </c>
      <c r="B580" s="23" t="s">
        <v>418</v>
      </c>
      <c r="C580" s="23" t="s">
        <v>27</v>
      </c>
      <c r="D580" s="23" t="str">
        <f>IF(ISNUMBER(MATCH(C580, 'Registration Database Man. Code'!A:A, 0)), "drone", "")</f>
        <v>drone</v>
      </c>
      <c r="E580" s="23" t="str">
        <f>VLOOKUP(C580, 'Registration Database Man. Code'!A:D, 4, FALSE)</f>
        <v>DJI</v>
      </c>
      <c r="F580" s="24" t="str">
        <f t="shared" si="9"/>
        <v>Yes</v>
      </c>
      <c r="G580" s="21" t="str">
        <f>IF(F580="Yes", "Not Applicable", IF(COUNTIF('Broadcast Module Man Codes'!B:B, LEFT(B580, 4))=0, "No BM Man Code Found", "Match Found"))</f>
        <v>Not Applicable</v>
      </c>
    </row>
    <row r="581" spans="1:7">
      <c r="A581" s="23" t="s">
        <v>419</v>
      </c>
      <c r="B581" s="23" t="s">
        <v>420</v>
      </c>
      <c r="C581" s="23" t="s">
        <v>10</v>
      </c>
      <c r="D581" s="23" t="str">
        <f>IF(ISNUMBER(MATCH(C581, 'Registration Database Man. Code'!A:A, 0)), "drone", "")</f>
        <v>drone</v>
      </c>
      <c r="E581" s="23" t="str">
        <f>VLOOKUP(C581, 'Registration Database Man. Code'!A:D, 4, FALSE)</f>
        <v>DJI</v>
      </c>
      <c r="F581" s="24" t="str">
        <f t="shared" si="9"/>
        <v>No</v>
      </c>
      <c r="G581" s="21" t="str">
        <f>IF(F581="Yes", "Not Applicable", IF(COUNTIF('Broadcast Module Man Codes'!B:B, LEFT(B581, 4))=0, "No BM Man Code Found", "Match Found"))</f>
        <v>No BM Man Code Found</v>
      </c>
    </row>
    <row r="582" spans="1:7">
      <c r="A582" s="23" t="s">
        <v>421</v>
      </c>
      <c r="B582" s="23" t="s">
        <v>422</v>
      </c>
      <c r="C582" s="23" t="s">
        <v>10</v>
      </c>
      <c r="D582" s="23" t="str">
        <f>IF(ISNUMBER(MATCH(C582, 'Registration Database Man. Code'!A:A, 0)), "drone", "")</f>
        <v>drone</v>
      </c>
      <c r="E582" s="23" t="str">
        <f>VLOOKUP(C582, 'Registration Database Man. Code'!A:D, 4, FALSE)</f>
        <v>DJI</v>
      </c>
      <c r="F582" s="24" t="str">
        <f t="shared" si="9"/>
        <v>No</v>
      </c>
      <c r="G582" s="21" t="str">
        <f>IF(F582="Yes", "Not Applicable", IF(COUNTIF('Broadcast Module Man Codes'!B:B, LEFT(B582, 4))=0, "No BM Man Code Found", "Match Found"))</f>
        <v>No BM Man Code Found</v>
      </c>
    </row>
    <row r="583" spans="1:7">
      <c r="A583" s="23" t="s">
        <v>424</v>
      </c>
      <c r="B583" s="23" t="s">
        <v>425</v>
      </c>
      <c r="C583" s="23" t="s">
        <v>27</v>
      </c>
      <c r="D583" s="23" t="str">
        <f>IF(ISNUMBER(MATCH(C583, 'Registration Database Man. Code'!A:A, 0)), "drone", "")</f>
        <v>drone</v>
      </c>
      <c r="E583" s="23" t="str">
        <f>VLOOKUP(C583, 'Registration Database Man. Code'!A:D, 4, FALSE)</f>
        <v>DJI</v>
      </c>
      <c r="F583" s="24" t="str">
        <f t="shared" si="9"/>
        <v>Yes</v>
      </c>
      <c r="G583" s="21" t="str">
        <f>IF(F583="Yes", "Not Applicable", IF(COUNTIF('Broadcast Module Man Codes'!B:B, LEFT(B583, 4))=0, "No BM Man Code Found", "Match Found"))</f>
        <v>Not Applicable</v>
      </c>
    </row>
    <row r="584" spans="1:7">
      <c r="A584" s="23" t="s">
        <v>426</v>
      </c>
      <c r="B584" s="23" t="s">
        <v>427</v>
      </c>
      <c r="C584" s="23" t="s">
        <v>10</v>
      </c>
      <c r="D584" s="23" t="str">
        <f>IF(ISNUMBER(MATCH(C584, 'Registration Database Man. Code'!A:A, 0)), "drone", "")</f>
        <v>drone</v>
      </c>
      <c r="E584" s="23" t="str">
        <f>VLOOKUP(C584, 'Registration Database Man. Code'!A:D, 4, FALSE)</f>
        <v>DJI</v>
      </c>
      <c r="F584" s="24" t="str">
        <f t="shared" si="9"/>
        <v>No</v>
      </c>
      <c r="G584" s="21" t="str">
        <f>IF(F584="Yes", "Not Applicable", IF(COUNTIF('Broadcast Module Man Codes'!B:B, LEFT(B584, 4))=0, "No BM Man Code Found", "Match Found"))</f>
        <v>No BM Man Code Found</v>
      </c>
    </row>
    <row r="585" spans="1:7">
      <c r="A585" s="23" t="s">
        <v>428</v>
      </c>
      <c r="B585" s="23" t="s">
        <v>429</v>
      </c>
      <c r="C585" s="23" t="s">
        <v>430</v>
      </c>
      <c r="D585" s="23" t="str">
        <f>IF(ISNUMBER(MATCH(C585, 'Registration Database Man. Code'!A:A, 0)), "drone", "")</f>
        <v>drone</v>
      </c>
      <c r="E585" s="23" t="str">
        <f>VLOOKUP(C585, 'Registration Database Man. Code'!A:D, 4, FALSE)</f>
        <v>EAVISION</v>
      </c>
      <c r="F585" s="24" t="str">
        <f t="shared" si="9"/>
        <v>No</v>
      </c>
      <c r="G585" s="21" t="str">
        <f>IF(F585="Yes", "Not Applicable", IF(COUNTIF('Broadcast Module Man Codes'!B:B, LEFT(B585, 4))=0, "No BM Man Code Found", "Match Found"))</f>
        <v>No BM Man Code Found</v>
      </c>
    </row>
    <row r="586" spans="1:7">
      <c r="A586" s="23" t="s">
        <v>431</v>
      </c>
      <c r="B586" s="23" t="s">
        <v>432</v>
      </c>
      <c r="C586" s="23" t="s">
        <v>10</v>
      </c>
      <c r="D586" s="23" t="str">
        <f>IF(ISNUMBER(MATCH(C586, 'Registration Database Man. Code'!A:A, 0)), "drone", "")</f>
        <v>drone</v>
      </c>
      <c r="E586" s="23" t="str">
        <f>VLOOKUP(C586, 'Registration Database Man. Code'!A:D, 4, FALSE)</f>
        <v>DJI</v>
      </c>
      <c r="F586" s="24" t="str">
        <f t="shared" si="9"/>
        <v>No</v>
      </c>
      <c r="G586" s="21" t="str">
        <f>IF(F586="Yes", "Not Applicable", IF(COUNTIF('Broadcast Module Man Codes'!B:B, LEFT(B586, 4))=0, "No BM Man Code Found", "Match Found"))</f>
        <v>No BM Man Code Found</v>
      </c>
    </row>
    <row r="587" spans="1:7">
      <c r="A587" s="23" t="s">
        <v>433</v>
      </c>
      <c r="B587" s="23" t="s">
        <v>434</v>
      </c>
      <c r="C587" s="23">
        <v>610193</v>
      </c>
      <c r="D587" s="23" t="str">
        <f>IF(ISNUMBER(MATCH(C587, 'Registration Database Man. Code'!A:A, 0)), "drone", "")</f>
        <v>drone</v>
      </c>
      <c r="E587" s="23" t="str">
        <f>VLOOKUP(C587, 'Registration Database Man. Code'!A:D, 4, FALSE)</f>
        <v>DJI</v>
      </c>
      <c r="F587" s="24" t="str">
        <f t="shared" si="9"/>
        <v>No</v>
      </c>
      <c r="G587" s="21" t="str">
        <f>IF(F587="Yes", "Not Applicable", IF(COUNTIF('Broadcast Module Man Codes'!B:B, LEFT(B587, 4))=0, "No BM Man Code Found", "Match Found"))</f>
        <v>No BM Man Code Found</v>
      </c>
    </row>
    <row r="588" spans="1:7">
      <c r="A588" s="23" t="s">
        <v>435</v>
      </c>
      <c r="B588" s="23" t="s">
        <v>436</v>
      </c>
      <c r="C588" s="23" t="s">
        <v>97</v>
      </c>
      <c r="D588" s="23" t="str">
        <f>IF(ISNUMBER(MATCH(C588, 'Registration Database Man. Code'!A:A, 0)), "drone", "")</f>
        <v>drone</v>
      </c>
      <c r="E588" s="23" t="str">
        <f>VLOOKUP(C588, 'Registration Database Man. Code'!A:D, 4, FALSE)</f>
        <v>DJI</v>
      </c>
      <c r="F588" s="24" t="str">
        <f t="shared" si="9"/>
        <v>No</v>
      </c>
      <c r="G588" s="21" t="str">
        <f>IF(F588="Yes", "Not Applicable", IF(COUNTIF('Broadcast Module Man Codes'!B:B, LEFT(B588, 4))=0, "No BM Man Code Found", "Match Found"))</f>
        <v>No BM Man Code Found</v>
      </c>
    </row>
    <row r="589" spans="1:7">
      <c r="A589" s="23" t="s">
        <v>437</v>
      </c>
      <c r="B589" s="23" t="s">
        <v>438</v>
      </c>
      <c r="C589" s="23" t="s">
        <v>410</v>
      </c>
      <c r="D589" s="23" t="str">
        <f>IF(ISNUMBER(MATCH(C589, 'Registration Database Man. Code'!A:A, 0)), "drone", "")</f>
        <v>drone</v>
      </c>
      <c r="E589" s="23" t="str">
        <f>VLOOKUP(C589, 'Registration Database Man. Code'!A:D, 4, FALSE)</f>
        <v>DJI</v>
      </c>
      <c r="F589" s="24" t="str">
        <f t="shared" si="9"/>
        <v>Yes</v>
      </c>
      <c r="G589" s="21" t="str">
        <f>IF(F589="Yes", "Not Applicable", IF(COUNTIF('Broadcast Module Man Codes'!B:B, LEFT(B589, 4))=0, "No BM Man Code Found", "Match Found"))</f>
        <v>Not Applicable</v>
      </c>
    </row>
    <row r="590" spans="1:7">
      <c r="A590" s="23" t="s">
        <v>439</v>
      </c>
      <c r="B590" s="23" t="s">
        <v>440</v>
      </c>
      <c r="C590" s="23" t="s">
        <v>139</v>
      </c>
      <c r="D590" s="23" t="str">
        <f>IF(ISNUMBER(MATCH(C590, 'Registration Database Man. Code'!A:A, 0)), "drone", "")</f>
        <v>drone</v>
      </c>
      <c r="E590" s="23" t="str">
        <f>VLOOKUP(C590, 'Registration Database Man. Code'!A:D, 4, FALSE)</f>
        <v>DJI</v>
      </c>
      <c r="F590" s="24" t="str">
        <f t="shared" si="9"/>
        <v>Yes</v>
      </c>
      <c r="G590" s="21" t="str">
        <f>IF(F590="Yes", "Not Applicable", IF(COUNTIF('Broadcast Module Man Codes'!B:B, LEFT(B590, 4))=0, "No BM Man Code Found", "Match Found"))</f>
        <v>Not Applicable</v>
      </c>
    </row>
    <row r="591" spans="1:7">
      <c r="A591" s="23" t="s">
        <v>443</v>
      </c>
      <c r="B591" s="23" t="s">
        <v>444</v>
      </c>
      <c r="C591" s="23" t="s">
        <v>53</v>
      </c>
      <c r="D591" s="23" t="str">
        <f>IF(ISNUMBER(MATCH(C591, 'Registration Database Man. Code'!A:A, 0)), "drone", "")</f>
        <v>drone</v>
      </c>
      <c r="E591" s="23" t="str">
        <f>VLOOKUP(C591, 'Registration Database Man. Code'!A:D, 4, FALSE)</f>
        <v>EA VISION</v>
      </c>
      <c r="F591" s="24" t="str">
        <f t="shared" si="9"/>
        <v>No</v>
      </c>
      <c r="G591" s="21" t="str">
        <f>IF(F591="Yes", "Not Applicable", IF(COUNTIF('Broadcast Module Man Codes'!B:B, LEFT(B591, 4))=0, "No BM Man Code Found", "Match Found"))</f>
        <v>No BM Man Code Found</v>
      </c>
    </row>
    <row r="592" spans="1:7">
      <c r="A592" s="23" t="s">
        <v>445</v>
      </c>
      <c r="B592" s="23" t="s">
        <v>446</v>
      </c>
      <c r="C592" s="23" t="s">
        <v>10</v>
      </c>
      <c r="D592" s="23" t="str">
        <f>IF(ISNUMBER(MATCH(C592, 'Registration Database Man. Code'!A:A, 0)), "drone", "")</f>
        <v>drone</v>
      </c>
      <c r="E592" s="23" t="str">
        <f>VLOOKUP(C592, 'Registration Database Man. Code'!A:D, 4, FALSE)</f>
        <v>DJI</v>
      </c>
      <c r="F592" s="24" t="str">
        <f t="shared" si="9"/>
        <v>No</v>
      </c>
      <c r="G592" s="21" t="str">
        <f>IF(F592="Yes", "Not Applicable", IF(COUNTIF('Broadcast Module Man Codes'!B:B, LEFT(B592, 4))=0, "No BM Man Code Found", "Match Found"))</f>
        <v>No BM Man Code Found</v>
      </c>
    </row>
    <row r="593" spans="1:7">
      <c r="A593" s="23" t="s">
        <v>447</v>
      </c>
      <c r="B593" s="23" t="s">
        <v>448</v>
      </c>
      <c r="C593" s="23" t="s">
        <v>10</v>
      </c>
      <c r="D593" s="23" t="str">
        <f>IF(ISNUMBER(MATCH(C593, 'Registration Database Man. Code'!A:A, 0)), "drone", "")</f>
        <v>drone</v>
      </c>
      <c r="E593" s="23" t="str">
        <f>VLOOKUP(C593, 'Registration Database Man. Code'!A:D, 4, FALSE)</f>
        <v>DJI</v>
      </c>
      <c r="F593" s="24" t="str">
        <f t="shared" si="9"/>
        <v>No</v>
      </c>
      <c r="G593" s="21" t="str">
        <f>IF(F593="Yes", "Not Applicable", IF(COUNTIF('Broadcast Module Man Codes'!B:B, LEFT(B593, 4))=0, "No BM Man Code Found", "Match Found"))</f>
        <v>No BM Man Code Found</v>
      </c>
    </row>
    <row r="594" spans="1:7">
      <c r="A594" s="23" t="s">
        <v>449</v>
      </c>
      <c r="B594" s="23" t="s">
        <v>450</v>
      </c>
      <c r="C594" s="23" t="s">
        <v>142</v>
      </c>
      <c r="D594" s="23" t="str">
        <f>IF(ISNUMBER(MATCH(C594, 'Registration Database Man. Code'!A:A, 0)), "drone", "")</f>
        <v>drone</v>
      </c>
      <c r="E594" s="23" t="str">
        <f>VLOOKUP(C594, 'Registration Database Man. Code'!A:D, 4, FALSE)</f>
        <v>TALOS DRONES</v>
      </c>
      <c r="F594" s="24" t="str">
        <f t="shared" si="9"/>
        <v>Yes</v>
      </c>
      <c r="G594" s="21" t="str">
        <f>IF(F594="Yes", "Not Applicable", IF(COUNTIF('Broadcast Module Man Codes'!B:B, LEFT(B594, 4))=0, "No BM Man Code Found", "Match Found"))</f>
        <v>Not Applicable</v>
      </c>
    </row>
    <row r="595" spans="1:7">
      <c r="A595" s="23" t="s">
        <v>451</v>
      </c>
      <c r="B595" s="23" t="s">
        <v>452</v>
      </c>
      <c r="C595" s="23" t="s">
        <v>16</v>
      </c>
      <c r="D595" s="23" t="str">
        <f>IF(ISNUMBER(MATCH(C595, 'Registration Database Man. Code'!A:A, 0)), "drone", "")</f>
        <v>drone</v>
      </c>
      <c r="E595" s="23" t="str">
        <f>VLOOKUP(C595, 'Registration Database Man. Code'!A:D, 4, FALSE)</f>
        <v>DJI</v>
      </c>
      <c r="F595" s="24" t="str">
        <f t="shared" si="9"/>
        <v>No</v>
      </c>
      <c r="G595" s="21" t="str">
        <f>IF(F595="Yes", "Not Applicable", IF(COUNTIF('Broadcast Module Man Codes'!B:B, LEFT(B595, 4))=0, "No BM Man Code Found", "Match Found"))</f>
        <v>No BM Man Code Found</v>
      </c>
    </row>
    <row r="596" spans="1:7">
      <c r="A596" s="23" t="s">
        <v>453</v>
      </c>
      <c r="B596" s="23" t="s">
        <v>454</v>
      </c>
      <c r="C596" s="23" t="s">
        <v>455</v>
      </c>
      <c r="D596" s="23" t="str">
        <f>IF(ISNUMBER(MATCH(C596, 'Registration Database Man. Code'!A:A, 0)), "drone", "")</f>
        <v>drone</v>
      </c>
      <c r="E596" s="23" t="str">
        <f>VLOOKUP(C596, 'Registration Database Man. Code'!A:D, 4, FALSE)</f>
        <v>DJI</v>
      </c>
      <c r="F596" s="24" t="str">
        <f t="shared" si="9"/>
        <v>No</v>
      </c>
      <c r="G596" s="21" t="str">
        <f>IF(F596="Yes", "Not Applicable", IF(COUNTIF('Broadcast Module Man Codes'!B:B, LEFT(B596, 4))=0, "No BM Man Code Found", "Match Found"))</f>
        <v>No BM Man Code Found</v>
      </c>
    </row>
    <row r="597" spans="1:7">
      <c r="A597" s="23" t="s">
        <v>456</v>
      </c>
      <c r="B597" s="23" t="s">
        <v>457</v>
      </c>
      <c r="C597" s="23" t="s">
        <v>21</v>
      </c>
      <c r="D597" s="23" t="str">
        <f>IF(ISNUMBER(MATCH(C597, 'Registration Database Man. Code'!A:A, 0)), "drone", "")</f>
        <v>drone</v>
      </c>
      <c r="E597" s="23" t="str">
        <f>VLOOKUP(C597, 'Registration Database Man. Code'!A:D, 4, FALSE)</f>
        <v>XAG</v>
      </c>
      <c r="F597" s="24" t="str">
        <f t="shared" si="9"/>
        <v>No</v>
      </c>
      <c r="G597" s="21" t="str">
        <f>IF(F597="Yes", "Not Applicable", IF(COUNTIF('Broadcast Module Man Codes'!B:B, LEFT(B597, 4))=0, "No BM Man Code Found", "Match Found"))</f>
        <v>No BM Man Code Found</v>
      </c>
    </row>
    <row r="598" spans="1:7">
      <c r="A598" s="23" t="s">
        <v>458</v>
      </c>
      <c r="B598" s="23" t="s">
        <v>459</v>
      </c>
      <c r="C598" s="23" t="s">
        <v>460</v>
      </c>
      <c r="D598" s="23" t="str">
        <f>IF(ISNUMBER(MATCH(C598, 'Registration Database Man. Code'!A:A, 0)), "drone", "")</f>
        <v>drone</v>
      </c>
      <c r="E598" s="23" t="str">
        <f>VLOOKUP(C598, 'Registration Database Man. Code'!A:D, 4, FALSE)</f>
        <v>DJI</v>
      </c>
      <c r="F598" s="24" t="str">
        <f t="shared" si="9"/>
        <v>No</v>
      </c>
      <c r="G598" s="21" t="str">
        <f>IF(F598="Yes", "Not Applicable", IF(COUNTIF('Broadcast Module Man Codes'!B:B, LEFT(B598, 4))=0, "No BM Man Code Found", "Match Found"))</f>
        <v>No BM Man Code Found</v>
      </c>
    </row>
    <row r="599" spans="1:7">
      <c r="A599" s="23" t="s">
        <v>461</v>
      </c>
      <c r="B599" s="23" t="s">
        <v>462</v>
      </c>
      <c r="C599" s="23" t="s">
        <v>97</v>
      </c>
      <c r="D599" s="23" t="str">
        <f>IF(ISNUMBER(MATCH(C599, 'Registration Database Man. Code'!A:A, 0)), "drone", "")</f>
        <v>drone</v>
      </c>
      <c r="E599" s="23" t="str">
        <f>VLOOKUP(C599, 'Registration Database Man. Code'!A:D, 4, FALSE)</f>
        <v>DJI</v>
      </c>
      <c r="F599" s="24" t="str">
        <f t="shared" si="9"/>
        <v>No</v>
      </c>
      <c r="G599" s="21" t="str">
        <f>IF(F599="Yes", "Not Applicable", IF(COUNTIF('Broadcast Module Man Codes'!B:B, LEFT(B599, 4))=0, "No BM Man Code Found", "Match Found"))</f>
        <v>No BM Man Code Found</v>
      </c>
    </row>
    <row r="600" spans="1:7">
      <c r="A600" s="23" t="s">
        <v>463</v>
      </c>
      <c r="B600" s="23" t="s">
        <v>464</v>
      </c>
      <c r="C600" s="23" t="s">
        <v>10</v>
      </c>
      <c r="D600" s="23" t="str">
        <f>IF(ISNUMBER(MATCH(C600, 'Registration Database Man. Code'!A:A, 0)), "drone", "")</f>
        <v>drone</v>
      </c>
      <c r="E600" s="23" t="str">
        <f>VLOOKUP(C600, 'Registration Database Man. Code'!A:D, 4, FALSE)</f>
        <v>DJI</v>
      </c>
      <c r="F600" s="24" t="str">
        <f t="shared" si="9"/>
        <v>No</v>
      </c>
      <c r="G600" s="21" t="str">
        <f>IF(F600="Yes", "Not Applicable", IF(COUNTIF('Broadcast Module Man Codes'!B:B, LEFT(B600, 4))=0, "No BM Man Code Found", "Match Found"))</f>
        <v>No BM Man Code Found</v>
      </c>
    </row>
    <row r="601" spans="1:7">
      <c r="A601" s="23" t="s">
        <v>465</v>
      </c>
      <c r="B601" s="23" t="s">
        <v>466</v>
      </c>
      <c r="C601" s="23" t="s">
        <v>10</v>
      </c>
      <c r="D601" s="23" t="str">
        <f>IF(ISNUMBER(MATCH(C601, 'Registration Database Man. Code'!A:A, 0)), "drone", "")</f>
        <v>drone</v>
      </c>
      <c r="E601" s="23" t="str">
        <f>VLOOKUP(C601, 'Registration Database Man. Code'!A:D, 4, FALSE)</f>
        <v>DJI</v>
      </c>
      <c r="F601" s="24" t="str">
        <f t="shared" si="9"/>
        <v>No</v>
      </c>
      <c r="G601" s="21" t="str">
        <f>IF(F601="Yes", "Not Applicable", IF(COUNTIF('Broadcast Module Man Codes'!B:B, LEFT(B601, 4))=0, "No BM Man Code Found", "Match Found"))</f>
        <v>No BM Man Code Found</v>
      </c>
    </row>
    <row r="602" spans="1:7">
      <c r="A602" s="23" t="s">
        <v>467</v>
      </c>
      <c r="B602" s="23" t="s">
        <v>468</v>
      </c>
      <c r="C602" s="23" t="s">
        <v>97</v>
      </c>
      <c r="D602" s="23" t="str">
        <f>IF(ISNUMBER(MATCH(C602, 'Registration Database Man. Code'!A:A, 0)), "drone", "")</f>
        <v>drone</v>
      </c>
      <c r="E602" s="23" t="str">
        <f>VLOOKUP(C602, 'Registration Database Man. Code'!A:D, 4, FALSE)</f>
        <v>DJI</v>
      </c>
      <c r="F602" s="24" t="str">
        <f t="shared" si="9"/>
        <v>No</v>
      </c>
      <c r="G602" s="21" t="str">
        <f>IF(F602="Yes", "Not Applicable", IF(COUNTIF('Broadcast Module Man Codes'!B:B, LEFT(B602, 4))=0, "No BM Man Code Found", "Match Found"))</f>
        <v>No BM Man Code Found</v>
      </c>
    </row>
    <row r="603" spans="1:7">
      <c r="A603" s="23" t="s">
        <v>469</v>
      </c>
      <c r="B603" s="23" t="s">
        <v>470</v>
      </c>
      <c r="C603" s="23" t="s">
        <v>10</v>
      </c>
      <c r="D603" s="23" t="str">
        <f>IF(ISNUMBER(MATCH(C603, 'Registration Database Man. Code'!A:A, 0)), "drone", "")</f>
        <v>drone</v>
      </c>
      <c r="E603" s="23" t="str">
        <f>VLOOKUP(C603, 'Registration Database Man. Code'!A:D, 4, FALSE)</f>
        <v>DJI</v>
      </c>
      <c r="F603" s="24" t="str">
        <f t="shared" si="9"/>
        <v>No</v>
      </c>
      <c r="G603" s="21" t="str">
        <f>IF(F603="Yes", "Not Applicable", IF(COUNTIF('Broadcast Module Man Codes'!B:B, LEFT(B603, 4))=0, "No BM Man Code Found", "Match Found"))</f>
        <v>No BM Man Code Found</v>
      </c>
    </row>
    <row r="604" spans="1:7">
      <c r="A604" s="23" t="s">
        <v>471</v>
      </c>
      <c r="B604" s="23" t="s">
        <v>472</v>
      </c>
      <c r="C604" s="23" t="s">
        <v>10</v>
      </c>
      <c r="D604" s="23" t="str">
        <f>IF(ISNUMBER(MATCH(C604, 'Registration Database Man. Code'!A:A, 0)), "drone", "")</f>
        <v>drone</v>
      </c>
      <c r="E604" s="23" t="str">
        <f>VLOOKUP(C604, 'Registration Database Man. Code'!A:D, 4, FALSE)</f>
        <v>DJI</v>
      </c>
      <c r="F604" s="24" t="str">
        <f t="shared" si="9"/>
        <v>No</v>
      </c>
      <c r="G604" s="21" t="str">
        <f>IF(F604="Yes", "Not Applicable", IF(COUNTIF('Broadcast Module Man Codes'!B:B, LEFT(B604, 4))=0, "No BM Man Code Found", "Match Found"))</f>
        <v>No BM Man Code Found</v>
      </c>
    </row>
    <row r="605" spans="1:7">
      <c r="A605" s="23" t="s">
        <v>473</v>
      </c>
      <c r="B605" s="23" t="s">
        <v>474</v>
      </c>
      <c r="C605" s="23" t="s">
        <v>172</v>
      </c>
      <c r="D605" s="23" t="str">
        <f>IF(ISNUMBER(MATCH(C605, 'Registration Database Man. Code'!A:A, 0)), "drone", "")</f>
        <v>drone</v>
      </c>
      <c r="E605" s="23" t="str">
        <f>VLOOKUP(C605, 'Registration Database Man. Code'!A:D, 4, FALSE)</f>
        <v>DJI</v>
      </c>
      <c r="F605" s="24" t="str">
        <f t="shared" si="9"/>
        <v>Yes</v>
      </c>
      <c r="G605" s="21" t="str">
        <f>IF(F605="Yes", "Not Applicable", IF(COUNTIF('Broadcast Module Man Codes'!B:B, LEFT(B605, 4))=0, "No BM Man Code Found", "Match Found"))</f>
        <v>Not Applicable</v>
      </c>
    </row>
    <row r="606" spans="1:7">
      <c r="A606" s="23" t="s">
        <v>475</v>
      </c>
      <c r="B606" s="23" t="s">
        <v>476</v>
      </c>
      <c r="C606" s="23" t="s">
        <v>27</v>
      </c>
      <c r="D606" s="23" t="str">
        <f>IF(ISNUMBER(MATCH(C606, 'Registration Database Man. Code'!A:A, 0)), "drone", "")</f>
        <v>drone</v>
      </c>
      <c r="E606" s="23" t="str">
        <f>VLOOKUP(C606, 'Registration Database Man. Code'!A:D, 4, FALSE)</f>
        <v>DJI</v>
      </c>
      <c r="F606" s="24" t="str">
        <f t="shared" si="9"/>
        <v>Yes</v>
      </c>
      <c r="G606" s="21" t="str">
        <f>IF(F606="Yes", "Not Applicable", IF(COUNTIF('Broadcast Module Man Codes'!B:B, LEFT(B606, 4))=0, "No BM Man Code Found", "Match Found"))</f>
        <v>Not Applicable</v>
      </c>
    </row>
    <row r="607" spans="1:7">
      <c r="A607" s="23" t="s">
        <v>477</v>
      </c>
      <c r="B607" s="23" t="s">
        <v>478</v>
      </c>
      <c r="C607" s="23" t="s">
        <v>10</v>
      </c>
      <c r="D607" s="23" t="str">
        <f>IF(ISNUMBER(MATCH(C607, 'Registration Database Man. Code'!A:A, 0)), "drone", "")</f>
        <v>drone</v>
      </c>
      <c r="E607" s="23" t="str">
        <f>VLOOKUP(C607, 'Registration Database Man. Code'!A:D, 4, FALSE)</f>
        <v>DJI</v>
      </c>
      <c r="F607" s="24" t="str">
        <f t="shared" si="9"/>
        <v>Yes</v>
      </c>
      <c r="G607" s="21" t="str">
        <f>IF(F607="Yes", "Not Applicable", IF(COUNTIF('Broadcast Module Man Codes'!B:B, LEFT(B607, 4))=0, "No BM Man Code Found", "Match Found"))</f>
        <v>Not Applicable</v>
      </c>
    </row>
    <row r="608" spans="1:7">
      <c r="A608" s="23" t="s">
        <v>479</v>
      </c>
      <c r="B608" s="23" t="s">
        <v>480</v>
      </c>
      <c r="C608" s="23" t="s">
        <v>94</v>
      </c>
      <c r="D608" s="23" t="str">
        <f>IF(ISNUMBER(MATCH(C608, 'Registration Database Man. Code'!A:A, 0)), "drone", "")</f>
        <v>drone</v>
      </c>
      <c r="E608" s="23" t="str">
        <f>VLOOKUP(C608, 'Registration Database Man. Code'!A:D, 4, FALSE)</f>
        <v>DJI</v>
      </c>
      <c r="F608" s="24" t="str">
        <f t="shared" si="9"/>
        <v>No</v>
      </c>
      <c r="G608" s="21" t="str">
        <f>IF(F608="Yes", "Not Applicable", IF(COUNTIF('Broadcast Module Man Codes'!B:B, LEFT(B608, 4))=0, "No BM Man Code Found", "Match Found"))</f>
        <v>No BM Man Code Found</v>
      </c>
    </row>
    <row r="609" spans="1:7">
      <c r="A609" s="23" t="s">
        <v>485</v>
      </c>
      <c r="B609" s="23" t="s">
        <v>486</v>
      </c>
      <c r="C609" s="23" t="s">
        <v>10</v>
      </c>
      <c r="D609" s="23" t="str">
        <f>IF(ISNUMBER(MATCH(C609, 'Registration Database Man. Code'!A:A, 0)), "drone", "")</f>
        <v>drone</v>
      </c>
      <c r="E609" s="23" t="str">
        <f>VLOOKUP(C609, 'Registration Database Man. Code'!A:D, 4, FALSE)</f>
        <v>DJI</v>
      </c>
      <c r="F609" s="24" t="str">
        <f t="shared" si="9"/>
        <v>No</v>
      </c>
      <c r="G609" s="21" t="str">
        <f>IF(F609="Yes", "Not Applicable", IF(COUNTIF('Broadcast Module Man Codes'!B:B, LEFT(B609, 4))=0, "No BM Man Code Found", "Match Found"))</f>
        <v>No BM Man Code Found</v>
      </c>
    </row>
    <row r="610" spans="1:7">
      <c r="A610" s="23" t="s">
        <v>487</v>
      </c>
      <c r="B610" s="23" t="s">
        <v>488</v>
      </c>
      <c r="C610" s="23" t="s">
        <v>10</v>
      </c>
      <c r="D610" s="23" t="str">
        <f>IF(ISNUMBER(MATCH(C610, 'Registration Database Man. Code'!A:A, 0)), "drone", "")</f>
        <v>drone</v>
      </c>
      <c r="E610" s="23" t="str">
        <f>VLOOKUP(C610, 'Registration Database Man. Code'!A:D, 4, FALSE)</f>
        <v>DJI</v>
      </c>
      <c r="F610" s="24" t="str">
        <f t="shared" si="9"/>
        <v>No</v>
      </c>
      <c r="G610" s="21" t="str">
        <f>IF(F610="Yes", "Not Applicable", IF(COUNTIF('Broadcast Module Man Codes'!B:B, LEFT(B610, 4))=0, "No BM Man Code Found", "Match Found"))</f>
        <v>No BM Man Code Found</v>
      </c>
    </row>
    <row r="611" spans="1:7">
      <c r="A611" s="23" t="s">
        <v>489</v>
      </c>
      <c r="B611" s="23" t="s">
        <v>490</v>
      </c>
      <c r="C611" s="23" t="s">
        <v>10</v>
      </c>
      <c r="D611" s="23" t="str">
        <f>IF(ISNUMBER(MATCH(C611, 'Registration Database Man. Code'!A:A, 0)), "drone", "")</f>
        <v>drone</v>
      </c>
      <c r="E611" s="23" t="str">
        <f>VLOOKUP(C611, 'Registration Database Man. Code'!A:D, 4, FALSE)</f>
        <v>DJI</v>
      </c>
      <c r="F611" s="24" t="str">
        <f t="shared" si="9"/>
        <v>No</v>
      </c>
      <c r="G611" s="21" t="str">
        <f>IF(F611="Yes", "Not Applicable", IF(COUNTIF('Broadcast Module Man Codes'!B:B, LEFT(B611, 4))=0, "No BM Man Code Found", "Match Found"))</f>
        <v>No BM Man Code Found</v>
      </c>
    </row>
    <row r="612" spans="1:7">
      <c r="A612" s="23" t="s">
        <v>491</v>
      </c>
      <c r="B612" s="23" t="s">
        <v>492</v>
      </c>
      <c r="C612" s="23" t="s">
        <v>10</v>
      </c>
      <c r="D612" s="23" t="str">
        <f>IF(ISNUMBER(MATCH(C612, 'Registration Database Man. Code'!A:A, 0)), "drone", "")</f>
        <v>drone</v>
      </c>
      <c r="E612" s="23" t="str">
        <f>VLOOKUP(C612, 'Registration Database Man. Code'!A:D, 4, FALSE)</f>
        <v>DJI</v>
      </c>
      <c r="F612" s="24" t="str">
        <f t="shared" si="9"/>
        <v>No</v>
      </c>
      <c r="G612" s="21" t="str">
        <f>IF(F612="Yes", "Not Applicable", IF(COUNTIF('Broadcast Module Man Codes'!B:B, LEFT(B612, 4))=0, "No BM Man Code Found", "Match Found"))</f>
        <v>No BM Man Code Found</v>
      </c>
    </row>
    <row r="613" spans="1:7">
      <c r="A613" s="23" t="s">
        <v>493</v>
      </c>
      <c r="B613" s="23" t="s">
        <v>494</v>
      </c>
      <c r="C613" s="23" t="s">
        <v>10</v>
      </c>
      <c r="D613" s="23" t="str">
        <f>IF(ISNUMBER(MATCH(C613, 'Registration Database Man. Code'!A:A, 0)), "drone", "")</f>
        <v>drone</v>
      </c>
      <c r="E613" s="23" t="str">
        <f>VLOOKUP(C613, 'Registration Database Man. Code'!A:D, 4, FALSE)</f>
        <v>DJI</v>
      </c>
      <c r="F613" s="24" t="str">
        <f t="shared" si="9"/>
        <v>Yes</v>
      </c>
      <c r="G613" s="21" t="str">
        <f>IF(F613="Yes", "Not Applicable", IF(COUNTIF('Broadcast Module Man Codes'!B:B, LEFT(B613, 4))=0, "No BM Man Code Found", "Match Found"))</f>
        <v>Not Applicable</v>
      </c>
    </row>
    <row r="614" spans="1:7">
      <c r="A614" s="23" t="s">
        <v>495</v>
      </c>
      <c r="B614" s="23">
        <v>85637</v>
      </c>
      <c r="C614" s="23" t="s">
        <v>53</v>
      </c>
      <c r="D614" s="23" t="str">
        <f>IF(ISNUMBER(MATCH(C614, 'Registration Database Man. Code'!A:A, 0)), "drone", "")</f>
        <v>drone</v>
      </c>
      <c r="E614" s="23" t="str">
        <f>VLOOKUP(C614, 'Registration Database Man. Code'!A:D, 4, FALSE)</f>
        <v>EA VISION</v>
      </c>
      <c r="F614" s="24" t="str">
        <f t="shared" si="9"/>
        <v>No</v>
      </c>
      <c r="G614" s="21" t="str">
        <f>IF(F614="Yes", "Not Applicable", IF(COUNTIF('Broadcast Module Man Codes'!B:B, LEFT(B614, 4))=0, "No BM Man Code Found", "Match Found"))</f>
        <v>No BM Man Code Found</v>
      </c>
    </row>
    <row r="615" spans="1:7">
      <c r="A615" s="23" t="s">
        <v>496</v>
      </c>
      <c r="B615" s="23" t="s">
        <v>497</v>
      </c>
      <c r="C615" s="23" t="s">
        <v>10</v>
      </c>
      <c r="D615" s="23" t="str">
        <f>IF(ISNUMBER(MATCH(C615, 'Registration Database Man. Code'!A:A, 0)), "drone", "")</f>
        <v>drone</v>
      </c>
      <c r="E615" s="23" t="str">
        <f>VLOOKUP(C615, 'Registration Database Man. Code'!A:D, 4, FALSE)</f>
        <v>DJI</v>
      </c>
      <c r="F615" s="24" t="str">
        <f t="shared" si="9"/>
        <v>Yes</v>
      </c>
      <c r="G615" s="21" t="str">
        <f>IF(F615="Yes", "Not Applicable", IF(COUNTIF('Broadcast Module Man Codes'!B:B, LEFT(B615, 4))=0, "No BM Man Code Found", "Match Found"))</f>
        <v>Not Applicable</v>
      </c>
    </row>
    <row r="616" spans="1:7">
      <c r="A616" s="23" t="s">
        <v>498</v>
      </c>
      <c r="B616" s="23" t="s">
        <v>499</v>
      </c>
      <c r="C616" s="23" t="s">
        <v>10</v>
      </c>
      <c r="D616" s="23" t="str">
        <f>IF(ISNUMBER(MATCH(C616, 'Registration Database Man. Code'!A:A, 0)), "drone", "")</f>
        <v>drone</v>
      </c>
      <c r="E616" s="23" t="str">
        <f>VLOOKUP(C616, 'Registration Database Man. Code'!A:D, 4, FALSE)</f>
        <v>DJI</v>
      </c>
      <c r="F616" s="24" t="str">
        <f t="shared" si="9"/>
        <v>No</v>
      </c>
      <c r="G616" s="21" t="str">
        <f>IF(F616="Yes", "Not Applicable", IF(COUNTIF('Broadcast Module Man Codes'!B:B, LEFT(B616, 4))=0, "No BM Man Code Found", "Match Found"))</f>
        <v>No BM Man Code Found</v>
      </c>
    </row>
    <row r="617" spans="1:7">
      <c r="A617" s="23" t="s">
        <v>500</v>
      </c>
      <c r="B617" s="23" t="s">
        <v>501</v>
      </c>
      <c r="C617" s="23" t="s">
        <v>16</v>
      </c>
      <c r="D617" s="23" t="str">
        <f>IF(ISNUMBER(MATCH(C617, 'Registration Database Man. Code'!A:A, 0)), "drone", "")</f>
        <v>drone</v>
      </c>
      <c r="E617" s="23" t="str">
        <f>VLOOKUP(C617, 'Registration Database Man. Code'!A:D, 4, FALSE)</f>
        <v>DJI</v>
      </c>
      <c r="F617" s="24" t="str">
        <f t="shared" si="9"/>
        <v>Yes</v>
      </c>
      <c r="G617" s="21" t="str">
        <f>IF(F617="Yes", "Not Applicable", IF(COUNTIF('Broadcast Module Man Codes'!B:B, LEFT(B617, 4))=0, "No BM Man Code Found", "Match Found"))</f>
        <v>Not Applicable</v>
      </c>
    </row>
    <row r="618" spans="1:7">
      <c r="A618" s="23" t="s">
        <v>502</v>
      </c>
      <c r="B618" s="23" t="s">
        <v>503</v>
      </c>
      <c r="C618" s="23" t="s">
        <v>10</v>
      </c>
      <c r="D618" s="23" t="str">
        <f>IF(ISNUMBER(MATCH(C618, 'Registration Database Man. Code'!A:A, 0)), "drone", "")</f>
        <v>drone</v>
      </c>
      <c r="E618" s="23" t="str">
        <f>VLOOKUP(C618, 'Registration Database Man. Code'!A:D, 4, FALSE)</f>
        <v>DJI</v>
      </c>
      <c r="F618" s="24" t="str">
        <f t="shared" si="9"/>
        <v>No</v>
      </c>
      <c r="G618" s="21" t="str">
        <f>IF(F618="Yes", "Not Applicable", IF(COUNTIF('Broadcast Module Man Codes'!B:B, LEFT(B618, 4))=0, "No BM Man Code Found", "Match Found"))</f>
        <v>No BM Man Code Found</v>
      </c>
    </row>
    <row r="619" spans="1:7">
      <c r="A619" s="23" t="s">
        <v>504</v>
      </c>
      <c r="B619" s="23" t="s">
        <v>505</v>
      </c>
      <c r="C619" s="23" t="s">
        <v>27</v>
      </c>
      <c r="D619" s="23" t="str">
        <f>IF(ISNUMBER(MATCH(C619, 'Registration Database Man. Code'!A:A, 0)), "drone", "")</f>
        <v>drone</v>
      </c>
      <c r="E619" s="23" t="str">
        <f>VLOOKUP(C619, 'Registration Database Man. Code'!A:D, 4, FALSE)</f>
        <v>DJI</v>
      </c>
      <c r="F619" s="24" t="str">
        <f t="shared" si="9"/>
        <v>Yes</v>
      </c>
      <c r="G619" s="21" t="str">
        <f>IF(F619="Yes", "Not Applicable", IF(COUNTIF('Broadcast Module Man Codes'!B:B, LEFT(B619, 4))=0, "No BM Man Code Found", "Match Found"))</f>
        <v>Not Applicable</v>
      </c>
    </row>
    <row r="620" spans="1:7">
      <c r="A620" s="23" t="s">
        <v>506</v>
      </c>
      <c r="B620" s="23" t="s">
        <v>507</v>
      </c>
      <c r="C620" s="23" t="s">
        <v>10</v>
      </c>
      <c r="D620" s="23" t="str">
        <f>IF(ISNUMBER(MATCH(C620, 'Registration Database Man. Code'!A:A, 0)), "drone", "")</f>
        <v>drone</v>
      </c>
      <c r="E620" s="23" t="str">
        <f>VLOOKUP(C620, 'Registration Database Man. Code'!A:D, 4, FALSE)</f>
        <v>DJI</v>
      </c>
      <c r="F620" s="24" t="str">
        <f t="shared" si="9"/>
        <v>Yes</v>
      </c>
      <c r="G620" s="21" t="str">
        <f>IF(F620="Yes", "Not Applicable", IF(COUNTIF('Broadcast Module Man Codes'!B:B, LEFT(B620, 4))=0, "No BM Man Code Found", "Match Found"))</f>
        <v>Not Applicable</v>
      </c>
    </row>
    <row r="621" spans="1:7">
      <c r="A621" s="23" t="s">
        <v>510</v>
      </c>
      <c r="B621" s="23" t="s">
        <v>511</v>
      </c>
      <c r="C621" s="23" t="s">
        <v>512</v>
      </c>
      <c r="D621" s="23" t="str">
        <f>IF(ISNUMBER(MATCH(C621, 'Registration Database Man. Code'!A:A, 0)), "drone", "")</f>
        <v>drone</v>
      </c>
      <c r="E621" s="23" t="str">
        <f>VLOOKUP(C621, 'Registration Database Man. Code'!A:D, 4, FALSE)</f>
        <v>DJI</v>
      </c>
      <c r="F621" s="24" t="str">
        <f t="shared" si="9"/>
        <v>No</v>
      </c>
      <c r="G621" s="21" t="str">
        <f>IF(F621="Yes", "Not Applicable", IF(COUNTIF('Broadcast Module Man Codes'!B:B, LEFT(B621, 4))=0, "No BM Man Code Found", "Match Found"))</f>
        <v>No BM Man Code Found</v>
      </c>
    </row>
    <row r="622" spans="1:7">
      <c r="A622" s="23" t="s">
        <v>513</v>
      </c>
      <c r="B622" s="23" t="s">
        <v>514</v>
      </c>
      <c r="C622" s="23" t="s">
        <v>10</v>
      </c>
      <c r="D622" s="23" t="str">
        <f>IF(ISNUMBER(MATCH(C622, 'Registration Database Man. Code'!A:A, 0)), "drone", "")</f>
        <v>drone</v>
      </c>
      <c r="E622" s="23" t="str">
        <f>VLOOKUP(C622, 'Registration Database Man. Code'!A:D, 4, FALSE)</f>
        <v>DJI</v>
      </c>
      <c r="F622" s="24" t="str">
        <f t="shared" si="9"/>
        <v>No</v>
      </c>
      <c r="G622" s="21" t="str">
        <f>IF(F622="Yes", "Not Applicable", IF(COUNTIF('Broadcast Module Man Codes'!B:B, LEFT(B622, 4))=0, "No BM Man Code Found", "Match Found"))</f>
        <v>No BM Man Code Found</v>
      </c>
    </row>
    <row r="623" spans="1:7">
      <c r="A623" s="23" t="s">
        <v>515</v>
      </c>
      <c r="B623" s="23" t="s">
        <v>516</v>
      </c>
      <c r="C623" s="23" t="s">
        <v>10</v>
      </c>
      <c r="D623" s="23" t="str">
        <f>IF(ISNUMBER(MATCH(C623, 'Registration Database Man. Code'!A:A, 0)), "drone", "")</f>
        <v>drone</v>
      </c>
      <c r="E623" s="23" t="str">
        <f>VLOOKUP(C623, 'Registration Database Man. Code'!A:D, 4, FALSE)</f>
        <v>DJI</v>
      </c>
      <c r="F623" s="24" t="str">
        <f t="shared" si="9"/>
        <v>Yes</v>
      </c>
      <c r="G623" s="21" t="str">
        <f>IF(F623="Yes", "Not Applicable", IF(COUNTIF('Broadcast Module Man Codes'!B:B, LEFT(B623, 4))=0, "No BM Man Code Found", "Match Found"))</f>
        <v>Not Applicable</v>
      </c>
    </row>
    <row r="624" spans="1:7">
      <c r="A624" s="23" t="s">
        <v>517</v>
      </c>
      <c r="B624" s="23" t="s">
        <v>518</v>
      </c>
      <c r="C624" s="23" t="s">
        <v>27</v>
      </c>
      <c r="D624" s="23" t="str">
        <f>IF(ISNUMBER(MATCH(C624, 'Registration Database Man. Code'!A:A, 0)), "drone", "")</f>
        <v>drone</v>
      </c>
      <c r="E624" s="23" t="str">
        <f>VLOOKUP(C624, 'Registration Database Man. Code'!A:D, 4, FALSE)</f>
        <v>DJI</v>
      </c>
      <c r="F624" s="24" t="str">
        <f t="shared" si="9"/>
        <v>No</v>
      </c>
      <c r="G624" s="21" t="str">
        <f>IF(F624="Yes", "Not Applicable", IF(COUNTIF('Broadcast Module Man Codes'!B:B, LEFT(B624, 4))=0, "No BM Man Code Found", "Match Found"))</f>
        <v>No BM Man Code Found</v>
      </c>
    </row>
    <row r="625" spans="1:7">
      <c r="A625" s="23" t="s">
        <v>519</v>
      </c>
      <c r="B625" s="23" t="s">
        <v>520</v>
      </c>
      <c r="C625" s="23" t="s">
        <v>27</v>
      </c>
      <c r="D625" s="23" t="str">
        <f>IF(ISNUMBER(MATCH(C625, 'Registration Database Man. Code'!A:A, 0)), "drone", "")</f>
        <v>drone</v>
      </c>
      <c r="E625" s="23" t="str">
        <f>VLOOKUP(C625, 'Registration Database Man. Code'!A:D, 4, FALSE)</f>
        <v>DJI</v>
      </c>
      <c r="F625" s="24" t="str">
        <f t="shared" si="9"/>
        <v>Yes</v>
      </c>
      <c r="G625" s="21" t="str">
        <f>IF(F625="Yes", "Not Applicable", IF(COUNTIF('Broadcast Module Man Codes'!B:B, LEFT(B625, 4))=0, "No BM Man Code Found", "Match Found"))</f>
        <v>Not Applicable</v>
      </c>
    </row>
    <row r="626" spans="1:7">
      <c r="A626" s="23" t="s">
        <v>521</v>
      </c>
      <c r="B626" s="23" t="s">
        <v>522</v>
      </c>
      <c r="C626" s="23" t="s">
        <v>523</v>
      </c>
      <c r="D626" s="23" t="str">
        <f>IF(ISNUMBER(MATCH(C626, 'Registration Database Man. Code'!A:A, 0)), "drone", "")</f>
        <v>drone</v>
      </c>
      <c r="E626" s="23" t="str">
        <f>VLOOKUP(C626, 'Registration Database Man. Code'!A:D, 4, FALSE)</f>
        <v>EA VISION</v>
      </c>
      <c r="F626" s="24" t="str">
        <f t="shared" si="9"/>
        <v>No</v>
      </c>
      <c r="G626" s="21" t="str">
        <f>IF(F626="Yes", "Not Applicable", IF(COUNTIF('Broadcast Module Man Codes'!B:B, LEFT(B626, 4))=0, "No BM Man Code Found", "Match Found"))</f>
        <v>No BM Man Code Found</v>
      </c>
    </row>
    <row r="627" spans="1:7">
      <c r="A627" s="23" t="s">
        <v>524</v>
      </c>
      <c r="B627" s="23" t="s">
        <v>525</v>
      </c>
      <c r="C627" s="23" t="s">
        <v>94</v>
      </c>
      <c r="D627" s="23" t="str">
        <f>IF(ISNUMBER(MATCH(C627, 'Registration Database Man. Code'!A:A, 0)), "drone", "")</f>
        <v>drone</v>
      </c>
      <c r="E627" s="23" t="str">
        <f>VLOOKUP(C627, 'Registration Database Man. Code'!A:D, 4, FALSE)</f>
        <v>DJI</v>
      </c>
      <c r="F627" s="24" t="str">
        <f t="shared" si="9"/>
        <v>No</v>
      </c>
      <c r="G627" s="21" t="str">
        <f>IF(F627="Yes", "Not Applicable", IF(COUNTIF('Broadcast Module Man Codes'!B:B, LEFT(B627, 4))=0, "No BM Man Code Found", "Match Found"))</f>
        <v>No BM Man Code Found</v>
      </c>
    </row>
    <row r="628" spans="1:7">
      <c r="A628" s="23" t="s">
        <v>526</v>
      </c>
      <c r="B628" s="23" t="s">
        <v>527</v>
      </c>
      <c r="C628" s="23" t="s">
        <v>10</v>
      </c>
      <c r="D628" s="23" t="str">
        <f>IF(ISNUMBER(MATCH(C628, 'Registration Database Man. Code'!A:A, 0)), "drone", "")</f>
        <v>drone</v>
      </c>
      <c r="E628" s="23" t="str">
        <f>VLOOKUP(C628, 'Registration Database Man. Code'!A:D, 4, FALSE)</f>
        <v>DJI</v>
      </c>
      <c r="F628" s="24" t="str">
        <f t="shared" si="9"/>
        <v>No</v>
      </c>
      <c r="G628" s="21" t="str">
        <f>IF(F628="Yes", "Not Applicable", IF(COUNTIF('Broadcast Module Man Codes'!B:B, LEFT(B628, 4))=0, "No BM Man Code Found", "Match Found"))</f>
        <v>No BM Man Code Found</v>
      </c>
    </row>
    <row r="629" spans="1:7">
      <c r="A629" s="23" t="s">
        <v>530</v>
      </c>
      <c r="B629" s="23" t="s">
        <v>531</v>
      </c>
      <c r="C629" s="23" t="s">
        <v>10</v>
      </c>
      <c r="D629" s="23" t="str">
        <f>IF(ISNUMBER(MATCH(C629, 'Registration Database Man. Code'!A:A, 0)), "drone", "")</f>
        <v>drone</v>
      </c>
      <c r="E629" s="23" t="str">
        <f>VLOOKUP(C629, 'Registration Database Man. Code'!A:D, 4, FALSE)</f>
        <v>DJI</v>
      </c>
      <c r="F629" s="24" t="str">
        <f t="shared" si="9"/>
        <v>No</v>
      </c>
      <c r="G629" s="21" t="str">
        <f>IF(F629="Yes", "Not Applicable", IF(COUNTIF('Broadcast Module Man Codes'!B:B, LEFT(B629, 4))=0, "No BM Man Code Found", "Match Found"))</f>
        <v>No BM Man Code Found</v>
      </c>
    </row>
    <row r="630" spans="1:7">
      <c r="A630" s="23" t="s">
        <v>532</v>
      </c>
      <c r="B630" s="23" t="s">
        <v>533</v>
      </c>
      <c r="C630" s="23" t="s">
        <v>10</v>
      </c>
      <c r="D630" s="23" t="str">
        <f>IF(ISNUMBER(MATCH(C630, 'Registration Database Man. Code'!A:A, 0)), "drone", "")</f>
        <v>drone</v>
      </c>
      <c r="E630" s="23" t="str">
        <f>VLOOKUP(C630, 'Registration Database Man. Code'!A:D, 4, FALSE)</f>
        <v>DJI</v>
      </c>
      <c r="F630" s="24" t="str">
        <f t="shared" si="9"/>
        <v>No</v>
      </c>
      <c r="G630" s="21" t="str">
        <f>IF(F630="Yes", "Not Applicable", IF(COUNTIF('Broadcast Module Man Codes'!B:B, LEFT(B630, 4))=0, "No BM Man Code Found", "Match Found"))</f>
        <v>No BM Man Code Found</v>
      </c>
    </row>
    <row r="631" spans="1:7">
      <c r="A631" s="23" t="s">
        <v>535</v>
      </c>
      <c r="B631" s="23">
        <v>773320200179</v>
      </c>
      <c r="C631" s="23" t="s">
        <v>536</v>
      </c>
      <c r="D631" s="23" t="str">
        <f>IF(ISNUMBER(MATCH(C631, 'Registration Database Man. Code'!A:A, 0)), "drone", "")</f>
        <v>drone</v>
      </c>
      <c r="E631" s="23" t="str">
        <f>VLOOKUP(C631, 'Registration Database Man. Code'!A:D, 4, FALSE)</f>
        <v>XAG</v>
      </c>
      <c r="F631" s="24" t="str">
        <f t="shared" si="9"/>
        <v>No</v>
      </c>
      <c r="G631" s="21" t="str">
        <f>IF(F631="Yes", "Not Applicable", IF(COUNTIF('Broadcast Module Man Codes'!B:B, LEFT(B631, 4))=0, "No BM Man Code Found", "Match Found"))</f>
        <v>No BM Man Code Found</v>
      </c>
    </row>
    <row r="632" spans="1:7">
      <c r="A632" s="23" t="s">
        <v>537</v>
      </c>
      <c r="B632" s="23" t="s">
        <v>538</v>
      </c>
      <c r="C632" s="23" t="s">
        <v>10</v>
      </c>
      <c r="D632" s="23" t="str">
        <f>IF(ISNUMBER(MATCH(C632, 'Registration Database Man. Code'!A:A, 0)), "drone", "")</f>
        <v>drone</v>
      </c>
      <c r="E632" s="23" t="str">
        <f>VLOOKUP(C632, 'Registration Database Man. Code'!A:D, 4, FALSE)</f>
        <v>DJI</v>
      </c>
      <c r="F632" s="24" t="str">
        <f t="shared" si="9"/>
        <v>No</v>
      </c>
      <c r="G632" s="21" t="str">
        <f>IF(F632="Yes", "Not Applicable", IF(COUNTIF('Broadcast Module Man Codes'!B:B, LEFT(B632, 4))=0, "No BM Man Code Found", "Match Found"))</f>
        <v>No BM Man Code Found</v>
      </c>
    </row>
    <row r="633" spans="1:7">
      <c r="A633" s="23" t="s">
        <v>539</v>
      </c>
      <c r="B633" s="23" t="s">
        <v>540</v>
      </c>
      <c r="C633" s="23" t="s">
        <v>10</v>
      </c>
      <c r="D633" s="23" t="str">
        <f>IF(ISNUMBER(MATCH(C633, 'Registration Database Man. Code'!A:A, 0)), "drone", "")</f>
        <v>drone</v>
      </c>
      <c r="E633" s="23" t="str">
        <f>VLOOKUP(C633, 'Registration Database Man. Code'!A:D, 4, FALSE)</f>
        <v>DJI</v>
      </c>
      <c r="F633" s="24" t="str">
        <f t="shared" si="9"/>
        <v>No</v>
      </c>
      <c r="G633" s="21" t="str">
        <f>IF(F633="Yes", "Not Applicable", IF(COUNTIF('Broadcast Module Man Codes'!B:B, LEFT(B633, 4))=0, "No BM Man Code Found", "Match Found"))</f>
        <v>No BM Man Code Found</v>
      </c>
    </row>
    <row r="634" spans="1:7">
      <c r="A634" s="23" t="s">
        <v>541</v>
      </c>
      <c r="B634" s="23" t="s">
        <v>542</v>
      </c>
      <c r="C634" s="23" t="s">
        <v>42</v>
      </c>
      <c r="D634" s="23" t="str">
        <f>IF(ISNUMBER(MATCH(C634, 'Registration Database Man. Code'!A:A, 0)), "drone", "")</f>
        <v>drone</v>
      </c>
      <c r="E634" s="23" t="str">
        <f>VLOOKUP(C634, 'Registration Database Man. Code'!A:D, 4, FALSE)</f>
        <v>DJI</v>
      </c>
      <c r="F634" s="24" t="str">
        <f t="shared" si="9"/>
        <v>No</v>
      </c>
      <c r="G634" s="21" t="str">
        <f>IF(F634="Yes", "Not Applicable", IF(COUNTIF('Broadcast Module Man Codes'!B:B, LEFT(B634, 4))=0, "No BM Man Code Found", "Match Found"))</f>
        <v>No BM Man Code Found</v>
      </c>
    </row>
    <row r="635" spans="1:7">
      <c r="A635" s="23" t="s">
        <v>543</v>
      </c>
      <c r="B635" s="23" t="s">
        <v>544</v>
      </c>
      <c r="C635" s="23" t="s">
        <v>21</v>
      </c>
      <c r="D635" s="23" t="str">
        <f>IF(ISNUMBER(MATCH(C635, 'Registration Database Man. Code'!A:A, 0)), "drone", "")</f>
        <v>drone</v>
      </c>
      <c r="E635" s="23" t="str">
        <f>VLOOKUP(C635, 'Registration Database Man. Code'!A:D, 4, FALSE)</f>
        <v>XAG</v>
      </c>
      <c r="F635" s="24" t="str">
        <f t="shared" si="9"/>
        <v>No</v>
      </c>
      <c r="G635" s="21" t="str">
        <f>IF(F635="Yes", "Not Applicable", IF(COUNTIF('Broadcast Module Man Codes'!B:B, LEFT(B635, 4))=0, "No BM Man Code Found", "Match Found"))</f>
        <v>No BM Man Code Found</v>
      </c>
    </row>
    <row r="636" spans="1:7">
      <c r="A636" s="23" t="s">
        <v>545</v>
      </c>
      <c r="B636" s="23" t="s">
        <v>546</v>
      </c>
      <c r="C636" s="23" t="s">
        <v>10</v>
      </c>
      <c r="D636" s="23" t="str">
        <f>IF(ISNUMBER(MATCH(C636, 'Registration Database Man. Code'!A:A, 0)), "drone", "")</f>
        <v>drone</v>
      </c>
      <c r="E636" s="23" t="str">
        <f>VLOOKUP(C636, 'Registration Database Man. Code'!A:D, 4, FALSE)</f>
        <v>DJI</v>
      </c>
      <c r="F636" s="24" t="str">
        <f t="shared" si="9"/>
        <v>Yes</v>
      </c>
      <c r="G636" s="21" t="str">
        <f>IF(F636="Yes", "Not Applicable", IF(COUNTIF('Broadcast Module Man Codes'!B:B, LEFT(B636, 4))=0, "No BM Man Code Found", "Match Found"))</f>
        <v>Not Applicable</v>
      </c>
    </row>
    <row r="637" spans="1:7">
      <c r="A637" s="23" t="s">
        <v>547</v>
      </c>
      <c r="B637" s="23" t="s">
        <v>548</v>
      </c>
      <c r="C637" s="23" t="s">
        <v>10</v>
      </c>
      <c r="D637" s="23" t="str">
        <f>IF(ISNUMBER(MATCH(C637, 'Registration Database Man. Code'!A:A, 0)), "drone", "")</f>
        <v>drone</v>
      </c>
      <c r="E637" s="23" t="str">
        <f>VLOOKUP(C637, 'Registration Database Man. Code'!A:D, 4, FALSE)</f>
        <v>DJI</v>
      </c>
      <c r="F637" s="24" t="str">
        <f t="shared" si="9"/>
        <v>No</v>
      </c>
      <c r="G637" s="21" t="str">
        <f>IF(F637="Yes", "Not Applicable", IF(COUNTIF('Broadcast Module Man Codes'!B:B, LEFT(B637, 4))=0, "No BM Man Code Found", "Match Found"))</f>
        <v>No BM Man Code Found</v>
      </c>
    </row>
    <row r="638" spans="1:7">
      <c r="A638" s="23" t="s">
        <v>549</v>
      </c>
      <c r="B638" s="23" t="s">
        <v>550</v>
      </c>
      <c r="C638" s="23" t="s">
        <v>10</v>
      </c>
      <c r="D638" s="23" t="str">
        <f>IF(ISNUMBER(MATCH(C638, 'Registration Database Man. Code'!A:A, 0)), "drone", "")</f>
        <v>drone</v>
      </c>
      <c r="E638" s="23" t="str">
        <f>VLOOKUP(C638, 'Registration Database Man. Code'!A:D, 4, FALSE)</f>
        <v>DJI</v>
      </c>
      <c r="F638" s="24" t="str">
        <f t="shared" si="9"/>
        <v>No</v>
      </c>
      <c r="G638" s="21" t="str">
        <f>IF(F638="Yes", "Not Applicable", IF(COUNTIF('Broadcast Module Man Codes'!B:B, LEFT(B638, 4))=0, "No BM Man Code Found", "Match Found"))</f>
        <v>No BM Man Code Found</v>
      </c>
    </row>
    <row r="639" spans="1:7">
      <c r="A639" s="23" t="s">
        <v>551</v>
      </c>
      <c r="B639" s="23" t="s">
        <v>552</v>
      </c>
      <c r="C639" s="23" t="s">
        <v>512</v>
      </c>
      <c r="D639" s="23" t="str">
        <f>IF(ISNUMBER(MATCH(C639, 'Registration Database Man. Code'!A:A, 0)), "drone", "")</f>
        <v>drone</v>
      </c>
      <c r="E639" s="23" t="str">
        <f>VLOOKUP(C639, 'Registration Database Man. Code'!A:D, 4, FALSE)</f>
        <v>DJI</v>
      </c>
      <c r="F639" s="24" t="str">
        <f t="shared" si="9"/>
        <v>No</v>
      </c>
      <c r="G639" s="21" t="str">
        <f>IF(F639="Yes", "Not Applicable", IF(COUNTIF('Broadcast Module Man Codes'!B:B, LEFT(B639, 4))=0, "No BM Man Code Found", "Match Found"))</f>
        <v>No BM Man Code Found</v>
      </c>
    </row>
    <row r="640" spans="1:7">
      <c r="A640" s="23" t="s">
        <v>553</v>
      </c>
      <c r="B640" s="23" t="s">
        <v>554</v>
      </c>
      <c r="C640" s="23" t="s">
        <v>555</v>
      </c>
      <c r="D640" s="23" t="str">
        <f>IF(ISNUMBER(MATCH(C640, 'Registration Database Man. Code'!A:A, 0)), "drone", "")</f>
        <v>drone</v>
      </c>
      <c r="E640" s="23" t="str">
        <f>VLOOKUP(C640, 'Registration Database Man. Code'!A:D, 4, FALSE)</f>
        <v>XAG</v>
      </c>
      <c r="F640" s="24" t="str">
        <f t="shared" si="9"/>
        <v>No</v>
      </c>
      <c r="G640" s="21" t="str">
        <f>IF(F640="Yes", "Not Applicable", IF(COUNTIF('Broadcast Module Man Codes'!B:B, LEFT(B640, 4))=0, "No BM Man Code Found", "Match Found"))</f>
        <v>No BM Man Code Found</v>
      </c>
    </row>
    <row r="641" spans="1:7">
      <c r="A641" s="23" t="s">
        <v>556</v>
      </c>
      <c r="B641" s="23" t="s">
        <v>557</v>
      </c>
      <c r="C641" s="23" t="s">
        <v>336</v>
      </c>
      <c r="D641" s="23" t="str">
        <f>IF(ISNUMBER(MATCH(C641, 'Registration Database Man. Code'!A:A, 0)), "drone", "")</f>
        <v>drone</v>
      </c>
      <c r="E641" s="23" t="str">
        <f>VLOOKUP(C641, 'Registration Database Man. Code'!A:D, 4, FALSE)</f>
        <v>DJI</v>
      </c>
      <c r="F641" s="24" t="str">
        <f t="shared" si="9"/>
        <v>No</v>
      </c>
      <c r="G641" s="21" t="str">
        <f>IF(F641="Yes", "Not Applicable", IF(COUNTIF('Broadcast Module Man Codes'!B:B, LEFT(B641, 4))=0, "No BM Man Code Found", "Match Found"))</f>
        <v>Match Found</v>
      </c>
    </row>
    <row r="642" spans="1:7">
      <c r="A642" s="23" t="s">
        <v>558</v>
      </c>
      <c r="B642" s="23" t="s">
        <v>559</v>
      </c>
      <c r="C642" s="23" t="s">
        <v>16</v>
      </c>
      <c r="D642" s="23" t="str">
        <f>IF(ISNUMBER(MATCH(C642, 'Registration Database Man. Code'!A:A, 0)), "drone", "")</f>
        <v>drone</v>
      </c>
      <c r="E642" s="23" t="str">
        <f>VLOOKUP(C642, 'Registration Database Man. Code'!A:D, 4, FALSE)</f>
        <v>DJI</v>
      </c>
      <c r="F642" s="24" t="str">
        <f t="shared" si="9"/>
        <v>Yes</v>
      </c>
      <c r="G642" s="21" t="str">
        <f>IF(F642="Yes", "Not Applicable", IF(COUNTIF('Broadcast Module Man Codes'!B:B, LEFT(B642, 4))=0, "No BM Man Code Found", "Match Found"))</f>
        <v>Not Applicable</v>
      </c>
    </row>
    <row r="643" spans="1:7">
      <c r="A643" s="23" t="s">
        <v>560</v>
      </c>
      <c r="B643" s="23" t="s">
        <v>561</v>
      </c>
      <c r="C643" s="23" t="s">
        <v>132</v>
      </c>
      <c r="D643" s="23" t="str">
        <f>IF(ISNUMBER(MATCH(C643, 'Registration Database Man. Code'!A:A, 0)), "drone", "")</f>
        <v>drone</v>
      </c>
      <c r="E643" s="23" t="str">
        <f>VLOOKUP(C643, 'Registration Database Man. Code'!A:D, 4, FALSE)</f>
        <v>DJI</v>
      </c>
      <c r="F643" s="24" t="str">
        <f t="shared" ref="F643:F706" si="10">IF(OR(E643="EA VISION", E643="EAVISION"), "No", IF(OR(AND(OR(E643="DJI", E643="DJI Innovations"), LEFT(B643, 5)="1581F"), AND(OR(E643="XAG", E643="GUANGZHOU XAG CO LTD"), LEFT(B643, 5)="1863F"), AND(E643="Talos Drones", LEFT(B643, 5)="2104F")), "Yes", "No"))</f>
        <v>No</v>
      </c>
      <c r="G643" s="21" t="str">
        <f>IF(F643="Yes", "Not Applicable", IF(COUNTIF('Broadcast Module Man Codes'!B:B, LEFT(B643, 4))=0, "No BM Man Code Found", "Match Found"))</f>
        <v>No BM Man Code Found</v>
      </c>
    </row>
    <row r="644" spans="1:7">
      <c r="A644" s="23" t="s">
        <v>562</v>
      </c>
      <c r="B644" s="23" t="s">
        <v>563</v>
      </c>
      <c r="C644" s="23" t="s">
        <v>4</v>
      </c>
      <c r="D644" s="23" t="str">
        <f>IF(ISNUMBER(MATCH(C644, 'Registration Database Man. Code'!A:A, 0)), "drone", "")</f>
        <v>drone</v>
      </c>
      <c r="E644" s="23" t="str">
        <f>VLOOKUP(C644, 'Registration Database Man. Code'!A:D, 4, FALSE)</f>
        <v>TALOS DRONES</v>
      </c>
      <c r="F644" s="24" t="str">
        <f t="shared" si="10"/>
        <v>Yes</v>
      </c>
      <c r="G644" s="21" t="str">
        <f>IF(F644="Yes", "Not Applicable", IF(COUNTIF('Broadcast Module Man Codes'!B:B, LEFT(B644, 4))=0, "No BM Man Code Found", "Match Found"))</f>
        <v>Not Applicable</v>
      </c>
    </row>
    <row r="645" spans="1:7">
      <c r="A645" s="23" t="s">
        <v>566</v>
      </c>
      <c r="B645" s="23" t="s">
        <v>567</v>
      </c>
      <c r="C645" s="23" t="s">
        <v>288</v>
      </c>
      <c r="D645" s="23" t="str">
        <f>IF(ISNUMBER(MATCH(C645, 'Registration Database Man. Code'!A:A, 0)), "drone", "")</f>
        <v>drone</v>
      </c>
      <c r="E645" s="23" t="str">
        <f>VLOOKUP(C645, 'Registration Database Man. Code'!A:D, 4, FALSE)</f>
        <v>DJI</v>
      </c>
      <c r="F645" s="24" t="str">
        <f t="shared" si="10"/>
        <v>No</v>
      </c>
      <c r="G645" s="21" t="str">
        <f>IF(F645="Yes", "Not Applicable", IF(COUNTIF('Broadcast Module Man Codes'!B:B, LEFT(B645, 4))=0, "No BM Man Code Found", "Match Found"))</f>
        <v>No BM Man Code Found</v>
      </c>
    </row>
    <row r="646" spans="1:7">
      <c r="A646" s="23" t="s">
        <v>570</v>
      </c>
      <c r="B646" s="23" t="s">
        <v>571</v>
      </c>
      <c r="C646" s="23" t="s">
        <v>10</v>
      </c>
      <c r="D646" s="23" t="str">
        <f>IF(ISNUMBER(MATCH(C646, 'Registration Database Man. Code'!A:A, 0)), "drone", "")</f>
        <v>drone</v>
      </c>
      <c r="E646" s="23" t="str">
        <f>VLOOKUP(C646, 'Registration Database Man. Code'!A:D, 4, FALSE)</f>
        <v>DJI</v>
      </c>
      <c r="F646" s="24" t="str">
        <f t="shared" si="10"/>
        <v>Yes</v>
      </c>
      <c r="G646" s="21" t="str">
        <f>IF(F646="Yes", "Not Applicable", IF(COUNTIF('Broadcast Module Man Codes'!B:B, LEFT(B646, 4))=0, "No BM Man Code Found", "Match Found"))</f>
        <v>Not Applicable</v>
      </c>
    </row>
    <row r="647" spans="1:7">
      <c r="A647" s="23" t="s">
        <v>572</v>
      </c>
      <c r="B647" s="23" t="s">
        <v>573</v>
      </c>
      <c r="C647" s="23" t="s">
        <v>574</v>
      </c>
      <c r="D647" s="23" t="str">
        <f>IF(ISNUMBER(MATCH(C647, 'Registration Database Man. Code'!A:A, 0)), "drone", "")</f>
        <v>drone</v>
      </c>
      <c r="E647" s="23" t="str">
        <f>VLOOKUP(C647, 'Registration Database Man. Code'!A:D, 4, FALSE)</f>
        <v>DJI</v>
      </c>
      <c r="F647" s="24" t="str">
        <f t="shared" si="10"/>
        <v>Yes</v>
      </c>
      <c r="G647" s="21" t="str">
        <f>IF(F647="Yes", "Not Applicable", IF(COUNTIF('Broadcast Module Man Codes'!B:B, LEFT(B647, 4))=0, "No BM Man Code Found", "Match Found"))</f>
        <v>Not Applicable</v>
      </c>
    </row>
    <row r="648" spans="1:7">
      <c r="A648" s="23" t="s">
        <v>575</v>
      </c>
      <c r="B648" s="23" t="s">
        <v>576</v>
      </c>
      <c r="C648" s="23" t="s">
        <v>10</v>
      </c>
      <c r="D648" s="23" t="str">
        <f>IF(ISNUMBER(MATCH(C648, 'Registration Database Man. Code'!A:A, 0)), "drone", "")</f>
        <v>drone</v>
      </c>
      <c r="E648" s="23" t="str">
        <f>VLOOKUP(C648, 'Registration Database Man. Code'!A:D, 4, FALSE)</f>
        <v>DJI</v>
      </c>
      <c r="F648" s="24" t="str">
        <f t="shared" si="10"/>
        <v>Yes</v>
      </c>
      <c r="G648" s="21" t="str">
        <f>IF(F648="Yes", "Not Applicable", IF(COUNTIF('Broadcast Module Man Codes'!B:B, LEFT(B648, 4))=0, "No BM Man Code Found", "Match Found"))</f>
        <v>Not Applicable</v>
      </c>
    </row>
    <row r="649" spans="1:7">
      <c r="A649" s="23" t="s">
        <v>577</v>
      </c>
      <c r="B649" s="23" t="s">
        <v>578</v>
      </c>
      <c r="C649" s="23" t="s">
        <v>153</v>
      </c>
      <c r="D649" s="23" t="str">
        <f>IF(ISNUMBER(MATCH(C649, 'Registration Database Man. Code'!A:A, 0)), "drone", "")</f>
        <v>drone</v>
      </c>
      <c r="E649" s="23" t="str">
        <f>VLOOKUP(C649, 'Registration Database Man. Code'!A:D, 4, FALSE)</f>
        <v>DJI</v>
      </c>
      <c r="F649" s="24" t="str">
        <f t="shared" si="10"/>
        <v>Yes</v>
      </c>
      <c r="G649" s="21" t="str">
        <f>IF(F649="Yes", "Not Applicable", IF(COUNTIF('Broadcast Module Man Codes'!B:B, LEFT(B649, 4))=0, "No BM Man Code Found", "Match Found"))</f>
        <v>Not Applicable</v>
      </c>
    </row>
    <row r="650" spans="1:7">
      <c r="A650" s="23" t="s">
        <v>579</v>
      </c>
      <c r="B650" s="23" t="s">
        <v>580</v>
      </c>
      <c r="C650" s="23" t="s">
        <v>581</v>
      </c>
      <c r="D650" s="23" t="str">
        <f>IF(ISNUMBER(MATCH(C650, 'Registration Database Man. Code'!A:A, 0)), "drone", "")</f>
        <v>drone</v>
      </c>
      <c r="E650" s="23" t="str">
        <f>VLOOKUP(C650, 'Registration Database Man. Code'!A:D, 4, FALSE)</f>
        <v>DJI</v>
      </c>
      <c r="F650" s="24" t="str">
        <f t="shared" si="10"/>
        <v>Yes</v>
      </c>
      <c r="G650" s="21" t="str">
        <f>IF(F650="Yes", "Not Applicable", IF(COUNTIF('Broadcast Module Man Codes'!B:B, LEFT(B650, 4))=0, "No BM Man Code Found", "Match Found"))</f>
        <v>Not Applicable</v>
      </c>
    </row>
    <row r="651" spans="1:7">
      <c r="A651" s="23" t="s">
        <v>587</v>
      </c>
      <c r="B651" s="23" t="s">
        <v>588</v>
      </c>
      <c r="C651" s="23" t="s">
        <v>10</v>
      </c>
      <c r="D651" s="23" t="str">
        <f>IF(ISNUMBER(MATCH(C651, 'Registration Database Man. Code'!A:A, 0)), "drone", "")</f>
        <v>drone</v>
      </c>
      <c r="E651" s="23" t="str">
        <f>VLOOKUP(C651, 'Registration Database Man. Code'!A:D, 4, FALSE)</f>
        <v>DJI</v>
      </c>
      <c r="F651" s="24" t="str">
        <f t="shared" si="10"/>
        <v>No</v>
      </c>
      <c r="G651" s="21" t="str">
        <f>IF(F651="Yes", "Not Applicable", IF(COUNTIF('Broadcast Module Man Codes'!B:B, LEFT(B651, 4))=0, "No BM Man Code Found", "Match Found"))</f>
        <v>No BM Man Code Found</v>
      </c>
    </row>
    <row r="652" spans="1:7">
      <c r="A652" s="23" t="s">
        <v>589</v>
      </c>
      <c r="B652" s="23" t="s">
        <v>590</v>
      </c>
      <c r="C652" s="23" t="s">
        <v>94</v>
      </c>
      <c r="D652" s="23" t="str">
        <f>IF(ISNUMBER(MATCH(C652, 'Registration Database Man. Code'!A:A, 0)), "drone", "")</f>
        <v>drone</v>
      </c>
      <c r="E652" s="23" t="str">
        <f>VLOOKUP(C652, 'Registration Database Man. Code'!A:D, 4, FALSE)</f>
        <v>DJI</v>
      </c>
      <c r="F652" s="24" t="str">
        <f t="shared" si="10"/>
        <v>No</v>
      </c>
      <c r="G652" s="21" t="str">
        <f>IF(F652="Yes", "Not Applicable", IF(COUNTIF('Broadcast Module Man Codes'!B:B, LEFT(B652, 4))=0, "No BM Man Code Found", "Match Found"))</f>
        <v>No BM Man Code Found</v>
      </c>
    </row>
    <row r="653" spans="1:7">
      <c r="A653" s="23" t="s">
        <v>591</v>
      </c>
      <c r="B653" s="23" t="s">
        <v>592</v>
      </c>
      <c r="C653" s="23" t="s">
        <v>10</v>
      </c>
      <c r="D653" s="23" t="str">
        <f>IF(ISNUMBER(MATCH(C653, 'Registration Database Man. Code'!A:A, 0)), "drone", "")</f>
        <v>drone</v>
      </c>
      <c r="E653" s="23" t="str">
        <f>VLOOKUP(C653, 'Registration Database Man. Code'!A:D, 4, FALSE)</f>
        <v>DJI</v>
      </c>
      <c r="F653" s="24" t="str">
        <f t="shared" si="10"/>
        <v>No</v>
      </c>
      <c r="G653" s="21" t="str">
        <f>IF(F653="Yes", "Not Applicable", IF(COUNTIF('Broadcast Module Man Codes'!B:B, LEFT(B653, 4))=0, "No BM Man Code Found", "Match Found"))</f>
        <v>No BM Man Code Found</v>
      </c>
    </row>
    <row r="654" spans="1:7">
      <c r="A654" s="23" t="s">
        <v>594</v>
      </c>
      <c r="B654" s="23" t="s">
        <v>595</v>
      </c>
      <c r="C654" s="23" t="s">
        <v>10</v>
      </c>
      <c r="D654" s="23" t="str">
        <f>IF(ISNUMBER(MATCH(C654, 'Registration Database Man. Code'!A:A, 0)), "drone", "")</f>
        <v>drone</v>
      </c>
      <c r="E654" s="23" t="str">
        <f>VLOOKUP(C654, 'Registration Database Man. Code'!A:D, 4, FALSE)</f>
        <v>DJI</v>
      </c>
      <c r="F654" s="24" t="str">
        <f t="shared" si="10"/>
        <v>Yes</v>
      </c>
      <c r="G654" s="21" t="str">
        <f>IF(F654="Yes", "Not Applicable", IF(COUNTIF('Broadcast Module Man Codes'!B:B, LEFT(B654, 4))=0, "No BM Man Code Found", "Match Found"))</f>
        <v>Not Applicable</v>
      </c>
    </row>
    <row r="655" spans="1:7">
      <c r="A655" s="23" t="s">
        <v>596</v>
      </c>
      <c r="B655" s="23" t="s">
        <v>597</v>
      </c>
      <c r="C655" s="23" t="s">
        <v>10</v>
      </c>
      <c r="D655" s="23" t="str">
        <f>IF(ISNUMBER(MATCH(C655, 'Registration Database Man. Code'!A:A, 0)), "drone", "")</f>
        <v>drone</v>
      </c>
      <c r="E655" s="23" t="str">
        <f>VLOOKUP(C655, 'Registration Database Man. Code'!A:D, 4, FALSE)</f>
        <v>DJI</v>
      </c>
      <c r="F655" s="24" t="str">
        <f t="shared" si="10"/>
        <v>No</v>
      </c>
      <c r="G655" s="21" t="str">
        <f>IF(F655="Yes", "Not Applicable", IF(COUNTIF('Broadcast Module Man Codes'!B:B, LEFT(B655, 4))=0, "No BM Man Code Found", "Match Found"))</f>
        <v>No BM Man Code Found</v>
      </c>
    </row>
    <row r="656" spans="1:7">
      <c r="A656" s="23" t="s">
        <v>598</v>
      </c>
      <c r="B656" s="23" t="s">
        <v>599</v>
      </c>
      <c r="C656" s="23" t="s">
        <v>153</v>
      </c>
      <c r="D656" s="23" t="str">
        <f>IF(ISNUMBER(MATCH(C656, 'Registration Database Man. Code'!A:A, 0)), "drone", "")</f>
        <v>drone</v>
      </c>
      <c r="E656" s="23" t="str">
        <f>VLOOKUP(C656, 'Registration Database Man. Code'!A:D, 4, FALSE)</f>
        <v>DJI</v>
      </c>
      <c r="F656" s="24" t="str">
        <f t="shared" si="10"/>
        <v>Yes</v>
      </c>
      <c r="G656" s="21" t="str">
        <f>IF(F656="Yes", "Not Applicable", IF(COUNTIF('Broadcast Module Man Codes'!B:B, LEFT(B656, 4))=0, "No BM Man Code Found", "Match Found"))</f>
        <v>Not Applicable</v>
      </c>
    </row>
    <row r="657" spans="1:7">
      <c r="A657" s="23" t="s">
        <v>600</v>
      </c>
      <c r="B657" s="23" t="s">
        <v>601</v>
      </c>
      <c r="C657" s="23" t="s">
        <v>10</v>
      </c>
      <c r="D657" s="23" t="str">
        <f>IF(ISNUMBER(MATCH(C657, 'Registration Database Man. Code'!A:A, 0)), "drone", "")</f>
        <v>drone</v>
      </c>
      <c r="E657" s="23" t="str">
        <f>VLOOKUP(C657, 'Registration Database Man. Code'!A:D, 4, FALSE)</f>
        <v>DJI</v>
      </c>
      <c r="F657" s="24" t="str">
        <f t="shared" si="10"/>
        <v>Yes</v>
      </c>
      <c r="G657" s="21" t="str">
        <f>IF(F657="Yes", "Not Applicable", IF(COUNTIF('Broadcast Module Man Codes'!B:B, LEFT(B657, 4))=0, "No BM Man Code Found", "Match Found"))</f>
        <v>Not Applicable</v>
      </c>
    </row>
    <row r="658" spans="1:7">
      <c r="A658" s="23" t="s">
        <v>602</v>
      </c>
      <c r="B658" s="23" t="s">
        <v>603</v>
      </c>
      <c r="C658" s="23" t="s">
        <v>10</v>
      </c>
      <c r="D658" s="23" t="str">
        <f>IF(ISNUMBER(MATCH(C658, 'Registration Database Man. Code'!A:A, 0)), "drone", "")</f>
        <v>drone</v>
      </c>
      <c r="E658" s="23" t="str">
        <f>VLOOKUP(C658, 'Registration Database Man. Code'!A:D, 4, FALSE)</f>
        <v>DJI</v>
      </c>
      <c r="F658" s="24" t="str">
        <f t="shared" si="10"/>
        <v>No</v>
      </c>
      <c r="G658" s="21" t="str">
        <f>IF(F658="Yes", "Not Applicable", IF(COUNTIF('Broadcast Module Man Codes'!B:B, LEFT(B658, 4))=0, "No BM Man Code Found", "Match Found"))</f>
        <v>No BM Man Code Found</v>
      </c>
    </row>
    <row r="659" spans="1:7">
      <c r="A659" s="23" t="s">
        <v>604</v>
      </c>
      <c r="B659" s="23" t="s">
        <v>605</v>
      </c>
      <c r="C659" s="23" t="s">
        <v>27</v>
      </c>
      <c r="D659" s="23" t="str">
        <f>IF(ISNUMBER(MATCH(C659, 'Registration Database Man. Code'!A:A, 0)), "drone", "")</f>
        <v>drone</v>
      </c>
      <c r="E659" s="23" t="str">
        <f>VLOOKUP(C659, 'Registration Database Man. Code'!A:D, 4, FALSE)</f>
        <v>DJI</v>
      </c>
      <c r="F659" s="24" t="str">
        <f t="shared" si="10"/>
        <v>Yes</v>
      </c>
      <c r="G659" s="21" t="str">
        <f>IF(F659="Yes", "Not Applicable", IF(COUNTIF('Broadcast Module Man Codes'!B:B, LEFT(B659, 4))=0, "No BM Man Code Found", "Match Found"))</f>
        <v>Not Applicable</v>
      </c>
    </row>
    <row r="660" spans="1:7">
      <c r="A660" s="23" t="s">
        <v>606</v>
      </c>
      <c r="B660" s="23" t="s">
        <v>607</v>
      </c>
      <c r="C660" s="23" t="s">
        <v>10</v>
      </c>
      <c r="D660" s="23" t="str">
        <f>IF(ISNUMBER(MATCH(C660, 'Registration Database Man. Code'!A:A, 0)), "drone", "")</f>
        <v>drone</v>
      </c>
      <c r="E660" s="23" t="str">
        <f>VLOOKUP(C660, 'Registration Database Man. Code'!A:D, 4, FALSE)</f>
        <v>DJI</v>
      </c>
      <c r="F660" s="24" t="str">
        <f t="shared" si="10"/>
        <v>Yes</v>
      </c>
      <c r="G660" s="21" t="str">
        <f>IF(F660="Yes", "Not Applicable", IF(COUNTIF('Broadcast Module Man Codes'!B:B, LEFT(B660, 4))=0, "No BM Man Code Found", "Match Found"))</f>
        <v>Not Applicable</v>
      </c>
    </row>
    <row r="661" spans="1:7">
      <c r="A661" s="23" t="s">
        <v>608</v>
      </c>
      <c r="B661" s="23" t="s">
        <v>609</v>
      </c>
      <c r="C661" s="23" t="s">
        <v>555</v>
      </c>
      <c r="D661" s="23" t="str">
        <f>IF(ISNUMBER(MATCH(C661, 'Registration Database Man. Code'!A:A, 0)), "drone", "")</f>
        <v>drone</v>
      </c>
      <c r="E661" s="23" t="str">
        <f>VLOOKUP(C661, 'Registration Database Man. Code'!A:D, 4, FALSE)</f>
        <v>XAG</v>
      </c>
      <c r="F661" s="24" t="str">
        <f t="shared" si="10"/>
        <v>No</v>
      </c>
      <c r="G661" s="21" t="str">
        <f>IF(F661="Yes", "Not Applicable", IF(COUNTIF('Broadcast Module Man Codes'!B:B, LEFT(B661, 4))=0, "No BM Man Code Found", "Match Found"))</f>
        <v>No BM Man Code Found</v>
      </c>
    </row>
    <row r="662" spans="1:7">
      <c r="A662" s="23" t="s">
        <v>610</v>
      </c>
      <c r="B662" s="23" t="s">
        <v>611</v>
      </c>
      <c r="C662" s="23" t="s">
        <v>10</v>
      </c>
      <c r="D662" s="23" t="str">
        <f>IF(ISNUMBER(MATCH(C662, 'Registration Database Man. Code'!A:A, 0)), "drone", "")</f>
        <v>drone</v>
      </c>
      <c r="E662" s="23" t="str">
        <f>VLOOKUP(C662, 'Registration Database Man. Code'!A:D, 4, FALSE)</f>
        <v>DJI</v>
      </c>
      <c r="F662" s="24" t="str">
        <f t="shared" si="10"/>
        <v>No</v>
      </c>
      <c r="G662" s="21" t="str">
        <f>IF(F662="Yes", "Not Applicable", IF(COUNTIF('Broadcast Module Man Codes'!B:B, LEFT(B662, 4))=0, "No BM Man Code Found", "Match Found"))</f>
        <v>No BM Man Code Found</v>
      </c>
    </row>
    <row r="663" spans="1:7">
      <c r="A663" s="23" t="s">
        <v>612</v>
      </c>
      <c r="B663" s="23" t="s">
        <v>613</v>
      </c>
      <c r="C663" s="23" t="s">
        <v>132</v>
      </c>
      <c r="D663" s="23" t="str">
        <f>IF(ISNUMBER(MATCH(C663, 'Registration Database Man. Code'!A:A, 0)), "drone", "")</f>
        <v>drone</v>
      </c>
      <c r="E663" s="23" t="str">
        <f>VLOOKUP(C663, 'Registration Database Man. Code'!A:D, 4, FALSE)</f>
        <v>DJI</v>
      </c>
      <c r="F663" s="24" t="str">
        <f t="shared" si="10"/>
        <v>No</v>
      </c>
      <c r="G663" s="21" t="str">
        <f>IF(F663="Yes", "Not Applicable", IF(COUNTIF('Broadcast Module Man Codes'!B:B, LEFT(B663, 4))=0, "No BM Man Code Found", "Match Found"))</f>
        <v>No BM Man Code Found</v>
      </c>
    </row>
    <row r="664" spans="1:7">
      <c r="A664" s="23" t="s">
        <v>614</v>
      </c>
      <c r="B664" s="23" t="s">
        <v>615</v>
      </c>
      <c r="C664" s="23" t="s">
        <v>10</v>
      </c>
      <c r="D664" s="23" t="str">
        <f>IF(ISNUMBER(MATCH(C664, 'Registration Database Man. Code'!A:A, 0)), "drone", "")</f>
        <v>drone</v>
      </c>
      <c r="E664" s="23" t="str">
        <f>VLOOKUP(C664, 'Registration Database Man. Code'!A:D, 4, FALSE)</f>
        <v>DJI</v>
      </c>
      <c r="F664" s="24" t="str">
        <f t="shared" si="10"/>
        <v>No</v>
      </c>
      <c r="G664" s="21" t="str">
        <f>IF(F664="Yes", "Not Applicable", IF(COUNTIF('Broadcast Module Man Codes'!B:B, LEFT(B664, 4))=0, "No BM Man Code Found", "Match Found"))</f>
        <v>No BM Man Code Found</v>
      </c>
    </row>
    <row r="665" spans="1:7">
      <c r="A665" s="23" t="s">
        <v>617</v>
      </c>
      <c r="B665" s="23" t="s">
        <v>618</v>
      </c>
      <c r="C665" s="23" t="s">
        <v>10</v>
      </c>
      <c r="D665" s="23" t="str">
        <f>IF(ISNUMBER(MATCH(C665, 'Registration Database Man. Code'!A:A, 0)), "drone", "")</f>
        <v>drone</v>
      </c>
      <c r="E665" s="23" t="str">
        <f>VLOOKUP(C665, 'Registration Database Man. Code'!A:D, 4, FALSE)</f>
        <v>DJI</v>
      </c>
      <c r="F665" s="24" t="str">
        <f t="shared" si="10"/>
        <v>No</v>
      </c>
      <c r="G665" s="21" t="str">
        <f>IF(F665="Yes", "Not Applicable", IF(COUNTIF('Broadcast Module Man Codes'!B:B, LEFT(B665, 4))=0, "No BM Man Code Found", "Match Found"))</f>
        <v>No BM Man Code Found</v>
      </c>
    </row>
    <row r="666" spans="1:7">
      <c r="A666" s="23" t="s">
        <v>619</v>
      </c>
      <c r="B666" s="23" t="s">
        <v>620</v>
      </c>
      <c r="C666" s="23" t="s">
        <v>42</v>
      </c>
      <c r="D666" s="23" t="str">
        <f>IF(ISNUMBER(MATCH(C666, 'Registration Database Man. Code'!A:A, 0)), "drone", "")</f>
        <v>drone</v>
      </c>
      <c r="E666" s="23" t="str">
        <f>VLOOKUP(C666, 'Registration Database Man. Code'!A:D, 4, FALSE)</f>
        <v>DJI</v>
      </c>
      <c r="F666" s="24" t="str">
        <f t="shared" si="10"/>
        <v>No</v>
      </c>
      <c r="G666" s="21" t="str">
        <f>IF(F666="Yes", "Not Applicable", IF(COUNTIF('Broadcast Module Man Codes'!B:B, LEFT(B666, 4))=0, "No BM Man Code Found", "Match Found"))</f>
        <v>No BM Man Code Found</v>
      </c>
    </row>
    <row r="667" spans="1:7">
      <c r="A667" s="23" t="s">
        <v>621</v>
      </c>
      <c r="B667" s="23" t="s">
        <v>622</v>
      </c>
      <c r="C667" s="23" t="s">
        <v>10</v>
      </c>
      <c r="D667" s="23" t="str">
        <f>IF(ISNUMBER(MATCH(C667, 'Registration Database Man. Code'!A:A, 0)), "drone", "")</f>
        <v>drone</v>
      </c>
      <c r="E667" s="23" t="str">
        <f>VLOOKUP(C667, 'Registration Database Man. Code'!A:D, 4, FALSE)</f>
        <v>DJI</v>
      </c>
      <c r="F667" s="24" t="str">
        <f t="shared" si="10"/>
        <v>No</v>
      </c>
      <c r="G667" s="21" t="str">
        <f>IF(F667="Yes", "Not Applicable", IF(COUNTIF('Broadcast Module Man Codes'!B:B, LEFT(B667, 4))=0, "No BM Man Code Found", "Match Found"))</f>
        <v>No BM Man Code Found</v>
      </c>
    </row>
    <row r="668" spans="1:7">
      <c r="A668" s="23" t="s">
        <v>623</v>
      </c>
      <c r="B668" s="23" t="s">
        <v>624</v>
      </c>
      <c r="C668" s="23" t="s">
        <v>27</v>
      </c>
      <c r="D668" s="23" t="str">
        <f>IF(ISNUMBER(MATCH(C668, 'Registration Database Man. Code'!A:A, 0)), "drone", "")</f>
        <v>drone</v>
      </c>
      <c r="E668" s="23" t="str">
        <f>VLOOKUP(C668, 'Registration Database Man. Code'!A:D, 4, FALSE)</f>
        <v>DJI</v>
      </c>
      <c r="F668" s="24" t="str">
        <f t="shared" si="10"/>
        <v>No</v>
      </c>
      <c r="G668" s="21" t="str">
        <f>IF(F668="Yes", "Not Applicable", IF(COUNTIF('Broadcast Module Man Codes'!B:B, LEFT(B668, 4))=0, "No BM Man Code Found", "Match Found"))</f>
        <v>No BM Man Code Found</v>
      </c>
    </row>
    <row r="669" spans="1:7">
      <c r="A669" s="23" t="s">
        <v>625</v>
      </c>
      <c r="B669" s="23" t="s">
        <v>626</v>
      </c>
      <c r="C669" s="23" t="s">
        <v>76</v>
      </c>
      <c r="D669" s="23" t="str">
        <f>IF(ISNUMBER(MATCH(C669, 'Registration Database Man. Code'!A:A, 0)), "drone", "")</f>
        <v>drone</v>
      </c>
      <c r="E669" s="23" t="str">
        <f>VLOOKUP(C669, 'Registration Database Man. Code'!A:D, 4, FALSE)</f>
        <v>XAG</v>
      </c>
      <c r="F669" s="24" t="str">
        <f t="shared" si="10"/>
        <v>No</v>
      </c>
      <c r="G669" s="21" t="str">
        <f>IF(F669="Yes", "Not Applicable", IF(COUNTIF('Broadcast Module Man Codes'!B:B, LEFT(B669, 4))=0, "No BM Man Code Found", "Match Found"))</f>
        <v>No BM Man Code Found</v>
      </c>
    </row>
    <row r="670" spans="1:7">
      <c r="A670" s="23" t="s">
        <v>627</v>
      </c>
      <c r="B670" s="23" t="s">
        <v>628</v>
      </c>
      <c r="C670" s="23" t="s">
        <v>27</v>
      </c>
      <c r="D670" s="23" t="str">
        <f>IF(ISNUMBER(MATCH(C670, 'Registration Database Man. Code'!A:A, 0)), "drone", "")</f>
        <v>drone</v>
      </c>
      <c r="E670" s="23" t="str">
        <f>VLOOKUP(C670, 'Registration Database Man. Code'!A:D, 4, FALSE)</f>
        <v>DJI</v>
      </c>
      <c r="F670" s="24" t="str">
        <f t="shared" si="10"/>
        <v>No</v>
      </c>
      <c r="G670" s="21" t="str">
        <f>IF(F670="Yes", "Not Applicable", IF(COUNTIF('Broadcast Module Man Codes'!B:B, LEFT(B670, 4))=0, "No BM Man Code Found", "Match Found"))</f>
        <v>No BM Man Code Found</v>
      </c>
    </row>
    <row r="671" spans="1:7">
      <c r="A671" s="23" t="s">
        <v>629</v>
      </c>
      <c r="B671" s="23" t="s">
        <v>630</v>
      </c>
      <c r="C671" s="23" t="s">
        <v>10</v>
      </c>
      <c r="D671" s="23" t="str">
        <f>IF(ISNUMBER(MATCH(C671, 'Registration Database Man. Code'!A:A, 0)), "drone", "")</f>
        <v>drone</v>
      </c>
      <c r="E671" s="23" t="str">
        <f>VLOOKUP(C671, 'Registration Database Man. Code'!A:D, 4, FALSE)</f>
        <v>DJI</v>
      </c>
      <c r="F671" s="24" t="str">
        <f t="shared" si="10"/>
        <v>No</v>
      </c>
      <c r="G671" s="21" t="str">
        <f>IF(F671="Yes", "Not Applicable", IF(COUNTIF('Broadcast Module Man Codes'!B:B, LEFT(B671, 4))=0, "No BM Man Code Found", "Match Found"))</f>
        <v>No BM Man Code Found</v>
      </c>
    </row>
    <row r="672" spans="1:7">
      <c r="A672" s="23" t="s">
        <v>631</v>
      </c>
      <c r="B672" s="23" t="s">
        <v>632</v>
      </c>
      <c r="C672" s="23" t="s">
        <v>10</v>
      </c>
      <c r="D672" s="23" t="str">
        <f>IF(ISNUMBER(MATCH(C672, 'Registration Database Man. Code'!A:A, 0)), "drone", "")</f>
        <v>drone</v>
      </c>
      <c r="E672" s="23" t="str">
        <f>VLOOKUP(C672, 'Registration Database Man. Code'!A:D, 4, FALSE)</f>
        <v>DJI</v>
      </c>
      <c r="F672" s="24" t="str">
        <f t="shared" si="10"/>
        <v>No</v>
      </c>
      <c r="G672" s="21" t="str">
        <f>IF(F672="Yes", "Not Applicable", IF(COUNTIF('Broadcast Module Man Codes'!B:B, LEFT(B672, 4))=0, "No BM Man Code Found", "Match Found"))</f>
        <v>No BM Man Code Found</v>
      </c>
    </row>
    <row r="673" spans="1:7">
      <c r="A673" s="23" t="s">
        <v>633</v>
      </c>
      <c r="B673" s="23" t="s">
        <v>634</v>
      </c>
      <c r="C673" s="23" t="s">
        <v>10</v>
      </c>
      <c r="D673" s="23" t="str">
        <f>IF(ISNUMBER(MATCH(C673, 'Registration Database Man. Code'!A:A, 0)), "drone", "")</f>
        <v>drone</v>
      </c>
      <c r="E673" s="23" t="str">
        <f>VLOOKUP(C673, 'Registration Database Man. Code'!A:D, 4, FALSE)</f>
        <v>DJI</v>
      </c>
      <c r="F673" s="24" t="str">
        <f t="shared" si="10"/>
        <v>Yes</v>
      </c>
      <c r="G673" s="21" t="str">
        <f>IF(F673="Yes", "Not Applicable", IF(COUNTIF('Broadcast Module Man Codes'!B:B, LEFT(B673, 4))=0, "No BM Man Code Found", "Match Found"))</f>
        <v>Not Applicable</v>
      </c>
    </row>
    <row r="674" spans="1:7">
      <c r="A674" s="23" t="s">
        <v>635</v>
      </c>
      <c r="B674" s="23" t="s">
        <v>636</v>
      </c>
      <c r="C674" s="23" t="s">
        <v>10</v>
      </c>
      <c r="D674" s="23" t="str">
        <f>IF(ISNUMBER(MATCH(C674, 'Registration Database Man. Code'!A:A, 0)), "drone", "")</f>
        <v>drone</v>
      </c>
      <c r="E674" s="23" t="str">
        <f>VLOOKUP(C674, 'Registration Database Man. Code'!A:D, 4, FALSE)</f>
        <v>DJI</v>
      </c>
      <c r="F674" s="24" t="str">
        <f t="shared" si="10"/>
        <v>No</v>
      </c>
      <c r="G674" s="21" t="str">
        <f>IF(F674="Yes", "Not Applicable", IF(COUNTIF('Broadcast Module Man Codes'!B:B, LEFT(B674, 4))=0, "No BM Man Code Found", "Match Found"))</f>
        <v>No BM Man Code Found</v>
      </c>
    </row>
    <row r="675" spans="1:7">
      <c r="A675" s="23" t="s">
        <v>637</v>
      </c>
      <c r="B675" s="23" t="s">
        <v>638</v>
      </c>
      <c r="C675" s="23" t="s">
        <v>27</v>
      </c>
      <c r="D675" s="23" t="str">
        <f>IF(ISNUMBER(MATCH(C675, 'Registration Database Man. Code'!A:A, 0)), "drone", "")</f>
        <v>drone</v>
      </c>
      <c r="E675" s="23" t="str">
        <f>VLOOKUP(C675, 'Registration Database Man. Code'!A:D, 4, FALSE)</f>
        <v>DJI</v>
      </c>
      <c r="F675" s="24" t="str">
        <f t="shared" si="10"/>
        <v>Yes</v>
      </c>
      <c r="G675" s="21" t="str">
        <f>IF(F675="Yes", "Not Applicable", IF(COUNTIF('Broadcast Module Man Codes'!B:B, LEFT(B675, 4))=0, "No BM Man Code Found", "Match Found"))</f>
        <v>Not Applicable</v>
      </c>
    </row>
    <row r="676" spans="1:7">
      <c r="A676" s="23" t="s">
        <v>639</v>
      </c>
      <c r="B676" s="23" t="s">
        <v>640</v>
      </c>
      <c r="C676" s="23" t="s">
        <v>27</v>
      </c>
      <c r="D676" s="23" t="str">
        <f>IF(ISNUMBER(MATCH(C676, 'Registration Database Man. Code'!A:A, 0)), "drone", "")</f>
        <v>drone</v>
      </c>
      <c r="E676" s="23" t="str">
        <f>VLOOKUP(C676, 'Registration Database Man. Code'!A:D, 4, FALSE)</f>
        <v>DJI</v>
      </c>
      <c r="F676" s="24" t="str">
        <f t="shared" si="10"/>
        <v>Yes</v>
      </c>
      <c r="G676" s="21" t="str">
        <f>IF(F676="Yes", "Not Applicable", IF(COUNTIF('Broadcast Module Man Codes'!B:B, LEFT(B676, 4))=0, "No BM Man Code Found", "Match Found"))</f>
        <v>Not Applicable</v>
      </c>
    </row>
    <row r="677" spans="1:7">
      <c r="A677" s="23" t="s">
        <v>644</v>
      </c>
      <c r="B677" s="23" t="s">
        <v>645</v>
      </c>
      <c r="C677" s="23" t="s">
        <v>10</v>
      </c>
      <c r="D677" s="23" t="str">
        <f>IF(ISNUMBER(MATCH(C677, 'Registration Database Man. Code'!A:A, 0)), "drone", "")</f>
        <v>drone</v>
      </c>
      <c r="E677" s="23" t="str">
        <f>VLOOKUP(C677, 'Registration Database Man. Code'!A:D, 4, FALSE)</f>
        <v>DJI</v>
      </c>
      <c r="F677" s="24" t="str">
        <f t="shared" si="10"/>
        <v>Yes</v>
      </c>
      <c r="G677" s="21" t="str">
        <f>IF(F677="Yes", "Not Applicable", IF(COUNTIF('Broadcast Module Man Codes'!B:B, LEFT(B677, 4))=0, "No BM Man Code Found", "Match Found"))</f>
        <v>Not Applicable</v>
      </c>
    </row>
    <row r="678" spans="1:7">
      <c r="A678" s="23" t="s">
        <v>646</v>
      </c>
      <c r="B678" s="23" t="s">
        <v>647</v>
      </c>
      <c r="C678" s="23" t="s">
        <v>21</v>
      </c>
      <c r="D678" s="23" t="str">
        <f>IF(ISNUMBER(MATCH(C678, 'Registration Database Man. Code'!A:A, 0)), "drone", "")</f>
        <v>drone</v>
      </c>
      <c r="E678" s="23" t="str">
        <f>VLOOKUP(C678, 'Registration Database Man. Code'!A:D, 4, FALSE)</f>
        <v>XAG</v>
      </c>
      <c r="F678" s="24" t="str">
        <f t="shared" si="10"/>
        <v>Yes</v>
      </c>
      <c r="G678" s="21" t="str">
        <f>IF(F678="Yes", "Not Applicable", IF(COUNTIF('Broadcast Module Man Codes'!B:B, LEFT(B678, 4))=0, "No BM Man Code Found", "Match Found"))</f>
        <v>Not Applicable</v>
      </c>
    </row>
    <row r="679" spans="1:7">
      <c r="A679" s="23" t="s">
        <v>648</v>
      </c>
      <c r="B679" s="23" t="s">
        <v>649</v>
      </c>
      <c r="C679" s="23" t="s">
        <v>94</v>
      </c>
      <c r="D679" s="23" t="str">
        <f>IF(ISNUMBER(MATCH(C679, 'Registration Database Man. Code'!A:A, 0)), "drone", "")</f>
        <v>drone</v>
      </c>
      <c r="E679" s="23" t="str">
        <f>VLOOKUP(C679, 'Registration Database Man. Code'!A:D, 4, FALSE)</f>
        <v>DJI</v>
      </c>
      <c r="F679" s="24" t="str">
        <f t="shared" si="10"/>
        <v>No</v>
      </c>
      <c r="G679" s="21" t="str">
        <f>IF(F679="Yes", "Not Applicable", IF(COUNTIF('Broadcast Module Man Codes'!B:B, LEFT(B679, 4))=0, "No BM Man Code Found", "Match Found"))</f>
        <v>No BM Man Code Found</v>
      </c>
    </row>
    <row r="680" spans="1:7">
      <c r="A680" s="23" t="s">
        <v>650</v>
      </c>
      <c r="B680" s="23" t="s">
        <v>651</v>
      </c>
      <c r="C680" s="23" t="s">
        <v>10</v>
      </c>
      <c r="D680" s="23" t="str">
        <f>IF(ISNUMBER(MATCH(C680, 'Registration Database Man. Code'!A:A, 0)), "drone", "")</f>
        <v>drone</v>
      </c>
      <c r="E680" s="23" t="str">
        <f>VLOOKUP(C680, 'Registration Database Man. Code'!A:D, 4, FALSE)</f>
        <v>DJI</v>
      </c>
      <c r="F680" s="24" t="str">
        <f t="shared" si="10"/>
        <v>No</v>
      </c>
      <c r="G680" s="21" t="str">
        <f>IF(F680="Yes", "Not Applicable", IF(COUNTIF('Broadcast Module Man Codes'!B:B, LEFT(B680, 4))=0, "No BM Man Code Found", "Match Found"))</f>
        <v>No BM Man Code Found</v>
      </c>
    </row>
    <row r="681" spans="1:7">
      <c r="A681" s="23" t="s">
        <v>652</v>
      </c>
      <c r="B681" s="23" t="s">
        <v>653</v>
      </c>
      <c r="C681" s="23" t="s">
        <v>6</v>
      </c>
      <c r="D681" s="23" t="str">
        <f>IF(ISNUMBER(MATCH(C681, 'Registration Database Man. Code'!A:A, 0)), "drone", "")</f>
        <v>drone</v>
      </c>
      <c r="E681" s="23" t="str">
        <f>VLOOKUP(C681, 'Registration Database Man. Code'!A:D, 4, FALSE)</f>
        <v>XAG</v>
      </c>
      <c r="F681" s="24" t="str">
        <f t="shared" si="10"/>
        <v>No</v>
      </c>
      <c r="G681" s="21" t="str">
        <f>IF(F681="Yes", "Not Applicable", IF(COUNTIF('Broadcast Module Man Codes'!B:B, LEFT(B681, 4))=0, "No BM Man Code Found", "Match Found"))</f>
        <v>No BM Man Code Found</v>
      </c>
    </row>
    <row r="682" spans="1:7">
      <c r="A682" s="23" t="s">
        <v>654</v>
      </c>
      <c r="B682" s="23" t="s">
        <v>655</v>
      </c>
      <c r="C682" s="23" t="s">
        <v>10</v>
      </c>
      <c r="D682" s="23" t="str">
        <f>IF(ISNUMBER(MATCH(C682, 'Registration Database Man. Code'!A:A, 0)), "drone", "")</f>
        <v>drone</v>
      </c>
      <c r="E682" s="23" t="str">
        <f>VLOOKUP(C682, 'Registration Database Man. Code'!A:D, 4, FALSE)</f>
        <v>DJI</v>
      </c>
      <c r="F682" s="24" t="str">
        <f t="shared" si="10"/>
        <v>Yes</v>
      </c>
      <c r="G682" s="21" t="str">
        <f>IF(F682="Yes", "Not Applicable", IF(COUNTIF('Broadcast Module Man Codes'!B:B, LEFT(B682, 4))=0, "No BM Man Code Found", "Match Found"))</f>
        <v>Not Applicable</v>
      </c>
    </row>
    <row r="683" spans="1:7">
      <c r="A683" s="23" t="s">
        <v>656</v>
      </c>
      <c r="B683" s="23" t="s">
        <v>657</v>
      </c>
      <c r="C683" s="23" t="s">
        <v>49</v>
      </c>
      <c r="D683" s="23" t="str">
        <f>IF(ISNUMBER(MATCH(C683, 'Registration Database Man. Code'!A:A, 0)), "drone", "")</f>
        <v>drone</v>
      </c>
      <c r="E683" s="23" t="str">
        <f>VLOOKUP(C683, 'Registration Database Man. Code'!A:D, 4, FALSE)</f>
        <v>DJI</v>
      </c>
      <c r="F683" s="24" t="str">
        <f t="shared" si="10"/>
        <v>No</v>
      </c>
      <c r="G683" s="21" t="str">
        <f>IF(F683="Yes", "Not Applicable", IF(COUNTIF('Broadcast Module Man Codes'!B:B, LEFT(B683, 4))=0, "No BM Man Code Found", "Match Found"))</f>
        <v>No BM Man Code Found</v>
      </c>
    </row>
    <row r="684" spans="1:7">
      <c r="A684" s="23" t="s">
        <v>658</v>
      </c>
      <c r="B684" s="23" t="s">
        <v>659</v>
      </c>
      <c r="C684" s="23" t="s">
        <v>97</v>
      </c>
      <c r="D684" s="23" t="str">
        <f>IF(ISNUMBER(MATCH(C684, 'Registration Database Man. Code'!A:A, 0)), "drone", "")</f>
        <v>drone</v>
      </c>
      <c r="E684" s="23" t="str">
        <f>VLOOKUP(C684, 'Registration Database Man. Code'!A:D, 4, FALSE)</f>
        <v>DJI</v>
      </c>
      <c r="F684" s="24" t="str">
        <f t="shared" si="10"/>
        <v>No</v>
      </c>
      <c r="G684" s="21" t="str">
        <f>IF(F684="Yes", "Not Applicable", IF(COUNTIF('Broadcast Module Man Codes'!B:B, LEFT(B684, 4))=0, "No BM Man Code Found", "Match Found"))</f>
        <v>No BM Man Code Found</v>
      </c>
    </row>
    <row r="685" spans="1:7">
      <c r="A685" s="23" t="s">
        <v>660</v>
      </c>
      <c r="B685" s="23" t="s">
        <v>661</v>
      </c>
      <c r="C685" s="23" t="s">
        <v>37</v>
      </c>
      <c r="D685" s="23" t="str">
        <f>IF(ISNUMBER(MATCH(C685, 'Registration Database Man. Code'!A:A, 0)), "drone", "")</f>
        <v>drone</v>
      </c>
      <c r="E685" s="23" t="str">
        <f>VLOOKUP(C685, 'Registration Database Man. Code'!A:D, 4, FALSE)</f>
        <v>DJI</v>
      </c>
      <c r="F685" s="24" t="str">
        <f t="shared" si="10"/>
        <v>No</v>
      </c>
      <c r="G685" s="21" t="str">
        <f>IF(F685="Yes", "Not Applicable", IF(COUNTIF('Broadcast Module Man Codes'!B:B, LEFT(B685, 4))=0, "No BM Man Code Found", "Match Found"))</f>
        <v>No BM Man Code Found</v>
      </c>
    </row>
    <row r="686" spans="1:7">
      <c r="A686" s="23" t="s">
        <v>662</v>
      </c>
      <c r="B686" s="23" t="s">
        <v>663</v>
      </c>
      <c r="C686" s="23" t="s">
        <v>10</v>
      </c>
      <c r="D686" s="23" t="str">
        <f>IF(ISNUMBER(MATCH(C686, 'Registration Database Man. Code'!A:A, 0)), "drone", "")</f>
        <v>drone</v>
      </c>
      <c r="E686" s="23" t="str">
        <f>VLOOKUP(C686, 'Registration Database Man. Code'!A:D, 4, FALSE)</f>
        <v>DJI</v>
      </c>
      <c r="F686" s="24" t="str">
        <f t="shared" si="10"/>
        <v>Yes</v>
      </c>
      <c r="G686" s="21" t="str">
        <f>IF(F686="Yes", "Not Applicable", IF(COUNTIF('Broadcast Module Man Codes'!B:B, LEFT(B686, 4))=0, "No BM Man Code Found", "Match Found"))</f>
        <v>Not Applicable</v>
      </c>
    </row>
    <row r="687" spans="1:7">
      <c r="A687" s="23" t="s">
        <v>664</v>
      </c>
      <c r="B687" s="23" t="s">
        <v>665</v>
      </c>
      <c r="C687" s="23" t="s">
        <v>21</v>
      </c>
      <c r="D687" s="23" t="str">
        <f>IF(ISNUMBER(MATCH(C687, 'Registration Database Man. Code'!A:A, 0)), "drone", "")</f>
        <v>drone</v>
      </c>
      <c r="E687" s="23" t="str">
        <f>VLOOKUP(C687, 'Registration Database Man. Code'!A:D, 4, FALSE)</f>
        <v>XAG</v>
      </c>
      <c r="F687" s="24" t="str">
        <f t="shared" si="10"/>
        <v>No</v>
      </c>
      <c r="G687" s="21" t="str">
        <f>IF(F687="Yes", "Not Applicable", IF(COUNTIF('Broadcast Module Man Codes'!B:B, LEFT(B687, 4))=0, "No BM Man Code Found", "Match Found"))</f>
        <v>No BM Man Code Found</v>
      </c>
    </row>
    <row r="688" spans="1:7">
      <c r="A688" s="23" t="s">
        <v>666</v>
      </c>
      <c r="B688" s="23" t="s">
        <v>667</v>
      </c>
      <c r="C688" s="23" t="s">
        <v>10</v>
      </c>
      <c r="D688" s="23" t="str">
        <f>IF(ISNUMBER(MATCH(C688, 'Registration Database Man. Code'!A:A, 0)), "drone", "")</f>
        <v>drone</v>
      </c>
      <c r="E688" s="23" t="str">
        <f>VLOOKUP(C688, 'Registration Database Man. Code'!A:D, 4, FALSE)</f>
        <v>DJI</v>
      </c>
      <c r="F688" s="24" t="str">
        <f t="shared" si="10"/>
        <v>Yes</v>
      </c>
      <c r="G688" s="21" t="str">
        <f>IF(F688="Yes", "Not Applicable", IF(COUNTIF('Broadcast Module Man Codes'!B:B, LEFT(B688, 4))=0, "No BM Man Code Found", "Match Found"))</f>
        <v>Not Applicable</v>
      </c>
    </row>
    <row r="689" spans="1:7">
      <c r="A689" s="23" t="s">
        <v>668</v>
      </c>
      <c r="B689" s="23">
        <v>370064727</v>
      </c>
      <c r="C689" s="23">
        <v>610083</v>
      </c>
      <c r="D689" s="23" t="str">
        <f>IF(ISNUMBER(MATCH(C689, 'Registration Database Man. Code'!A:A, 0)), "drone", "")</f>
        <v>drone</v>
      </c>
      <c r="E689" s="23" t="str">
        <f>VLOOKUP(C689, 'Registration Database Man. Code'!A:D, 4, FALSE)</f>
        <v>DJI</v>
      </c>
      <c r="F689" s="24" t="str">
        <f t="shared" si="10"/>
        <v>No</v>
      </c>
      <c r="G689" s="21" t="str">
        <f>IF(F689="Yes", "Not Applicable", IF(COUNTIF('Broadcast Module Man Codes'!B:B, LEFT(B689, 4))=0, "No BM Man Code Found", "Match Found"))</f>
        <v>No BM Man Code Found</v>
      </c>
    </row>
    <row r="690" spans="1:7">
      <c r="A690" s="23" t="s">
        <v>669</v>
      </c>
      <c r="B690" s="23" t="s">
        <v>670</v>
      </c>
      <c r="C690" s="23" t="s">
        <v>10</v>
      </c>
      <c r="D690" s="23" t="str">
        <f>IF(ISNUMBER(MATCH(C690, 'Registration Database Man. Code'!A:A, 0)), "drone", "")</f>
        <v>drone</v>
      </c>
      <c r="E690" s="23" t="str">
        <f>VLOOKUP(C690, 'Registration Database Man. Code'!A:D, 4, FALSE)</f>
        <v>DJI</v>
      </c>
      <c r="F690" s="24" t="str">
        <f t="shared" si="10"/>
        <v>No</v>
      </c>
      <c r="G690" s="21" t="str">
        <f>IF(F690="Yes", "Not Applicable", IF(COUNTIF('Broadcast Module Man Codes'!B:B, LEFT(B690, 4))=0, "No BM Man Code Found", "Match Found"))</f>
        <v>No BM Man Code Found</v>
      </c>
    </row>
    <row r="691" spans="1:7">
      <c r="A691" s="23" t="s">
        <v>671</v>
      </c>
      <c r="B691" s="23" t="s">
        <v>672</v>
      </c>
      <c r="C691" s="23" t="s">
        <v>24</v>
      </c>
      <c r="D691" s="23" t="str">
        <f>IF(ISNUMBER(MATCH(C691, 'Registration Database Man. Code'!A:A, 0)), "drone", "")</f>
        <v>drone</v>
      </c>
      <c r="E691" s="23" t="str">
        <f>VLOOKUP(C691, 'Registration Database Man. Code'!A:D, 4, FALSE)</f>
        <v>DJI</v>
      </c>
      <c r="F691" s="24" t="str">
        <f t="shared" si="10"/>
        <v>Yes</v>
      </c>
      <c r="G691" s="21" t="str">
        <f>IF(F691="Yes", "Not Applicable", IF(COUNTIF('Broadcast Module Man Codes'!B:B, LEFT(B691, 4))=0, "No BM Man Code Found", "Match Found"))</f>
        <v>Not Applicable</v>
      </c>
    </row>
    <row r="692" spans="1:7">
      <c r="A692" s="23" t="s">
        <v>673</v>
      </c>
      <c r="B692" s="23" t="s">
        <v>674</v>
      </c>
      <c r="C692" s="23" t="s">
        <v>10</v>
      </c>
      <c r="D692" s="23" t="str">
        <f>IF(ISNUMBER(MATCH(C692, 'Registration Database Man. Code'!A:A, 0)), "drone", "")</f>
        <v>drone</v>
      </c>
      <c r="E692" s="23" t="str">
        <f>VLOOKUP(C692, 'Registration Database Man. Code'!A:D, 4, FALSE)</f>
        <v>DJI</v>
      </c>
      <c r="F692" s="24" t="str">
        <f t="shared" si="10"/>
        <v>Yes</v>
      </c>
      <c r="G692" s="21" t="str">
        <f>IF(F692="Yes", "Not Applicable", IF(COUNTIF('Broadcast Module Man Codes'!B:B, LEFT(B692, 4))=0, "No BM Man Code Found", "Match Found"))</f>
        <v>Not Applicable</v>
      </c>
    </row>
    <row r="693" spans="1:7">
      <c r="A693" s="23" t="s">
        <v>675</v>
      </c>
      <c r="B693" s="23" t="s">
        <v>676</v>
      </c>
      <c r="C693" s="23" t="s">
        <v>10</v>
      </c>
      <c r="D693" s="23" t="str">
        <f>IF(ISNUMBER(MATCH(C693, 'Registration Database Man. Code'!A:A, 0)), "drone", "")</f>
        <v>drone</v>
      </c>
      <c r="E693" s="23" t="str">
        <f>VLOOKUP(C693, 'Registration Database Man. Code'!A:D, 4, FALSE)</f>
        <v>DJI</v>
      </c>
      <c r="F693" s="24" t="str">
        <f t="shared" si="10"/>
        <v>No</v>
      </c>
      <c r="G693" s="21" t="str">
        <f>IF(F693="Yes", "Not Applicable", IF(COUNTIF('Broadcast Module Man Codes'!B:B, LEFT(B693, 4))=0, "No BM Man Code Found", "Match Found"))</f>
        <v>No BM Man Code Found</v>
      </c>
    </row>
    <row r="694" spans="1:7">
      <c r="A694" s="23" t="s">
        <v>677</v>
      </c>
      <c r="B694" s="23" t="s">
        <v>678</v>
      </c>
      <c r="C694" s="23" t="s">
        <v>10</v>
      </c>
      <c r="D694" s="23" t="str">
        <f>IF(ISNUMBER(MATCH(C694, 'Registration Database Man. Code'!A:A, 0)), "drone", "")</f>
        <v>drone</v>
      </c>
      <c r="E694" s="23" t="str">
        <f>VLOOKUP(C694, 'Registration Database Man. Code'!A:D, 4, FALSE)</f>
        <v>DJI</v>
      </c>
      <c r="F694" s="24" t="str">
        <f t="shared" si="10"/>
        <v>No</v>
      </c>
      <c r="G694" s="21" t="str">
        <f>IF(F694="Yes", "Not Applicable", IF(COUNTIF('Broadcast Module Man Codes'!B:B, LEFT(B694, 4))=0, "No BM Man Code Found", "Match Found"))</f>
        <v>No BM Man Code Found</v>
      </c>
    </row>
    <row r="695" spans="1:7">
      <c r="A695" s="23" t="s">
        <v>679</v>
      </c>
      <c r="B695" s="23" t="s">
        <v>680</v>
      </c>
      <c r="C695" s="23">
        <v>610082</v>
      </c>
      <c r="D695" s="23" t="str">
        <f>IF(ISNUMBER(MATCH(C695, 'Registration Database Man. Code'!A:A, 0)), "drone", "")</f>
        <v>drone</v>
      </c>
      <c r="E695" s="23" t="str">
        <f>VLOOKUP(C695, 'Registration Database Man. Code'!A:D, 4, FALSE)</f>
        <v>DJI</v>
      </c>
      <c r="F695" s="24" t="str">
        <f t="shared" si="10"/>
        <v>No</v>
      </c>
      <c r="G695" s="21" t="str">
        <f>IF(F695="Yes", "Not Applicable", IF(COUNTIF('Broadcast Module Man Codes'!B:B, LEFT(B695, 4))=0, "No BM Man Code Found", "Match Found"))</f>
        <v>No BM Man Code Found</v>
      </c>
    </row>
    <row r="696" spans="1:7">
      <c r="A696" s="23" t="s">
        <v>681</v>
      </c>
      <c r="B696" s="23" t="s">
        <v>682</v>
      </c>
      <c r="C696" s="23" t="s">
        <v>97</v>
      </c>
      <c r="D696" s="23" t="str">
        <f>IF(ISNUMBER(MATCH(C696, 'Registration Database Man. Code'!A:A, 0)), "drone", "")</f>
        <v>drone</v>
      </c>
      <c r="E696" s="23" t="str">
        <f>VLOOKUP(C696, 'Registration Database Man. Code'!A:D, 4, FALSE)</f>
        <v>DJI</v>
      </c>
      <c r="F696" s="24" t="str">
        <f t="shared" si="10"/>
        <v>No</v>
      </c>
      <c r="G696" s="21" t="str">
        <f>IF(F696="Yes", "Not Applicable", IF(COUNTIF('Broadcast Module Man Codes'!B:B, LEFT(B696, 4))=0, "No BM Man Code Found", "Match Found"))</f>
        <v>No BM Man Code Found</v>
      </c>
    </row>
    <row r="697" spans="1:7">
      <c r="A697" s="23" t="s">
        <v>683</v>
      </c>
      <c r="B697" s="23" t="s">
        <v>684</v>
      </c>
      <c r="C697" s="23" t="s">
        <v>6</v>
      </c>
      <c r="D697" s="23" t="str">
        <f>IF(ISNUMBER(MATCH(C697, 'Registration Database Man. Code'!A:A, 0)), "drone", "")</f>
        <v>drone</v>
      </c>
      <c r="E697" s="23" t="str">
        <f>VLOOKUP(C697, 'Registration Database Man. Code'!A:D, 4, FALSE)</f>
        <v>XAG</v>
      </c>
      <c r="F697" s="24" t="str">
        <f t="shared" si="10"/>
        <v>Yes</v>
      </c>
      <c r="G697" s="21" t="str">
        <f>IF(F697="Yes", "Not Applicable", IF(COUNTIF('Broadcast Module Man Codes'!B:B, LEFT(B697, 4))=0, "No BM Man Code Found", "Match Found"))</f>
        <v>Not Applicable</v>
      </c>
    </row>
    <row r="698" spans="1:7">
      <c r="A698" s="23" t="s">
        <v>685</v>
      </c>
      <c r="B698" s="23" t="s">
        <v>686</v>
      </c>
      <c r="C698" s="23" t="s">
        <v>336</v>
      </c>
      <c r="D698" s="23" t="str">
        <f>IF(ISNUMBER(MATCH(C698, 'Registration Database Man. Code'!A:A, 0)), "drone", "")</f>
        <v>drone</v>
      </c>
      <c r="E698" s="23" t="str">
        <f>VLOOKUP(C698, 'Registration Database Man. Code'!A:D, 4, FALSE)</f>
        <v>DJI</v>
      </c>
      <c r="F698" s="24" t="str">
        <f t="shared" si="10"/>
        <v>No</v>
      </c>
      <c r="G698" s="21" t="str">
        <f>IF(F698="Yes", "Not Applicable", IF(COUNTIF('Broadcast Module Man Codes'!B:B, LEFT(B698, 4))=0, "No BM Man Code Found", "Match Found"))</f>
        <v>No BM Man Code Found</v>
      </c>
    </row>
    <row r="699" spans="1:7">
      <c r="A699" s="23" t="s">
        <v>687</v>
      </c>
      <c r="B699" s="23" t="s">
        <v>688</v>
      </c>
      <c r="C699" s="23" t="s">
        <v>218</v>
      </c>
      <c r="D699" s="23" t="str">
        <f>IF(ISNUMBER(MATCH(C699, 'Registration Database Man. Code'!A:A, 0)), "drone", "")</f>
        <v>drone</v>
      </c>
      <c r="E699" s="23" t="str">
        <f>VLOOKUP(C699, 'Registration Database Man. Code'!A:D, 4, FALSE)</f>
        <v>DJI</v>
      </c>
      <c r="F699" s="24" t="str">
        <f t="shared" si="10"/>
        <v>No</v>
      </c>
      <c r="G699" s="21" t="str">
        <f>IF(F699="Yes", "Not Applicable", IF(COUNTIF('Broadcast Module Man Codes'!B:B, LEFT(B699, 4))=0, "No BM Man Code Found", "Match Found"))</f>
        <v>Match Found</v>
      </c>
    </row>
    <row r="700" spans="1:7">
      <c r="A700" s="23" t="s">
        <v>689</v>
      </c>
      <c r="B700" s="23" t="s">
        <v>690</v>
      </c>
      <c r="C700" s="23" t="s">
        <v>10</v>
      </c>
      <c r="D700" s="23" t="str">
        <f>IF(ISNUMBER(MATCH(C700, 'Registration Database Man. Code'!A:A, 0)), "drone", "")</f>
        <v>drone</v>
      </c>
      <c r="E700" s="23" t="str">
        <f>VLOOKUP(C700, 'Registration Database Man. Code'!A:D, 4, FALSE)</f>
        <v>DJI</v>
      </c>
      <c r="F700" s="24" t="str">
        <f t="shared" si="10"/>
        <v>No</v>
      </c>
      <c r="G700" s="21" t="str">
        <f>IF(F700="Yes", "Not Applicable", IF(COUNTIF('Broadcast Module Man Codes'!B:B, LEFT(B700, 4))=0, "No BM Man Code Found", "Match Found"))</f>
        <v>No BM Man Code Found</v>
      </c>
    </row>
    <row r="701" spans="1:7">
      <c r="A701" s="23" t="s">
        <v>691</v>
      </c>
      <c r="B701" s="23" t="s">
        <v>692</v>
      </c>
      <c r="C701" s="23" t="s">
        <v>76</v>
      </c>
      <c r="D701" s="23" t="str">
        <f>IF(ISNUMBER(MATCH(C701, 'Registration Database Man. Code'!A:A, 0)), "drone", "")</f>
        <v>drone</v>
      </c>
      <c r="E701" s="23" t="str">
        <f>VLOOKUP(C701, 'Registration Database Man. Code'!A:D, 4, FALSE)</f>
        <v>XAG</v>
      </c>
      <c r="F701" s="24" t="str">
        <f t="shared" si="10"/>
        <v>Yes</v>
      </c>
      <c r="G701" s="21" t="str">
        <f>IF(F701="Yes", "Not Applicable", IF(COUNTIF('Broadcast Module Man Codes'!B:B, LEFT(B701, 4))=0, "No BM Man Code Found", "Match Found"))</f>
        <v>Not Applicable</v>
      </c>
    </row>
    <row r="702" spans="1:7">
      <c r="A702" s="23" t="s">
        <v>693</v>
      </c>
      <c r="B702" s="23" t="s">
        <v>694</v>
      </c>
      <c r="C702" s="23" t="s">
        <v>10</v>
      </c>
      <c r="D702" s="23" t="str">
        <f>IF(ISNUMBER(MATCH(C702, 'Registration Database Man. Code'!A:A, 0)), "drone", "")</f>
        <v>drone</v>
      </c>
      <c r="E702" s="23" t="str">
        <f>VLOOKUP(C702, 'Registration Database Man. Code'!A:D, 4, FALSE)</f>
        <v>DJI</v>
      </c>
      <c r="F702" s="24" t="str">
        <f t="shared" si="10"/>
        <v>Yes</v>
      </c>
      <c r="G702" s="21" t="str">
        <f>IF(F702="Yes", "Not Applicable", IF(COUNTIF('Broadcast Module Man Codes'!B:B, LEFT(B702, 4))=0, "No BM Man Code Found", "Match Found"))</f>
        <v>Not Applicable</v>
      </c>
    </row>
    <row r="703" spans="1:7">
      <c r="A703" s="23" t="s">
        <v>695</v>
      </c>
      <c r="B703" s="23" t="s">
        <v>696</v>
      </c>
      <c r="C703" s="23" t="s">
        <v>10</v>
      </c>
      <c r="D703" s="23" t="str">
        <f>IF(ISNUMBER(MATCH(C703, 'Registration Database Man. Code'!A:A, 0)), "drone", "")</f>
        <v>drone</v>
      </c>
      <c r="E703" s="23" t="str">
        <f>VLOOKUP(C703, 'Registration Database Man. Code'!A:D, 4, FALSE)</f>
        <v>DJI</v>
      </c>
      <c r="F703" s="24" t="str">
        <f t="shared" si="10"/>
        <v>Yes</v>
      </c>
      <c r="G703" s="21" t="str">
        <f>IF(F703="Yes", "Not Applicable", IF(COUNTIF('Broadcast Module Man Codes'!B:B, LEFT(B703, 4))=0, "No BM Man Code Found", "Match Found"))</f>
        <v>Not Applicable</v>
      </c>
    </row>
    <row r="704" spans="1:7">
      <c r="A704" s="23" t="s">
        <v>697</v>
      </c>
      <c r="B704" s="23" t="s">
        <v>698</v>
      </c>
      <c r="C704" s="23" t="s">
        <v>10</v>
      </c>
      <c r="D704" s="23" t="str">
        <f>IF(ISNUMBER(MATCH(C704, 'Registration Database Man. Code'!A:A, 0)), "drone", "")</f>
        <v>drone</v>
      </c>
      <c r="E704" s="23" t="str">
        <f>VLOOKUP(C704, 'Registration Database Man. Code'!A:D, 4, FALSE)</f>
        <v>DJI</v>
      </c>
      <c r="F704" s="24" t="str">
        <f t="shared" si="10"/>
        <v>No</v>
      </c>
      <c r="G704" s="21" t="str">
        <f>IF(F704="Yes", "Not Applicable", IF(COUNTIF('Broadcast Module Man Codes'!B:B, LEFT(B704, 4))=0, "No BM Man Code Found", "Match Found"))</f>
        <v>No BM Man Code Found</v>
      </c>
    </row>
    <row r="705" spans="1:7">
      <c r="A705" s="23" t="s">
        <v>699</v>
      </c>
      <c r="B705" s="23" t="s">
        <v>700</v>
      </c>
      <c r="C705" s="23" t="s">
        <v>10</v>
      </c>
      <c r="D705" s="23" t="str">
        <f>IF(ISNUMBER(MATCH(C705, 'Registration Database Man. Code'!A:A, 0)), "drone", "")</f>
        <v>drone</v>
      </c>
      <c r="E705" s="23" t="str">
        <f>VLOOKUP(C705, 'Registration Database Man. Code'!A:D, 4, FALSE)</f>
        <v>DJI</v>
      </c>
      <c r="F705" s="24" t="str">
        <f t="shared" si="10"/>
        <v>No</v>
      </c>
      <c r="G705" s="21" t="str">
        <f>IF(F705="Yes", "Not Applicable", IF(COUNTIF('Broadcast Module Man Codes'!B:B, LEFT(B705, 4))=0, "No BM Man Code Found", "Match Found"))</f>
        <v>No BM Man Code Found</v>
      </c>
    </row>
    <row r="706" spans="1:7">
      <c r="A706" s="23" t="s">
        <v>701</v>
      </c>
      <c r="B706" s="23" t="s">
        <v>702</v>
      </c>
      <c r="C706" s="23" t="s">
        <v>10</v>
      </c>
      <c r="D706" s="23" t="str">
        <f>IF(ISNUMBER(MATCH(C706, 'Registration Database Man. Code'!A:A, 0)), "drone", "")</f>
        <v>drone</v>
      </c>
      <c r="E706" s="23" t="str">
        <f>VLOOKUP(C706, 'Registration Database Man. Code'!A:D, 4, FALSE)</f>
        <v>DJI</v>
      </c>
      <c r="F706" s="24" t="str">
        <f t="shared" si="10"/>
        <v>Yes</v>
      </c>
      <c r="G706" s="21" t="str">
        <f>IF(F706="Yes", "Not Applicable", IF(COUNTIF('Broadcast Module Man Codes'!B:B, LEFT(B706, 4))=0, "No BM Man Code Found", "Match Found"))</f>
        <v>Not Applicable</v>
      </c>
    </row>
    <row r="707" spans="1:7">
      <c r="A707" s="23" t="s">
        <v>703</v>
      </c>
      <c r="B707" s="23" t="s">
        <v>704</v>
      </c>
      <c r="C707" s="23" t="s">
        <v>10</v>
      </c>
      <c r="D707" s="23" t="str">
        <f>IF(ISNUMBER(MATCH(C707, 'Registration Database Man. Code'!A:A, 0)), "drone", "")</f>
        <v>drone</v>
      </c>
      <c r="E707" s="23" t="str">
        <f>VLOOKUP(C707, 'Registration Database Man. Code'!A:D, 4, FALSE)</f>
        <v>DJI</v>
      </c>
      <c r="F707" s="24" t="str">
        <f t="shared" ref="F707:F770" si="11">IF(OR(E707="EA VISION", E707="EAVISION"), "No", IF(OR(AND(OR(E707="DJI", E707="DJI Innovations"), LEFT(B707, 5)="1581F"), AND(OR(E707="XAG", E707="GUANGZHOU XAG CO LTD"), LEFT(B707, 5)="1863F"), AND(E707="Talos Drones", LEFT(B707, 5)="2104F")), "Yes", "No"))</f>
        <v>No</v>
      </c>
      <c r="G707" s="21" t="str">
        <f>IF(F707="Yes", "Not Applicable", IF(COUNTIF('Broadcast Module Man Codes'!B:B, LEFT(B707, 4))=0, "No BM Man Code Found", "Match Found"))</f>
        <v>No BM Man Code Found</v>
      </c>
    </row>
    <row r="708" spans="1:7">
      <c r="A708" s="23" t="s">
        <v>705</v>
      </c>
      <c r="B708" s="23" t="s">
        <v>706</v>
      </c>
      <c r="C708" s="23" t="s">
        <v>10</v>
      </c>
      <c r="D708" s="23" t="str">
        <f>IF(ISNUMBER(MATCH(C708, 'Registration Database Man. Code'!A:A, 0)), "drone", "")</f>
        <v>drone</v>
      </c>
      <c r="E708" s="23" t="str">
        <f>VLOOKUP(C708, 'Registration Database Man. Code'!A:D, 4, FALSE)</f>
        <v>DJI</v>
      </c>
      <c r="F708" s="24" t="str">
        <f t="shared" si="11"/>
        <v>No</v>
      </c>
      <c r="G708" s="21" t="str">
        <f>IF(F708="Yes", "Not Applicable", IF(COUNTIF('Broadcast Module Man Codes'!B:B, LEFT(B708, 4))=0, "No BM Man Code Found", "Match Found"))</f>
        <v>No BM Man Code Found</v>
      </c>
    </row>
    <row r="709" spans="1:7">
      <c r="A709" s="23" t="s">
        <v>707</v>
      </c>
      <c r="B709" s="23" t="s">
        <v>708</v>
      </c>
      <c r="C709" s="23" t="s">
        <v>10</v>
      </c>
      <c r="D709" s="23" t="str">
        <f>IF(ISNUMBER(MATCH(C709, 'Registration Database Man. Code'!A:A, 0)), "drone", "")</f>
        <v>drone</v>
      </c>
      <c r="E709" s="23" t="str">
        <f>VLOOKUP(C709, 'Registration Database Man. Code'!A:D, 4, FALSE)</f>
        <v>DJI</v>
      </c>
      <c r="F709" s="24" t="str">
        <f t="shared" si="11"/>
        <v>No</v>
      </c>
      <c r="G709" s="21" t="str">
        <f>IF(F709="Yes", "Not Applicable", IF(COUNTIF('Broadcast Module Man Codes'!B:B, LEFT(B709, 4))=0, "No BM Man Code Found", "Match Found"))</f>
        <v>No BM Man Code Found</v>
      </c>
    </row>
    <row r="710" spans="1:7">
      <c r="A710" s="23" t="s">
        <v>709</v>
      </c>
      <c r="B710" s="23" t="s">
        <v>710</v>
      </c>
      <c r="C710" s="23" t="s">
        <v>711</v>
      </c>
      <c r="D710" s="23" t="str">
        <f>IF(ISNUMBER(MATCH(C710, 'Registration Database Man. Code'!A:A, 0)), "drone", "")</f>
        <v>drone</v>
      </c>
      <c r="E710" s="23" t="str">
        <f>VLOOKUP(C710, 'Registration Database Man. Code'!A:D, 4, FALSE)</f>
        <v>DJI</v>
      </c>
      <c r="F710" s="24" t="str">
        <f t="shared" si="11"/>
        <v>Yes</v>
      </c>
      <c r="G710" s="21" t="str">
        <f>IF(F710="Yes", "Not Applicable", IF(COUNTIF('Broadcast Module Man Codes'!B:B, LEFT(B710, 4))=0, "No BM Man Code Found", "Match Found"))</f>
        <v>Not Applicable</v>
      </c>
    </row>
    <row r="711" spans="1:7">
      <c r="A711" s="23" t="s">
        <v>712</v>
      </c>
      <c r="B711" s="23" t="s">
        <v>713</v>
      </c>
      <c r="C711" s="23" t="s">
        <v>27</v>
      </c>
      <c r="D711" s="23" t="str">
        <f>IF(ISNUMBER(MATCH(C711, 'Registration Database Man. Code'!A:A, 0)), "drone", "")</f>
        <v>drone</v>
      </c>
      <c r="E711" s="23" t="str">
        <f>VLOOKUP(C711, 'Registration Database Man. Code'!A:D, 4, FALSE)</f>
        <v>DJI</v>
      </c>
      <c r="F711" s="24" t="str">
        <f t="shared" si="11"/>
        <v>Yes</v>
      </c>
      <c r="G711" s="21" t="str">
        <f>IF(F711="Yes", "Not Applicable", IF(COUNTIF('Broadcast Module Man Codes'!B:B, LEFT(B711, 4))=0, "No BM Man Code Found", "Match Found"))</f>
        <v>Not Applicable</v>
      </c>
    </row>
    <row r="712" spans="1:7">
      <c r="A712" s="23" t="s">
        <v>714</v>
      </c>
      <c r="B712" s="23" t="s">
        <v>715</v>
      </c>
      <c r="C712" s="23" t="s">
        <v>10</v>
      </c>
      <c r="D712" s="23" t="str">
        <f>IF(ISNUMBER(MATCH(C712, 'Registration Database Man. Code'!A:A, 0)), "drone", "")</f>
        <v>drone</v>
      </c>
      <c r="E712" s="23" t="str">
        <f>VLOOKUP(C712, 'Registration Database Man. Code'!A:D, 4, FALSE)</f>
        <v>DJI</v>
      </c>
      <c r="F712" s="24" t="str">
        <f t="shared" si="11"/>
        <v>No</v>
      </c>
      <c r="G712" s="21" t="str">
        <f>IF(F712="Yes", "Not Applicable", IF(COUNTIF('Broadcast Module Man Codes'!B:B, LEFT(B712, 4))=0, "No BM Man Code Found", "Match Found"))</f>
        <v>No BM Man Code Found</v>
      </c>
    </row>
    <row r="713" spans="1:7">
      <c r="A713" s="23" t="s">
        <v>718</v>
      </c>
      <c r="B713" s="23" t="s">
        <v>719</v>
      </c>
      <c r="C713" s="23" t="s">
        <v>10</v>
      </c>
      <c r="D713" s="23" t="str">
        <f>IF(ISNUMBER(MATCH(C713, 'Registration Database Man. Code'!A:A, 0)), "drone", "")</f>
        <v>drone</v>
      </c>
      <c r="E713" s="23" t="str">
        <f>VLOOKUP(C713, 'Registration Database Man. Code'!A:D, 4, FALSE)</f>
        <v>DJI</v>
      </c>
      <c r="F713" s="24" t="str">
        <f t="shared" si="11"/>
        <v>No</v>
      </c>
      <c r="G713" s="21" t="str">
        <f>IF(F713="Yes", "Not Applicable", IF(COUNTIF('Broadcast Module Man Codes'!B:B, LEFT(B713, 4))=0, "No BM Man Code Found", "Match Found"))</f>
        <v>No BM Man Code Found</v>
      </c>
    </row>
    <row r="714" spans="1:7">
      <c r="A714" s="23" t="s">
        <v>720</v>
      </c>
      <c r="B714" s="23" t="s">
        <v>721</v>
      </c>
      <c r="C714" s="23" t="s">
        <v>27</v>
      </c>
      <c r="D714" s="23" t="str">
        <f>IF(ISNUMBER(MATCH(C714, 'Registration Database Man. Code'!A:A, 0)), "drone", "")</f>
        <v>drone</v>
      </c>
      <c r="E714" s="23" t="str">
        <f>VLOOKUP(C714, 'Registration Database Man. Code'!A:D, 4, FALSE)</f>
        <v>DJI</v>
      </c>
      <c r="F714" s="24" t="str">
        <f t="shared" si="11"/>
        <v>No</v>
      </c>
      <c r="G714" s="21" t="str">
        <f>IF(F714="Yes", "Not Applicable", IF(COUNTIF('Broadcast Module Man Codes'!B:B, LEFT(B714, 4))=0, "No BM Man Code Found", "Match Found"))</f>
        <v>No BM Man Code Found</v>
      </c>
    </row>
    <row r="715" spans="1:7">
      <c r="A715" s="23" t="s">
        <v>722</v>
      </c>
      <c r="B715" s="23" t="s">
        <v>723</v>
      </c>
      <c r="C715" s="23" t="s">
        <v>10</v>
      </c>
      <c r="D715" s="23" t="str">
        <f>IF(ISNUMBER(MATCH(C715, 'Registration Database Man. Code'!A:A, 0)), "drone", "")</f>
        <v>drone</v>
      </c>
      <c r="E715" s="23" t="str">
        <f>VLOOKUP(C715, 'Registration Database Man. Code'!A:D, 4, FALSE)</f>
        <v>DJI</v>
      </c>
      <c r="F715" s="24" t="str">
        <f t="shared" si="11"/>
        <v>No</v>
      </c>
      <c r="G715" s="21" t="str">
        <f>IF(F715="Yes", "Not Applicable", IF(COUNTIF('Broadcast Module Man Codes'!B:B, LEFT(B715, 4))=0, "No BM Man Code Found", "Match Found"))</f>
        <v>No BM Man Code Found</v>
      </c>
    </row>
    <row r="716" spans="1:7">
      <c r="A716" s="23" t="s">
        <v>724</v>
      </c>
      <c r="B716" s="23" t="s">
        <v>725</v>
      </c>
      <c r="C716" s="23" t="s">
        <v>218</v>
      </c>
      <c r="D716" s="23" t="str">
        <f>IF(ISNUMBER(MATCH(C716, 'Registration Database Man. Code'!A:A, 0)), "drone", "")</f>
        <v>drone</v>
      </c>
      <c r="E716" s="23" t="str">
        <f>VLOOKUP(C716, 'Registration Database Man. Code'!A:D, 4, FALSE)</f>
        <v>DJI</v>
      </c>
      <c r="F716" s="24" t="str">
        <f t="shared" si="11"/>
        <v>No</v>
      </c>
      <c r="G716" s="21" t="str">
        <f>IF(F716="Yes", "Not Applicable", IF(COUNTIF('Broadcast Module Man Codes'!B:B, LEFT(B716, 4))=0, "No BM Man Code Found", "Match Found"))</f>
        <v>No BM Man Code Found</v>
      </c>
    </row>
    <row r="717" spans="1:7">
      <c r="A717" s="23" t="s">
        <v>726</v>
      </c>
      <c r="B717" s="23" t="s">
        <v>727</v>
      </c>
      <c r="C717" s="23" t="s">
        <v>10</v>
      </c>
      <c r="D717" s="23" t="str">
        <f>IF(ISNUMBER(MATCH(C717, 'Registration Database Man. Code'!A:A, 0)), "drone", "")</f>
        <v>drone</v>
      </c>
      <c r="E717" s="23" t="str">
        <f>VLOOKUP(C717, 'Registration Database Man. Code'!A:D, 4, FALSE)</f>
        <v>DJI</v>
      </c>
      <c r="F717" s="24" t="str">
        <f t="shared" si="11"/>
        <v>Yes</v>
      </c>
      <c r="G717" s="21" t="str">
        <f>IF(F717="Yes", "Not Applicable", IF(COUNTIF('Broadcast Module Man Codes'!B:B, LEFT(B717, 4))=0, "No BM Man Code Found", "Match Found"))</f>
        <v>Not Applicable</v>
      </c>
    </row>
    <row r="718" spans="1:7">
      <c r="A718" s="23" t="s">
        <v>729</v>
      </c>
      <c r="B718" s="23" t="s">
        <v>730</v>
      </c>
      <c r="C718" s="23" t="s">
        <v>10</v>
      </c>
      <c r="D718" s="23" t="str">
        <f>IF(ISNUMBER(MATCH(C718, 'Registration Database Man. Code'!A:A, 0)), "drone", "")</f>
        <v>drone</v>
      </c>
      <c r="E718" s="23" t="str">
        <f>VLOOKUP(C718, 'Registration Database Man. Code'!A:D, 4, FALSE)</f>
        <v>DJI</v>
      </c>
      <c r="F718" s="24" t="str">
        <f t="shared" si="11"/>
        <v>Yes</v>
      </c>
      <c r="G718" s="21" t="str">
        <f>IF(F718="Yes", "Not Applicable", IF(COUNTIF('Broadcast Module Man Codes'!B:B, LEFT(B718, 4))=0, "No BM Man Code Found", "Match Found"))</f>
        <v>Not Applicable</v>
      </c>
    </row>
    <row r="719" spans="1:7">
      <c r="A719" s="23" t="s">
        <v>731</v>
      </c>
      <c r="B719" s="23" t="s">
        <v>732</v>
      </c>
      <c r="C719" s="23" t="s">
        <v>6</v>
      </c>
      <c r="D719" s="23" t="str">
        <f>IF(ISNUMBER(MATCH(C719, 'Registration Database Man. Code'!A:A, 0)), "drone", "")</f>
        <v>drone</v>
      </c>
      <c r="E719" s="23" t="str">
        <f>VLOOKUP(C719, 'Registration Database Man. Code'!A:D, 4, FALSE)</f>
        <v>XAG</v>
      </c>
      <c r="F719" s="24" t="str">
        <f t="shared" si="11"/>
        <v>No</v>
      </c>
      <c r="G719" s="21" t="str">
        <f>IF(F719="Yes", "Not Applicable", IF(COUNTIF('Broadcast Module Man Codes'!B:B, LEFT(B719, 4))=0, "No BM Man Code Found", "Match Found"))</f>
        <v>No BM Man Code Found</v>
      </c>
    </row>
    <row r="720" spans="1:7">
      <c r="A720" s="23" t="s">
        <v>733</v>
      </c>
      <c r="B720" s="23" t="s">
        <v>734</v>
      </c>
      <c r="C720" s="23" t="s">
        <v>27</v>
      </c>
      <c r="D720" s="23" t="str">
        <f>IF(ISNUMBER(MATCH(C720, 'Registration Database Man. Code'!A:A, 0)), "drone", "")</f>
        <v>drone</v>
      </c>
      <c r="E720" s="23" t="str">
        <f>VLOOKUP(C720, 'Registration Database Man. Code'!A:D, 4, FALSE)</f>
        <v>DJI</v>
      </c>
      <c r="F720" s="24" t="str">
        <f t="shared" si="11"/>
        <v>Yes</v>
      </c>
      <c r="G720" s="21" t="str">
        <f>IF(F720="Yes", "Not Applicable", IF(COUNTIF('Broadcast Module Man Codes'!B:B, LEFT(B720, 4))=0, "No BM Man Code Found", "Match Found"))</f>
        <v>Not Applicable</v>
      </c>
    </row>
    <row r="721" spans="1:7">
      <c r="A721" s="23" t="s">
        <v>735</v>
      </c>
      <c r="B721" s="23">
        <v>6941565928511</v>
      </c>
      <c r="C721" s="23" t="s">
        <v>10</v>
      </c>
      <c r="D721" s="23" t="str">
        <f>IF(ISNUMBER(MATCH(C721, 'Registration Database Man. Code'!A:A, 0)), "drone", "")</f>
        <v>drone</v>
      </c>
      <c r="E721" s="23" t="str">
        <f>VLOOKUP(C721, 'Registration Database Man. Code'!A:D, 4, FALSE)</f>
        <v>DJI</v>
      </c>
      <c r="F721" s="24" t="str">
        <f t="shared" si="11"/>
        <v>No</v>
      </c>
      <c r="G721" s="21" t="str">
        <f>IF(F721="Yes", "Not Applicable", IF(COUNTIF('Broadcast Module Man Codes'!B:B, LEFT(B721, 4))=0, "No BM Man Code Found", "Match Found"))</f>
        <v>No BM Man Code Found</v>
      </c>
    </row>
    <row r="722" spans="1:7">
      <c r="A722" s="23" t="s">
        <v>736</v>
      </c>
      <c r="B722" s="23" t="s">
        <v>737</v>
      </c>
      <c r="C722" s="23" t="s">
        <v>10</v>
      </c>
      <c r="D722" s="23" t="str">
        <f>IF(ISNUMBER(MATCH(C722, 'Registration Database Man. Code'!A:A, 0)), "drone", "")</f>
        <v>drone</v>
      </c>
      <c r="E722" s="23" t="str">
        <f>VLOOKUP(C722, 'Registration Database Man. Code'!A:D, 4, FALSE)</f>
        <v>DJI</v>
      </c>
      <c r="F722" s="24" t="str">
        <f t="shared" si="11"/>
        <v>Yes</v>
      </c>
      <c r="G722" s="21" t="str">
        <f>IF(F722="Yes", "Not Applicable", IF(COUNTIF('Broadcast Module Man Codes'!B:B, LEFT(B722, 4))=0, "No BM Man Code Found", "Match Found"))</f>
        <v>Not Applicable</v>
      </c>
    </row>
    <row r="723" spans="1:7">
      <c r="A723" s="23" t="s">
        <v>738</v>
      </c>
      <c r="B723" s="23" t="s">
        <v>739</v>
      </c>
      <c r="C723" s="23" t="s">
        <v>94</v>
      </c>
      <c r="D723" s="23" t="str">
        <f>IF(ISNUMBER(MATCH(C723, 'Registration Database Man. Code'!A:A, 0)), "drone", "")</f>
        <v>drone</v>
      </c>
      <c r="E723" s="23" t="str">
        <f>VLOOKUP(C723, 'Registration Database Man. Code'!A:D, 4, FALSE)</f>
        <v>DJI</v>
      </c>
      <c r="F723" s="24" t="str">
        <f t="shared" si="11"/>
        <v>No</v>
      </c>
      <c r="G723" s="21" t="str">
        <f>IF(F723="Yes", "Not Applicable", IF(COUNTIF('Broadcast Module Man Codes'!B:B, LEFT(B723, 4))=0, "No BM Man Code Found", "Match Found"))</f>
        <v>No BM Man Code Found</v>
      </c>
    </row>
    <row r="724" spans="1:7">
      <c r="A724" s="23" t="s">
        <v>741</v>
      </c>
      <c r="B724" s="23" t="s">
        <v>742</v>
      </c>
      <c r="C724" s="23" t="s">
        <v>6</v>
      </c>
      <c r="D724" s="23" t="str">
        <f>IF(ISNUMBER(MATCH(C724, 'Registration Database Man. Code'!A:A, 0)), "drone", "")</f>
        <v>drone</v>
      </c>
      <c r="E724" s="23" t="str">
        <f>VLOOKUP(C724, 'Registration Database Man. Code'!A:D, 4, FALSE)</f>
        <v>XAG</v>
      </c>
      <c r="F724" s="24" t="str">
        <f t="shared" si="11"/>
        <v>Yes</v>
      </c>
      <c r="G724" s="21" t="str">
        <f>IF(F724="Yes", "Not Applicable", IF(COUNTIF('Broadcast Module Man Codes'!B:B, LEFT(B724, 4))=0, "No BM Man Code Found", "Match Found"))</f>
        <v>Not Applicable</v>
      </c>
    </row>
    <row r="725" spans="1:7">
      <c r="A725" s="23" t="s">
        <v>743</v>
      </c>
      <c r="B725" s="23" t="s">
        <v>744</v>
      </c>
      <c r="C725" s="23" t="s">
        <v>10</v>
      </c>
      <c r="D725" s="23" t="str">
        <f>IF(ISNUMBER(MATCH(C725, 'Registration Database Man. Code'!A:A, 0)), "drone", "")</f>
        <v>drone</v>
      </c>
      <c r="E725" s="23" t="str">
        <f>VLOOKUP(C725, 'Registration Database Man. Code'!A:D, 4, FALSE)</f>
        <v>DJI</v>
      </c>
      <c r="F725" s="24" t="str">
        <f t="shared" si="11"/>
        <v>No</v>
      </c>
      <c r="G725" s="21" t="str">
        <f>IF(F725="Yes", "Not Applicable", IF(COUNTIF('Broadcast Module Man Codes'!B:B, LEFT(B725, 4))=0, "No BM Man Code Found", "Match Found"))</f>
        <v>No BM Man Code Found</v>
      </c>
    </row>
    <row r="726" spans="1:7">
      <c r="A726" s="23" t="s">
        <v>745</v>
      </c>
      <c r="B726" s="23" t="s">
        <v>746</v>
      </c>
      <c r="C726" s="23" t="s">
        <v>172</v>
      </c>
      <c r="D726" s="23" t="str">
        <f>IF(ISNUMBER(MATCH(C726, 'Registration Database Man. Code'!A:A, 0)), "drone", "")</f>
        <v>drone</v>
      </c>
      <c r="E726" s="23" t="str">
        <f>VLOOKUP(C726, 'Registration Database Man. Code'!A:D, 4, FALSE)</f>
        <v>DJI</v>
      </c>
      <c r="F726" s="24" t="str">
        <f t="shared" si="11"/>
        <v>No</v>
      </c>
      <c r="G726" s="21" t="str">
        <f>IF(F726="Yes", "Not Applicable", IF(COUNTIF('Broadcast Module Man Codes'!B:B, LEFT(B726, 4))=0, "No BM Man Code Found", "Match Found"))</f>
        <v>No BM Man Code Found</v>
      </c>
    </row>
    <row r="727" spans="1:7">
      <c r="A727" s="23" t="s">
        <v>747</v>
      </c>
      <c r="B727" s="23" t="s">
        <v>748</v>
      </c>
      <c r="C727" s="23" t="s">
        <v>27</v>
      </c>
      <c r="D727" s="23" t="str">
        <f>IF(ISNUMBER(MATCH(C727, 'Registration Database Man. Code'!A:A, 0)), "drone", "")</f>
        <v>drone</v>
      </c>
      <c r="E727" s="23" t="str">
        <f>VLOOKUP(C727, 'Registration Database Man. Code'!A:D, 4, FALSE)</f>
        <v>DJI</v>
      </c>
      <c r="F727" s="24" t="str">
        <f t="shared" si="11"/>
        <v>Yes</v>
      </c>
      <c r="G727" s="21" t="str">
        <f>IF(F727="Yes", "Not Applicable", IF(COUNTIF('Broadcast Module Man Codes'!B:B, LEFT(B727, 4))=0, "No BM Man Code Found", "Match Found"))</f>
        <v>Not Applicable</v>
      </c>
    </row>
    <row r="728" spans="1:7">
      <c r="A728" s="23" t="s">
        <v>749</v>
      </c>
      <c r="B728" s="23" t="s">
        <v>750</v>
      </c>
      <c r="C728" s="23" t="s">
        <v>10</v>
      </c>
      <c r="D728" s="23" t="str">
        <f>IF(ISNUMBER(MATCH(C728, 'Registration Database Man. Code'!A:A, 0)), "drone", "")</f>
        <v>drone</v>
      </c>
      <c r="E728" s="23" t="str">
        <f>VLOOKUP(C728, 'Registration Database Man. Code'!A:D, 4, FALSE)</f>
        <v>DJI</v>
      </c>
      <c r="F728" s="24" t="str">
        <f t="shared" si="11"/>
        <v>No</v>
      </c>
      <c r="G728" s="21" t="str">
        <f>IF(F728="Yes", "Not Applicable", IF(COUNTIF('Broadcast Module Man Codes'!B:B, LEFT(B728, 4))=0, "No BM Man Code Found", "Match Found"))</f>
        <v>No BM Man Code Found</v>
      </c>
    </row>
    <row r="729" spans="1:7">
      <c r="A729" s="23" t="s">
        <v>751</v>
      </c>
      <c r="B729" s="23" t="s">
        <v>752</v>
      </c>
      <c r="C729" s="23" t="s">
        <v>27</v>
      </c>
      <c r="D729" s="23" t="str">
        <f>IF(ISNUMBER(MATCH(C729, 'Registration Database Man. Code'!A:A, 0)), "drone", "")</f>
        <v>drone</v>
      </c>
      <c r="E729" s="23" t="str">
        <f>VLOOKUP(C729, 'Registration Database Man. Code'!A:D, 4, FALSE)</f>
        <v>DJI</v>
      </c>
      <c r="F729" s="24" t="str">
        <f t="shared" si="11"/>
        <v>Yes</v>
      </c>
      <c r="G729" s="21" t="str">
        <f>IF(F729="Yes", "Not Applicable", IF(COUNTIF('Broadcast Module Man Codes'!B:B, LEFT(B729, 4))=0, "No BM Man Code Found", "Match Found"))</f>
        <v>Not Applicable</v>
      </c>
    </row>
    <row r="730" spans="1:7">
      <c r="A730" s="23" t="s">
        <v>753</v>
      </c>
      <c r="B730" s="23" t="s">
        <v>754</v>
      </c>
      <c r="C730" s="23" t="s">
        <v>10</v>
      </c>
      <c r="D730" s="23" t="str">
        <f>IF(ISNUMBER(MATCH(C730, 'Registration Database Man. Code'!A:A, 0)), "drone", "")</f>
        <v>drone</v>
      </c>
      <c r="E730" s="23" t="str">
        <f>VLOOKUP(C730, 'Registration Database Man. Code'!A:D, 4, FALSE)</f>
        <v>DJI</v>
      </c>
      <c r="F730" s="24" t="str">
        <f t="shared" si="11"/>
        <v>Yes</v>
      </c>
      <c r="G730" s="21" t="str">
        <f>IF(F730="Yes", "Not Applicable", IF(COUNTIF('Broadcast Module Man Codes'!B:B, LEFT(B730, 4))=0, "No BM Man Code Found", "Match Found"))</f>
        <v>Not Applicable</v>
      </c>
    </row>
    <row r="731" spans="1:7">
      <c r="A731" s="23" t="s">
        <v>755</v>
      </c>
      <c r="B731" s="23" t="s">
        <v>756</v>
      </c>
      <c r="C731" s="23" t="s">
        <v>10</v>
      </c>
      <c r="D731" s="23" t="str">
        <f>IF(ISNUMBER(MATCH(C731, 'Registration Database Man. Code'!A:A, 0)), "drone", "")</f>
        <v>drone</v>
      </c>
      <c r="E731" s="23" t="str">
        <f>VLOOKUP(C731, 'Registration Database Man. Code'!A:D, 4, FALSE)</f>
        <v>DJI</v>
      </c>
      <c r="F731" s="24" t="str">
        <f t="shared" si="11"/>
        <v>No</v>
      </c>
      <c r="G731" s="21" t="str">
        <f>IF(F731="Yes", "Not Applicable", IF(COUNTIF('Broadcast Module Man Codes'!B:B, LEFT(B731, 4))=0, "No BM Man Code Found", "Match Found"))</f>
        <v>No BM Man Code Found</v>
      </c>
    </row>
    <row r="732" spans="1:7">
      <c r="A732" s="23" t="s">
        <v>757</v>
      </c>
      <c r="B732" s="23" t="s">
        <v>758</v>
      </c>
      <c r="C732" s="23" t="s">
        <v>27</v>
      </c>
      <c r="D732" s="23" t="str">
        <f>IF(ISNUMBER(MATCH(C732, 'Registration Database Man. Code'!A:A, 0)), "drone", "")</f>
        <v>drone</v>
      </c>
      <c r="E732" s="23" t="str">
        <f>VLOOKUP(C732, 'Registration Database Man. Code'!A:D, 4, FALSE)</f>
        <v>DJI</v>
      </c>
      <c r="F732" s="24" t="str">
        <f t="shared" si="11"/>
        <v>Yes</v>
      </c>
      <c r="G732" s="21" t="str">
        <f>IF(F732="Yes", "Not Applicable", IF(COUNTIF('Broadcast Module Man Codes'!B:B, LEFT(B732, 4))=0, "No BM Man Code Found", "Match Found"))</f>
        <v>Not Applicable</v>
      </c>
    </row>
    <row r="733" spans="1:7">
      <c r="A733" s="23" t="s">
        <v>759</v>
      </c>
      <c r="B733" s="23" t="s">
        <v>760</v>
      </c>
      <c r="C733" s="23" t="s">
        <v>10</v>
      </c>
      <c r="D733" s="23" t="str">
        <f>IF(ISNUMBER(MATCH(C733, 'Registration Database Man. Code'!A:A, 0)), "drone", "")</f>
        <v>drone</v>
      </c>
      <c r="E733" s="23" t="str">
        <f>VLOOKUP(C733, 'Registration Database Man. Code'!A:D, 4, FALSE)</f>
        <v>DJI</v>
      </c>
      <c r="F733" s="24" t="str">
        <f t="shared" si="11"/>
        <v>Yes</v>
      </c>
      <c r="G733" s="21" t="str">
        <f>IF(F733="Yes", "Not Applicable", IF(COUNTIF('Broadcast Module Man Codes'!B:B, LEFT(B733, 4))=0, "No BM Man Code Found", "Match Found"))</f>
        <v>Not Applicable</v>
      </c>
    </row>
    <row r="734" spans="1:7">
      <c r="A734" s="23" t="s">
        <v>761</v>
      </c>
      <c r="B734" s="23" t="s">
        <v>762</v>
      </c>
      <c r="C734" s="23" t="s">
        <v>10</v>
      </c>
      <c r="D734" s="23" t="str">
        <f>IF(ISNUMBER(MATCH(C734, 'Registration Database Man. Code'!A:A, 0)), "drone", "")</f>
        <v>drone</v>
      </c>
      <c r="E734" s="23" t="str">
        <f>VLOOKUP(C734, 'Registration Database Man. Code'!A:D, 4, FALSE)</f>
        <v>DJI</v>
      </c>
      <c r="F734" s="24" t="str">
        <f t="shared" si="11"/>
        <v>Yes</v>
      </c>
      <c r="G734" s="21" t="str">
        <f>IF(F734="Yes", "Not Applicable", IF(COUNTIF('Broadcast Module Man Codes'!B:B, LEFT(B734, 4))=0, "No BM Man Code Found", "Match Found"))</f>
        <v>Not Applicable</v>
      </c>
    </row>
    <row r="735" spans="1:7">
      <c r="A735" s="23" t="s">
        <v>763</v>
      </c>
      <c r="B735" s="23" t="s">
        <v>764</v>
      </c>
      <c r="C735" s="23" t="s">
        <v>16</v>
      </c>
      <c r="D735" s="23" t="str">
        <f>IF(ISNUMBER(MATCH(C735, 'Registration Database Man. Code'!A:A, 0)), "drone", "")</f>
        <v>drone</v>
      </c>
      <c r="E735" s="23" t="str">
        <f>VLOOKUP(C735, 'Registration Database Man. Code'!A:D, 4, FALSE)</f>
        <v>DJI</v>
      </c>
      <c r="F735" s="24" t="str">
        <f t="shared" si="11"/>
        <v>Yes</v>
      </c>
      <c r="G735" s="21" t="str">
        <f>IF(F735="Yes", "Not Applicable", IF(COUNTIF('Broadcast Module Man Codes'!B:B, LEFT(B735, 4))=0, "No BM Man Code Found", "Match Found"))</f>
        <v>Not Applicable</v>
      </c>
    </row>
    <row r="736" spans="1:7">
      <c r="A736" s="23" t="s">
        <v>765</v>
      </c>
      <c r="B736" s="23" t="s">
        <v>766</v>
      </c>
      <c r="C736" s="23" t="s">
        <v>10</v>
      </c>
      <c r="D736" s="23" t="str">
        <f>IF(ISNUMBER(MATCH(C736, 'Registration Database Man. Code'!A:A, 0)), "drone", "")</f>
        <v>drone</v>
      </c>
      <c r="E736" s="23" t="str">
        <f>VLOOKUP(C736, 'Registration Database Man. Code'!A:D, 4, FALSE)</f>
        <v>DJI</v>
      </c>
      <c r="F736" s="24" t="str">
        <f t="shared" si="11"/>
        <v>Yes</v>
      </c>
      <c r="G736" s="21" t="str">
        <f>IF(F736="Yes", "Not Applicable", IF(COUNTIF('Broadcast Module Man Codes'!B:B, LEFT(B736, 4))=0, "No BM Man Code Found", "Match Found"))</f>
        <v>Not Applicable</v>
      </c>
    </row>
    <row r="737" spans="1:7">
      <c r="A737" s="23" t="s">
        <v>767</v>
      </c>
      <c r="B737" s="23" t="s">
        <v>768</v>
      </c>
      <c r="C737" s="23" t="s">
        <v>10</v>
      </c>
      <c r="D737" s="23" t="str">
        <f>IF(ISNUMBER(MATCH(C737, 'Registration Database Man. Code'!A:A, 0)), "drone", "")</f>
        <v>drone</v>
      </c>
      <c r="E737" s="23" t="str">
        <f>VLOOKUP(C737, 'Registration Database Man. Code'!A:D, 4, FALSE)</f>
        <v>DJI</v>
      </c>
      <c r="F737" s="24" t="str">
        <f t="shared" si="11"/>
        <v>No</v>
      </c>
      <c r="G737" s="21" t="str">
        <f>IF(F737="Yes", "Not Applicable", IF(COUNTIF('Broadcast Module Man Codes'!B:B, LEFT(B737, 4))=0, "No BM Man Code Found", "Match Found"))</f>
        <v>No BM Man Code Found</v>
      </c>
    </row>
    <row r="738" spans="1:7">
      <c r="A738" s="23" t="s">
        <v>769</v>
      </c>
      <c r="B738" s="23" t="s">
        <v>770</v>
      </c>
      <c r="C738" s="23" t="s">
        <v>10</v>
      </c>
      <c r="D738" s="23" t="str">
        <f>IF(ISNUMBER(MATCH(C738, 'Registration Database Man. Code'!A:A, 0)), "drone", "")</f>
        <v>drone</v>
      </c>
      <c r="E738" s="23" t="str">
        <f>VLOOKUP(C738, 'Registration Database Man. Code'!A:D, 4, FALSE)</f>
        <v>DJI</v>
      </c>
      <c r="F738" s="24" t="str">
        <f t="shared" si="11"/>
        <v>Yes</v>
      </c>
      <c r="G738" s="21" t="str">
        <f>IF(F738="Yes", "Not Applicable", IF(COUNTIF('Broadcast Module Man Codes'!B:B, LEFT(B738, 4))=0, "No BM Man Code Found", "Match Found"))</f>
        <v>Not Applicable</v>
      </c>
    </row>
    <row r="739" spans="1:7">
      <c r="A739" s="23" t="s">
        <v>771</v>
      </c>
      <c r="B739" s="23" t="s">
        <v>772</v>
      </c>
      <c r="C739" s="23" t="s">
        <v>10</v>
      </c>
      <c r="D739" s="23" t="str">
        <f>IF(ISNUMBER(MATCH(C739, 'Registration Database Man. Code'!A:A, 0)), "drone", "")</f>
        <v>drone</v>
      </c>
      <c r="E739" s="23" t="str">
        <f>VLOOKUP(C739, 'Registration Database Man. Code'!A:D, 4, FALSE)</f>
        <v>DJI</v>
      </c>
      <c r="F739" s="24" t="str">
        <f t="shared" si="11"/>
        <v>No</v>
      </c>
      <c r="G739" s="21" t="str">
        <f>IF(F739="Yes", "Not Applicable", IF(COUNTIF('Broadcast Module Man Codes'!B:B, LEFT(B739, 4))=0, "No BM Man Code Found", "Match Found"))</f>
        <v>No BM Man Code Found</v>
      </c>
    </row>
    <row r="740" spans="1:7">
      <c r="A740" s="23" t="s">
        <v>774</v>
      </c>
      <c r="B740" s="23" t="s">
        <v>775</v>
      </c>
      <c r="C740" s="23" t="s">
        <v>21</v>
      </c>
      <c r="D740" s="23" t="str">
        <f>IF(ISNUMBER(MATCH(C740, 'Registration Database Man. Code'!A:A, 0)), "drone", "")</f>
        <v>drone</v>
      </c>
      <c r="E740" s="23" t="str">
        <f>VLOOKUP(C740, 'Registration Database Man. Code'!A:D, 4, FALSE)</f>
        <v>XAG</v>
      </c>
      <c r="F740" s="24" t="str">
        <f t="shared" si="11"/>
        <v>No</v>
      </c>
      <c r="G740" s="21" t="str">
        <f>IF(F740="Yes", "Not Applicable", IF(COUNTIF('Broadcast Module Man Codes'!B:B, LEFT(B740, 4))=0, "No BM Man Code Found", "Match Found"))</f>
        <v>No BM Man Code Found</v>
      </c>
    </row>
    <row r="741" spans="1:7">
      <c r="A741" s="23" t="s">
        <v>776</v>
      </c>
      <c r="B741" s="23" t="s">
        <v>777</v>
      </c>
      <c r="C741" s="23" t="s">
        <v>10</v>
      </c>
      <c r="D741" s="23" t="str">
        <f>IF(ISNUMBER(MATCH(C741, 'Registration Database Man. Code'!A:A, 0)), "drone", "")</f>
        <v>drone</v>
      </c>
      <c r="E741" s="23" t="str">
        <f>VLOOKUP(C741, 'Registration Database Man. Code'!A:D, 4, FALSE)</f>
        <v>DJI</v>
      </c>
      <c r="F741" s="24" t="str">
        <f t="shared" si="11"/>
        <v>No</v>
      </c>
      <c r="G741" s="21" t="str">
        <f>IF(F741="Yes", "Not Applicable", IF(COUNTIF('Broadcast Module Man Codes'!B:B, LEFT(B741, 4))=0, "No BM Man Code Found", "Match Found"))</f>
        <v>No BM Man Code Found</v>
      </c>
    </row>
    <row r="742" spans="1:7">
      <c r="A742" s="23" t="s">
        <v>778</v>
      </c>
      <c r="B742" s="23" t="s">
        <v>779</v>
      </c>
      <c r="C742" s="23" t="s">
        <v>27</v>
      </c>
      <c r="D742" s="23" t="str">
        <f>IF(ISNUMBER(MATCH(C742, 'Registration Database Man. Code'!A:A, 0)), "drone", "")</f>
        <v>drone</v>
      </c>
      <c r="E742" s="23" t="str">
        <f>VLOOKUP(C742, 'Registration Database Man. Code'!A:D, 4, FALSE)</f>
        <v>DJI</v>
      </c>
      <c r="F742" s="24" t="str">
        <f t="shared" si="11"/>
        <v>No</v>
      </c>
      <c r="G742" s="21" t="str">
        <f>IF(F742="Yes", "Not Applicable", IF(COUNTIF('Broadcast Module Man Codes'!B:B, LEFT(B742, 4))=0, "No BM Man Code Found", "Match Found"))</f>
        <v>No BM Man Code Found</v>
      </c>
    </row>
    <row r="743" spans="1:7">
      <c r="A743" s="23" t="s">
        <v>781</v>
      </c>
      <c r="B743" s="23" t="s">
        <v>782</v>
      </c>
      <c r="C743" s="23" t="s">
        <v>94</v>
      </c>
      <c r="D743" s="23" t="str">
        <f>IF(ISNUMBER(MATCH(C743, 'Registration Database Man. Code'!A:A, 0)), "drone", "")</f>
        <v>drone</v>
      </c>
      <c r="E743" s="23" t="str">
        <f>VLOOKUP(C743, 'Registration Database Man. Code'!A:D, 4, FALSE)</f>
        <v>DJI</v>
      </c>
      <c r="F743" s="24" t="str">
        <f t="shared" si="11"/>
        <v>No</v>
      </c>
      <c r="G743" s="21" t="str">
        <f>IF(F743="Yes", "Not Applicable", IF(COUNTIF('Broadcast Module Man Codes'!B:B, LEFT(B743, 4))=0, "No BM Man Code Found", "Match Found"))</f>
        <v>No BM Man Code Found</v>
      </c>
    </row>
    <row r="744" spans="1:7">
      <c r="A744" s="23" t="s">
        <v>783</v>
      </c>
      <c r="B744" s="23" t="s">
        <v>784</v>
      </c>
      <c r="C744" s="23" t="s">
        <v>6</v>
      </c>
      <c r="D744" s="23" t="str">
        <f>IF(ISNUMBER(MATCH(C744, 'Registration Database Man. Code'!A:A, 0)), "drone", "")</f>
        <v>drone</v>
      </c>
      <c r="E744" s="23" t="str">
        <f>VLOOKUP(C744, 'Registration Database Man. Code'!A:D, 4, FALSE)</f>
        <v>XAG</v>
      </c>
      <c r="F744" s="24" t="str">
        <f t="shared" si="11"/>
        <v>No</v>
      </c>
      <c r="G744" s="21" t="str">
        <f>IF(F744="Yes", "Not Applicable", IF(COUNTIF('Broadcast Module Man Codes'!B:B, LEFT(B744, 4))=0, "No BM Man Code Found", "Match Found"))</f>
        <v>No BM Man Code Found</v>
      </c>
    </row>
    <row r="745" spans="1:7">
      <c r="A745" s="23" t="s">
        <v>785</v>
      </c>
      <c r="B745" s="23" t="s">
        <v>786</v>
      </c>
      <c r="C745" s="23" t="s">
        <v>10</v>
      </c>
      <c r="D745" s="23" t="str">
        <f>IF(ISNUMBER(MATCH(C745, 'Registration Database Man. Code'!A:A, 0)), "drone", "")</f>
        <v>drone</v>
      </c>
      <c r="E745" s="23" t="str">
        <f>VLOOKUP(C745, 'Registration Database Man. Code'!A:D, 4, FALSE)</f>
        <v>DJI</v>
      </c>
      <c r="F745" s="24" t="str">
        <f t="shared" si="11"/>
        <v>Yes</v>
      </c>
      <c r="G745" s="21" t="str">
        <f>IF(F745="Yes", "Not Applicable", IF(COUNTIF('Broadcast Module Man Codes'!B:B, LEFT(B745, 4))=0, "No BM Man Code Found", "Match Found"))</f>
        <v>Not Applicable</v>
      </c>
    </row>
    <row r="746" spans="1:7">
      <c r="A746" s="23" t="s">
        <v>792</v>
      </c>
      <c r="B746" s="23" t="s">
        <v>793</v>
      </c>
      <c r="C746" s="23" t="s">
        <v>94</v>
      </c>
      <c r="D746" s="23" t="str">
        <f>IF(ISNUMBER(MATCH(C746, 'Registration Database Man. Code'!A:A, 0)), "drone", "")</f>
        <v>drone</v>
      </c>
      <c r="E746" s="23" t="str">
        <f>VLOOKUP(C746, 'Registration Database Man. Code'!A:D, 4, FALSE)</f>
        <v>DJI</v>
      </c>
      <c r="F746" s="24" t="str">
        <f t="shared" si="11"/>
        <v>No</v>
      </c>
      <c r="G746" s="21" t="str">
        <f>IF(F746="Yes", "Not Applicable", IF(COUNTIF('Broadcast Module Man Codes'!B:B, LEFT(B746, 4))=0, "No BM Man Code Found", "Match Found"))</f>
        <v>No BM Man Code Found</v>
      </c>
    </row>
    <row r="747" spans="1:7">
      <c r="A747" s="23" t="s">
        <v>794</v>
      </c>
      <c r="B747" s="23" t="s">
        <v>795</v>
      </c>
      <c r="C747" s="23" t="s">
        <v>10</v>
      </c>
      <c r="D747" s="23" t="str">
        <f>IF(ISNUMBER(MATCH(C747, 'Registration Database Man. Code'!A:A, 0)), "drone", "")</f>
        <v>drone</v>
      </c>
      <c r="E747" s="23" t="str">
        <f>VLOOKUP(C747, 'Registration Database Man. Code'!A:D, 4, FALSE)</f>
        <v>DJI</v>
      </c>
      <c r="F747" s="24" t="str">
        <f t="shared" si="11"/>
        <v>Yes</v>
      </c>
      <c r="G747" s="21" t="str">
        <f>IF(F747="Yes", "Not Applicable", IF(COUNTIF('Broadcast Module Man Codes'!B:B, LEFT(B747, 4))=0, "No BM Man Code Found", "Match Found"))</f>
        <v>Not Applicable</v>
      </c>
    </row>
    <row r="748" spans="1:7">
      <c r="A748" s="23" t="s">
        <v>796</v>
      </c>
      <c r="B748" s="23" t="s">
        <v>797</v>
      </c>
      <c r="C748" s="23">
        <v>610193</v>
      </c>
      <c r="D748" s="23" t="str">
        <f>IF(ISNUMBER(MATCH(C748, 'Registration Database Man. Code'!A:A, 0)), "drone", "")</f>
        <v>drone</v>
      </c>
      <c r="E748" s="23" t="str">
        <f>VLOOKUP(C748, 'Registration Database Man. Code'!A:D, 4, FALSE)</f>
        <v>DJI</v>
      </c>
      <c r="F748" s="24" t="str">
        <f t="shared" si="11"/>
        <v>No</v>
      </c>
      <c r="G748" s="21" t="str">
        <f>IF(F748="Yes", "Not Applicable", IF(COUNTIF('Broadcast Module Man Codes'!B:B, LEFT(B748, 4))=0, "No BM Man Code Found", "Match Found"))</f>
        <v>No BM Man Code Found</v>
      </c>
    </row>
    <row r="749" spans="1:7">
      <c r="A749" s="23" t="s">
        <v>798</v>
      </c>
      <c r="B749" s="23" t="s">
        <v>799</v>
      </c>
      <c r="C749" s="23" t="s">
        <v>94</v>
      </c>
      <c r="D749" s="23" t="str">
        <f>IF(ISNUMBER(MATCH(C749, 'Registration Database Man. Code'!A:A, 0)), "drone", "")</f>
        <v>drone</v>
      </c>
      <c r="E749" s="23" t="str">
        <f>VLOOKUP(C749, 'Registration Database Man. Code'!A:D, 4, FALSE)</f>
        <v>DJI</v>
      </c>
      <c r="F749" s="24" t="str">
        <f t="shared" si="11"/>
        <v>No</v>
      </c>
      <c r="G749" s="21" t="str">
        <f>IF(F749="Yes", "Not Applicable", IF(COUNTIF('Broadcast Module Man Codes'!B:B, LEFT(B749, 4))=0, "No BM Man Code Found", "Match Found"))</f>
        <v>No BM Man Code Found</v>
      </c>
    </row>
    <row r="750" spans="1:7">
      <c r="A750" s="23" t="s">
        <v>800</v>
      </c>
      <c r="B750" s="23" t="s">
        <v>801</v>
      </c>
      <c r="C750" s="23" t="s">
        <v>94</v>
      </c>
      <c r="D750" s="23" t="str">
        <f>IF(ISNUMBER(MATCH(C750, 'Registration Database Man. Code'!A:A, 0)), "drone", "")</f>
        <v>drone</v>
      </c>
      <c r="E750" s="23" t="str">
        <f>VLOOKUP(C750, 'Registration Database Man. Code'!A:D, 4, FALSE)</f>
        <v>DJI</v>
      </c>
      <c r="F750" s="24" t="str">
        <f t="shared" si="11"/>
        <v>No</v>
      </c>
      <c r="G750" s="21" t="str">
        <f>IF(F750="Yes", "Not Applicable", IF(COUNTIF('Broadcast Module Man Codes'!B:B, LEFT(B750, 4))=0, "No BM Man Code Found", "Match Found"))</f>
        <v>No BM Man Code Found</v>
      </c>
    </row>
    <row r="751" spans="1:7">
      <c r="A751" s="23" t="s">
        <v>802</v>
      </c>
      <c r="B751" s="23" t="s">
        <v>803</v>
      </c>
      <c r="C751" s="23" t="s">
        <v>94</v>
      </c>
      <c r="D751" s="23" t="str">
        <f>IF(ISNUMBER(MATCH(C751, 'Registration Database Man. Code'!A:A, 0)), "drone", "")</f>
        <v>drone</v>
      </c>
      <c r="E751" s="23" t="str">
        <f>VLOOKUP(C751, 'Registration Database Man. Code'!A:D, 4, FALSE)</f>
        <v>DJI</v>
      </c>
      <c r="F751" s="24" t="str">
        <f t="shared" si="11"/>
        <v>No</v>
      </c>
      <c r="G751" s="21" t="str">
        <f>IF(F751="Yes", "Not Applicable", IF(COUNTIF('Broadcast Module Man Codes'!B:B, LEFT(B751, 4))=0, "No BM Man Code Found", "Match Found"))</f>
        <v>No BM Man Code Found</v>
      </c>
    </row>
    <row r="752" spans="1:7">
      <c r="A752" s="23" t="s">
        <v>804</v>
      </c>
      <c r="B752" s="23" t="s">
        <v>805</v>
      </c>
      <c r="C752" s="23" t="s">
        <v>10</v>
      </c>
      <c r="D752" s="23" t="str">
        <f>IF(ISNUMBER(MATCH(C752, 'Registration Database Man. Code'!A:A, 0)), "drone", "")</f>
        <v>drone</v>
      </c>
      <c r="E752" s="23" t="str">
        <f>VLOOKUP(C752, 'Registration Database Man. Code'!A:D, 4, FALSE)</f>
        <v>DJI</v>
      </c>
      <c r="F752" s="24" t="str">
        <f t="shared" si="11"/>
        <v>No</v>
      </c>
      <c r="G752" s="21" t="str">
        <f>IF(F752="Yes", "Not Applicable", IF(COUNTIF('Broadcast Module Man Codes'!B:B, LEFT(B752, 4))=0, "No BM Man Code Found", "Match Found"))</f>
        <v>No BM Man Code Found</v>
      </c>
    </row>
    <row r="753" spans="1:7">
      <c r="A753" s="23" t="s">
        <v>806</v>
      </c>
      <c r="B753" s="23" t="s">
        <v>807</v>
      </c>
      <c r="C753" s="23" t="s">
        <v>27</v>
      </c>
      <c r="D753" s="23" t="str">
        <f>IF(ISNUMBER(MATCH(C753, 'Registration Database Man. Code'!A:A, 0)), "drone", "")</f>
        <v>drone</v>
      </c>
      <c r="E753" s="23" t="str">
        <f>VLOOKUP(C753, 'Registration Database Man. Code'!A:D, 4, FALSE)</f>
        <v>DJI</v>
      </c>
      <c r="F753" s="24" t="str">
        <f t="shared" si="11"/>
        <v>Yes</v>
      </c>
      <c r="G753" s="21" t="str">
        <f>IF(F753="Yes", "Not Applicable", IF(COUNTIF('Broadcast Module Man Codes'!B:B, LEFT(B753, 4))=0, "No BM Man Code Found", "Match Found"))</f>
        <v>Not Applicable</v>
      </c>
    </row>
    <row r="754" spans="1:7">
      <c r="A754" s="23" t="s">
        <v>808</v>
      </c>
      <c r="B754" s="23" t="s">
        <v>809</v>
      </c>
      <c r="C754" s="23" t="s">
        <v>10</v>
      </c>
      <c r="D754" s="23" t="str">
        <f>IF(ISNUMBER(MATCH(C754, 'Registration Database Man. Code'!A:A, 0)), "drone", "")</f>
        <v>drone</v>
      </c>
      <c r="E754" s="23" t="str">
        <f>VLOOKUP(C754, 'Registration Database Man. Code'!A:D, 4, FALSE)</f>
        <v>DJI</v>
      </c>
      <c r="F754" s="24" t="str">
        <f t="shared" si="11"/>
        <v>No</v>
      </c>
      <c r="G754" s="21" t="str">
        <f>IF(F754="Yes", "Not Applicable", IF(COUNTIF('Broadcast Module Man Codes'!B:B, LEFT(B754, 4))=0, "No BM Man Code Found", "Match Found"))</f>
        <v>No BM Man Code Found</v>
      </c>
    </row>
    <row r="755" spans="1:7">
      <c r="A755" s="23" t="s">
        <v>810</v>
      </c>
      <c r="B755" s="23" t="s">
        <v>811</v>
      </c>
      <c r="C755" s="23" t="s">
        <v>63</v>
      </c>
      <c r="D755" s="23" t="str">
        <f>IF(ISNUMBER(MATCH(C755, 'Registration Database Man. Code'!A:A, 0)), "drone", "")</f>
        <v>drone</v>
      </c>
      <c r="E755" s="23" t="str">
        <f>VLOOKUP(C755, 'Registration Database Man. Code'!A:D, 4, FALSE)</f>
        <v>DJI</v>
      </c>
      <c r="F755" s="24" t="str">
        <f t="shared" si="11"/>
        <v>No</v>
      </c>
      <c r="G755" s="21" t="str">
        <f>IF(F755="Yes", "Not Applicable", IF(COUNTIF('Broadcast Module Man Codes'!B:B, LEFT(B755, 4))=0, "No BM Man Code Found", "Match Found"))</f>
        <v>No BM Man Code Found</v>
      </c>
    </row>
    <row r="756" spans="1:7">
      <c r="A756" s="23" t="s">
        <v>812</v>
      </c>
      <c r="B756" s="23" t="s">
        <v>813</v>
      </c>
      <c r="C756" s="23" t="s">
        <v>10</v>
      </c>
      <c r="D756" s="23" t="str">
        <f>IF(ISNUMBER(MATCH(C756, 'Registration Database Man. Code'!A:A, 0)), "drone", "")</f>
        <v>drone</v>
      </c>
      <c r="E756" s="23" t="str">
        <f>VLOOKUP(C756, 'Registration Database Man. Code'!A:D, 4, FALSE)</f>
        <v>DJI</v>
      </c>
      <c r="F756" s="24" t="str">
        <f t="shared" si="11"/>
        <v>Yes</v>
      </c>
      <c r="G756" s="21" t="str">
        <f>IF(F756="Yes", "Not Applicable", IF(COUNTIF('Broadcast Module Man Codes'!B:B, LEFT(B756, 4))=0, "No BM Man Code Found", "Match Found"))</f>
        <v>Not Applicable</v>
      </c>
    </row>
    <row r="757" spans="1:7">
      <c r="A757" s="23" t="s">
        <v>814</v>
      </c>
      <c r="B757" s="23" t="s">
        <v>815</v>
      </c>
      <c r="C757" s="23" t="s">
        <v>97</v>
      </c>
      <c r="D757" s="23" t="str">
        <f>IF(ISNUMBER(MATCH(C757, 'Registration Database Man. Code'!A:A, 0)), "drone", "")</f>
        <v>drone</v>
      </c>
      <c r="E757" s="23" t="str">
        <f>VLOOKUP(C757, 'Registration Database Man. Code'!A:D, 4, FALSE)</f>
        <v>DJI</v>
      </c>
      <c r="F757" s="24" t="str">
        <f t="shared" si="11"/>
        <v>No</v>
      </c>
      <c r="G757" s="21" t="str">
        <f>IF(F757="Yes", "Not Applicable", IF(COUNTIF('Broadcast Module Man Codes'!B:B, LEFT(B757, 4))=0, "No BM Man Code Found", "Match Found"))</f>
        <v>No BM Man Code Found</v>
      </c>
    </row>
    <row r="758" spans="1:7">
      <c r="A758" s="23" t="s">
        <v>816</v>
      </c>
      <c r="B758" s="23" t="s">
        <v>817</v>
      </c>
      <c r="C758" s="23" t="s">
        <v>53</v>
      </c>
      <c r="D758" s="23" t="str">
        <f>IF(ISNUMBER(MATCH(C758, 'Registration Database Man. Code'!A:A, 0)), "drone", "")</f>
        <v>drone</v>
      </c>
      <c r="E758" s="23" t="str">
        <f>VLOOKUP(C758, 'Registration Database Man. Code'!A:D, 4, FALSE)</f>
        <v>EA VISION</v>
      </c>
      <c r="F758" s="24" t="str">
        <f t="shared" si="11"/>
        <v>No</v>
      </c>
      <c r="G758" s="21" t="str">
        <f>IF(F758="Yes", "Not Applicable", IF(COUNTIF('Broadcast Module Man Codes'!B:B, LEFT(B758, 4))=0, "No BM Man Code Found", "Match Found"))</f>
        <v>No BM Man Code Found</v>
      </c>
    </row>
    <row r="759" spans="1:7">
      <c r="A759" s="23" t="s">
        <v>818</v>
      </c>
      <c r="B759" s="23" t="s">
        <v>819</v>
      </c>
      <c r="C759" s="23" t="s">
        <v>27</v>
      </c>
      <c r="D759" s="23" t="str">
        <f>IF(ISNUMBER(MATCH(C759, 'Registration Database Man. Code'!A:A, 0)), "drone", "")</f>
        <v>drone</v>
      </c>
      <c r="E759" s="23" t="str">
        <f>VLOOKUP(C759, 'Registration Database Man. Code'!A:D, 4, FALSE)</f>
        <v>DJI</v>
      </c>
      <c r="F759" s="24" t="str">
        <f t="shared" si="11"/>
        <v>Yes</v>
      </c>
      <c r="G759" s="21" t="str">
        <f>IF(F759="Yes", "Not Applicable", IF(COUNTIF('Broadcast Module Man Codes'!B:B, LEFT(B759, 4))=0, "No BM Man Code Found", "Match Found"))</f>
        <v>Not Applicable</v>
      </c>
    </row>
    <row r="760" spans="1:7">
      <c r="A760" s="23" t="s">
        <v>820</v>
      </c>
      <c r="B760" s="23" t="s">
        <v>821</v>
      </c>
      <c r="C760" s="23" t="s">
        <v>16</v>
      </c>
      <c r="D760" s="23" t="str">
        <f>IF(ISNUMBER(MATCH(C760, 'Registration Database Man. Code'!A:A, 0)), "drone", "")</f>
        <v>drone</v>
      </c>
      <c r="E760" s="23" t="str">
        <f>VLOOKUP(C760, 'Registration Database Man. Code'!A:D, 4, FALSE)</f>
        <v>DJI</v>
      </c>
      <c r="F760" s="24" t="str">
        <f t="shared" si="11"/>
        <v>Yes</v>
      </c>
      <c r="G760" s="21" t="str">
        <f>IF(F760="Yes", "Not Applicable", IF(COUNTIF('Broadcast Module Man Codes'!B:B, LEFT(B760, 4))=0, "No BM Man Code Found", "Match Found"))</f>
        <v>Not Applicable</v>
      </c>
    </row>
    <row r="761" spans="1:7">
      <c r="A761" s="23" t="s">
        <v>823</v>
      </c>
      <c r="B761" s="23" t="s">
        <v>824</v>
      </c>
      <c r="C761" s="23" t="s">
        <v>10</v>
      </c>
      <c r="D761" s="23" t="str">
        <f>IF(ISNUMBER(MATCH(C761, 'Registration Database Man. Code'!A:A, 0)), "drone", "")</f>
        <v>drone</v>
      </c>
      <c r="E761" s="23" t="str">
        <f>VLOOKUP(C761, 'Registration Database Man. Code'!A:D, 4, FALSE)</f>
        <v>DJI</v>
      </c>
      <c r="F761" s="24" t="str">
        <f t="shared" si="11"/>
        <v>No</v>
      </c>
      <c r="G761" s="21" t="str">
        <f>IF(F761="Yes", "Not Applicable", IF(COUNTIF('Broadcast Module Man Codes'!B:B, LEFT(B761, 4))=0, "No BM Man Code Found", "Match Found"))</f>
        <v>No BM Man Code Found</v>
      </c>
    </row>
    <row r="762" spans="1:7">
      <c r="A762" s="23" t="s">
        <v>825</v>
      </c>
      <c r="B762" s="23" t="s">
        <v>826</v>
      </c>
      <c r="C762" s="23" t="s">
        <v>10</v>
      </c>
      <c r="D762" s="23" t="str">
        <f>IF(ISNUMBER(MATCH(C762, 'Registration Database Man. Code'!A:A, 0)), "drone", "")</f>
        <v>drone</v>
      </c>
      <c r="E762" s="23" t="str">
        <f>VLOOKUP(C762, 'Registration Database Man. Code'!A:D, 4, FALSE)</f>
        <v>DJI</v>
      </c>
      <c r="F762" s="24" t="str">
        <f t="shared" si="11"/>
        <v>No</v>
      </c>
      <c r="G762" s="21" t="str">
        <f>IF(F762="Yes", "Not Applicable", IF(COUNTIF('Broadcast Module Man Codes'!B:B, LEFT(B762, 4))=0, "No BM Man Code Found", "Match Found"))</f>
        <v>No BM Man Code Found</v>
      </c>
    </row>
    <row r="763" spans="1:7">
      <c r="A763" s="23" t="s">
        <v>827</v>
      </c>
      <c r="B763" s="23" t="s">
        <v>828</v>
      </c>
      <c r="C763" s="23" t="s">
        <v>829</v>
      </c>
      <c r="D763" s="23" t="str">
        <f>IF(ISNUMBER(MATCH(C763, 'Registration Database Man. Code'!A:A, 0)), "drone", "")</f>
        <v>drone</v>
      </c>
      <c r="E763" s="23" t="str">
        <f>VLOOKUP(C763, 'Registration Database Man. Code'!A:D, 4, FALSE)</f>
        <v>DJI</v>
      </c>
      <c r="F763" s="24" t="str">
        <f t="shared" si="11"/>
        <v>Yes</v>
      </c>
      <c r="G763" s="21" t="str">
        <f>IF(F763="Yes", "Not Applicable", IF(COUNTIF('Broadcast Module Man Codes'!B:B, LEFT(B763, 4))=0, "No BM Man Code Found", "Match Found"))</f>
        <v>Not Applicable</v>
      </c>
    </row>
    <row r="764" spans="1:7">
      <c r="A764" s="23" t="s">
        <v>831</v>
      </c>
      <c r="B764" s="23" t="s">
        <v>832</v>
      </c>
      <c r="C764" s="23" t="s">
        <v>27</v>
      </c>
      <c r="D764" s="23" t="str">
        <f>IF(ISNUMBER(MATCH(C764, 'Registration Database Man. Code'!A:A, 0)), "drone", "")</f>
        <v>drone</v>
      </c>
      <c r="E764" s="23" t="str">
        <f>VLOOKUP(C764, 'Registration Database Man. Code'!A:D, 4, FALSE)</f>
        <v>DJI</v>
      </c>
      <c r="F764" s="24" t="str">
        <f t="shared" si="11"/>
        <v>Yes</v>
      </c>
      <c r="G764" s="21" t="str">
        <f>IF(F764="Yes", "Not Applicable", IF(COUNTIF('Broadcast Module Man Codes'!B:B, LEFT(B764, 4))=0, "No BM Man Code Found", "Match Found"))</f>
        <v>Not Applicable</v>
      </c>
    </row>
    <row r="765" spans="1:7">
      <c r="A765" s="23" t="s">
        <v>833</v>
      </c>
      <c r="B765" s="23" t="s">
        <v>834</v>
      </c>
      <c r="C765" s="23" t="s">
        <v>10</v>
      </c>
      <c r="D765" s="23" t="str">
        <f>IF(ISNUMBER(MATCH(C765, 'Registration Database Man. Code'!A:A, 0)), "drone", "")</f>
        <v>drone</v>
      </c>
      <c r="E765" s="23" t="str">
        <f>VLOOKUP(C765, 'Registration Database Man. Code'!A:D, 4, FALSE)</f>
        <v>DJI</v>
      </c>
      <c r="F765" s="24" t="str">
        <f t="shared" si="11"/>
        <v>No</v>
      </c>
      <c r="G765" s="21" t="str">
        <f>IF(F765="Yes", "Not Applicable", IF(COUNTIF('Broadcast Module Man Codes'!B:B, LEFT(B765, 4))=0, "No BM Man Code Found", "Match Found"))</f>
        <v>No BM Man Code Found</v>
      </c>
    </row>
    <row r="766" spans="1:7">
      <c r="A766" s="23" t="s">
        <v>835</v>
      </c>
      <c r="B766" s="23" t="s">
        <v>836</v>
      </c>
      <c r="C766" s="23" t="s">
        <v>6</v>
      </c>
      <c r="D766" s="23" t="str">
        <f>IF(ISNUMBER(MATCH(C766, 'Registration Database Man. Code'!A:A, 0)), "drone", "")</f>
        <v>drone</v>
      </c>
      <c r="E766" s="23" t="str">
        <f>VLOOKUP(C766, 'Registration Database Man. Code'!A:D, 4, FALSE)</f>
        <v>XAG</v>
      </c>
      <c r="F766" s="24" t="str">
        <f t="shared" si="11"/>
        <v>No</v>
      </c>
      <c r="G766" s="21" t="str">
        <f>IF(F766="Yes", "Not Applicable", IF(COUNTIF('Broadcast Module Man Codes'!B:B, LEFT(B766, 4))=0, "No BM Man Code Found", "Match Found"))</f>
        <v>No BM Man Code Found</v>
      </c>
    </row>
    <row r="767" spans="1:7">
      <c r="A767" s="23" t="s">
        <v>837</v>
      </c>
      <c r="B767" s="23" t="s">
        <v>838</v>
      </c>
      <c r="C767" s="23" t="s">
        <v>21</v>
      </c>
      <c r="D767" s="23" t="str">
        <f>IF(ISNUMBER(MATCH(C767, 'Registration Database Man. Code'!A:A, 0)), "drone", "")</f>
        <v>drone</v>
      </c>
      <c r="E767" s="23" t="str">
        <f>VLOOKUP(C767, 'Registration Database Man. Code'!A:D, 4, FALSE)</f>
        <v>XAG</v>
      </c>
      <c r="F767" s="24" t="str">
        <f t="shared" si="11"/>
        <v>No</v>
      </c>
      <c r="G767" s="21" t="str">
        <f>IF(F767="Yes", "Not Applicable", IF(COUNTIF('Broadcast Module Man Codes'!B:B, LEFT(B767, 4))=0, "No BM Man Code Found", "Match Found"))</f>
        <v>No BM Man Code Found</v>
      </c>
    </row>
    <row r="768" spans="1:7">
      <c r="A768" s="23" t="s">
        <v>839</v>
      </c>
      <c r="B768" s="23" t="s">
        <v>840</v>
      </c>
      <c r="C768" s="23" t="s">
        <v>841</v>
      </c>
      <c r="D768" s="23" t="str">
        <f>IF(ISNUMBER(MATCH(C768, 'Registration Database Man. Code'!A:A, 0)), "drone", "")</f>
        <v>drone</v>
      </c>
      <c r="E768" s="23" t="str">
        <f>VLOOKUP(C768, 'Registration Database Man. Code'!A:D, 4, FALSE)</f>
        <v>DJI</v>
      </c>
      <c r="F768" s="24" t="str">
        <f t="shared" si="11"/>
        <v>Yes</v>
      </c>
      <c r="G768" s="21" t="str">
        <f>IF(F768="Yes", "Not Applicable", IF(COUNTIF('Broadcast Module Man Codes'!B:B, LEFT(B768, 4))=0, "No BM Man Code Found", "Match Found"))</f>
        <v>Not Applicable</v>
      </c>
    </row>
    <row r="769" spans="1:7">
      <c r="A769" s="23" t="s">
        <v>842</v>
      </c>
      <c r="B769" s="23" t="s">
        <v>843</v>
      </c>
      <c r="C769" s="23" t="s">
        <v>841</v>
      </c>
      <c r="D769" s="23" t="str">
        <f>IF(ISNUMBER(MATCH(C769, 'Registration Database Man. Code'!A:A, 0)), "drone", "")</f>
        <v>drone</v>
      </c>
      <c r="E769" s="23" t="str">
        <f>VLOOKUP(C769, 'Registration Database Man. Code'!A:D, 4, FALSE)</f>
        <v>DJI</v>
      </c>
      <c r="F769" s="24" t="str">
        <f t="shared" si="11"/>
        <v>Yes</v>
      </c>
      <c r="G769" s="21" t="str">
        <f>IF(F769="Yes", "Not Applicable", IF(COUNTIF('Broadcast Module Man Codes'!B:B, LEFT(B769, 4))=0, "No BM Man Code Found", "Match Found"))</f>
        <v>Not Applicable</v>
      </c>
    </row>
    <row r="770" spans="1:7">
      <c r="A770" s="23" t="s">
        <v>844</v>
      </c>
      <c r="B770" s="23" t="s">
        <v>845</v>
      </c>
      <c r="C770" s="23" t="s">
        <v>10</v>
      </c>
      <c r="D770" s="23" t="str">
        <f>IF(ISNUMBER(MATCH(C770, 'Registration Database Man. Code'!A:A, 0)), "drone", "")</f>
        <v>drone</v>
      </c>
      <c r="E770" s="23" t="str">
        <f>VLOOKUP(C770, 'Registration Database Man. Code'!A:D, 4, FALSE)</f>
        <v>DJI</v>
      </c>
      <c r="F770" s="24" t="str">
        <f t="shared" si="11"/>
        <v>No</v>
      </c>
      <c r="G770" s="21" t="str">
        <f>IF(F770="Yes", "Not Applicable", IF(COUNTIF('Broadcast Module Man Codes'!B:B, LEFT(B770, 4))=0, "No BM Man Code Found", "Match Found"))</f>
        <v>No BM Man Code Found</v>
      </c>
    </row>
    <row r="771" spans="1:7">
      <c r="A771" s="23" t="s">
        <v>846</v>
      </c>
      <c r="B771" s="23" t="s">
        <v>847</v>
      </c>
      <c r="C771" s="23" t="s">
        <v>523</v>
      </c>
      <c r="D771" s="23" t="str">
        <f>IF(ISNUMBER(MATCH(C771, 'Registration Database Man. Code'!A:A, 0)), "drone", "")</f>
        <v>drone</v>
      </c>
      <c r="E771" s="23" t="str">
        <f>VLOOKUP(C771, 'Registration Database Man. Code'!A:D, 4, FALSE)</f>
        <v>EA VISION</v>
      </c>
      <c r="F771" s="24" t="str">
        <f t="shared" ref="F771:F834" si="12">IF(OR(E771="EA VISION", E771="EAVISION"), "No", IF(OR(AND(OR(E771="DJI", E771="DJI Innovations"), LEFT(B771, 5)="1581F"), AND(OR(E771="XAG", E771="GUANGZHOU XAG CO LTD"), LEFT(B771, 5)="1863F"), AND(E771="Talos Drones", LEFT(B771, 5)="2104F")), "Yes", "No"))</f>
        <v>No</v>
      </c>
      <c r="G771" s="21" t="str">
        <f>IF(F771="Yes", "Not Applicable", IF(COUNTIF('Broadcast Module Man Codes'!B:B, LEFT(B771, 4))=0, "No BM Man Code Found", "Match Found"))</f>
        <v>No BM Man Code Found</v>
      </c>
    </row>
    <row r="772" spans="1:7">
      <c r="A772" s="23" t="s">
        <v>848</v>
      </c>
      <c r="B772" s="23" t="s">
        <v>849</v>
      </c>
      <c r="C772" s="23" t="s">
        <v>10</v>
      </c>
      <c r="D772" s="23" t="str">
        <f>IF(ISNUMBER(MATCH(C772, 'Registration Database Man. Code'!A:A, 0)), "drone", "")</f>
        <v>drone</v>
      </c>
      <c r="E772" s="23" t="str">
        <f>VLOOKUP(C772, 'Registration Database Man. Code'!A:D, 4, FALSE)</f>
        <v>DJI</v>
      </c>
      <c r="F772" s="24" t="str">
        <f t="shared" si="12"/>
        <v>No</v>
      </c>
      <c r="G772" s="21" t="str">
        <f>IF(F772="Yes", "Not Applicable", IF(COUNTIF('Broadcast Module Man Codes'!B:B, LEFT(B772, 4))=0, "No BM Man Code Found", "Match Found"))</f>
        <v>No BM Man Code Found</v>
      </c>
    </row>
    <row r="773" spans="1:7">
      <c r="A773" s="23" t="s">
        <v>850</v>
      </c>
      <c r="B773" s="23" t="s">
        <v>851</v>
      </c>
      <c r="C773" s="23" t="s">
        <v>523</v>
      </c>
      <c r="D773" s="23" t="str">
        <f>IF(ISNUMBER(MATCH(C773, 'Registration Database Man. Code'!A:A, 0)), "drone", "")</f>
        <v>drone</v>
      </c>
      <c r="E773" s="23" t="str">
        <f>VLOOKUP(C773, 'Registration Database Man. Code'!A:D, 4, FALSE)</f>
        <v>EA VISION</v>
      </c>
      <c r="F773" s="24" t="str">
        <f t="shared" si="12"/>
        <v>No</v>
      </c>
      <c r="G773" s="21" t="str">
        <f>IF(F773="Yes", "Not Applicable", IF(COUNTIF('Broadcast Module Man Codes'!B:B, LEFT(B773, 4))=0, "No BM Man Code Found", "Match Found"))</f>
        <v>No BM Man Code Found</v>
      </c>
    </row>
    <row r="774" spans="1:7">
      <c r="A774" s="23" t="s">
        <v>852</v>
      </c>
      <c r="B774" s="23" t="s">
        <v>853</v>
      </c>
      <c r="C774" s="23" t="s">
        <v>10</v>
      </c>
      <c r="D774" s="23" t="str">
        <f>IF(ISNUMBER(MATCH(C774, 'Registration Database Man. Code'!A:A, 0)), "drone", "")</f>
        <v>drone</v>
      </c>
      <c r="E774" s="23" t="str">
        <f>VLOOKUP(C774, 'Registration Database Man. Code'!A:D, 4, FALSE)</f>
        <v>DJI</v>
      </c>
      <c r="F774" s="24" t="str">
        <f t="shared" si="12"/>
        <v>Yes</v>
      </c>
      <c r="G774" s="21" t="str">
        <f>IF(F774="Yes", "Not Applicable", IF(COUNTIF('Broadcast Module Man Codes'!B:B, LEFT(B774, 4))=0, "No BM Man Code Found", "Match Found"))</f>
        <v>Not Applicable</v>
      </c>
    </row>
    <row r="775" spans="1:7">
      <c r="A775" s="23" t="s">
        <v>854</v>
      </c>
      <c r="B775" s="23" t="s">
        <v>855</v>
      </c>
      <c r="C775" s="23" t="s">
        <v>523</v>
      </c>
      <c r="D775" s="23" t="str">
        <f>IF(ISNUMBER(MATCH(C775, 'Registration Database Man. Code'!A:A, 0)), "drone", "")</f>
        <v>drone</v>
      </c>
      <c r="E775" s="23" t="str">
        <f>VLOOKUP(C775, 'Registration Database Man. Code'!A:D, 4, FALSE)</f>
        <v>EA VISION</v>
      </c>
      <c r="F775" s="24" t="str">
        <f t="shared" si="12"/>
        <v>No</v>
      </c>
      <c r="G775" s="21" t="str">
        <f>IF(F775="Yes", "Not Applicable", IF(COUNTIF('Broadcast Module Man Codes'!B:B, LEFT(B775, 4))=0, "No BM Man Code Found", "Match Found"))</f>
        <v>No BM Man Code Found</v>
      </c>
    </row>
    <row r="776" spans="1:7">
      <c r="A776" s="23" t="s">
        <v>856</v>
      </c>
      <c r="B776" s="23" t="s">
        <v>857</v>
      </c>
      <c r="C776" s="23" t="s">
        <v>172</v>
      </c>
      <c r="D776" s="23" t="str">
        <f>IF(ISNUMBER(MATCH(C776, 'Registration Database Man. Code'!A:A, 0)), "drone", "")</f>
        <v>drone</v>
      </c>
      <c r="E776" s="23" t="str">
        <f>VLOOKUP(C776, 'Registration Database Man. Code'!A:D, 4, FALSE)</f>
        <v>DJI</v>
      </c>
      <c r="F776" s="24" t="str">
        <f t="shared" si="12"/>
        <v>No</v>
      </c>
      <c r="G776" s="21" t="str">
        <f>IF(F776="Yes", "Not Applicable", IF(COUNTIF('Broadcast Module Man Codes'!B:B, LEFT(B776, 4))=0, "No BM Man Code Found", "Match Found"))</f>
        <v>No BM Man Code Found</v>
      </c>
    </row>
    <row r="777" spans="1:7">
      <c r="A777" s="23" t="s">
        <v>858</v>
      </c>
      <c r="B777" s="23" t="s">
        <v>859</v>
      </c>
      <c r="C777" s="23" t="s">
        <v>10</v>
      </c>
      <c r="D777" s="23" t="str">
        <f>IF(ISNUMBER(MATCH(C777, 'Registration Database Man. Code'!A:A, 0)), "drone", "")</f>
        <v>drone</v>
      </c>
      <c r="E777" s="23" t="str">
        <f>VLOOKUP(C777, 'Registration Database Man. Code'!A:D, 4, FALSE)</f>
        <v>DJI</v>
      </c>
      <c r="F777" s="24" t="str">
        <f t="shared" si="12"/>
        <v>No</v>
      </c>
      <c r="G777" s="21" t="str">
        <f>IF(F777="Yes", "Not Applicable", IF(COUNTIF('Broadcast Module Man Codes'!B:B, LEFT(B777, 4))=0, "No BM Man Code Found", "Match Found"))</f>
        <v>No BM Man Code Found</v>
      </c>
    </row>
    <row r="778" spans="1:7">
      <c r="A778" s="23" t="s">
        <v>860</v>
      </c>
      <c r="B778" s="23" t="s">
        <v>861</v>
      </c>
      <c r="C778" s="23" t="s">
        <v>10</v>
      </c>
      <c r="D778" s="23" t="str">
        <f>IF(ISNUMBER(MATCH(C778, 'Registration Database Man. Code'!A:A, 0)), "drone", "")</f>
        <v>drone</v>
      </c>
      <c r="E778" s="23" t="str">
        <f>VLOOKUP(C778, 'Registration Database Man. Code'!A:D, 4, FALSE)</f>
        <v>DJI</v>
      </c>
      <c r="F778" s="24" t="str">
        <f t="shared" si="12"/>
        <v>No</v>
      </c>
      <c r="G778" s="21" t="str">
        <f>IF(F778="Yes", "Not Applicable", IF(COUNTIF('Broadcast Module Man Codes'!B:B, LEFT(B778, 4))=0, "No BM Man Code Found", "Match Found"))</f>
        <v>No BM Man Code Found</v>
      </c>
    </row>
    <row r="779" spans="1:7">
      <c r="A779" s="23" t="s">
        <v>862</v>
      </c>
      <c r="B779" s="23" t="s">
        <v>863</v>
      </c>
      <c r="C779" s="23" t="s">
        <v>53</v>
      </c>
      <c r="D779" s="23" t="str">
        <f>IF(ISNUMBER(MATCH(C779, 'Registration Database Man. Code'!A:A, 0)), "drone", "")</f>
        <v>drone</v>
      </c>
      <c r="E779" s="23" t="str">
        <f>VLOOKUP(C779, 'Registration Database Man. Code'!A:D, 4, FALSE)</f>
        <v>EA VISION</v>
      </c>
      <c r="F779" s="24" t="str">
        <f t="shared" si="12"/>
        <v>No</v>
      </c>
      <c r="G779" s="21" t="str">
        <f>IF(F779="Yes", "Not Applicable", IF(COUNTIF('Broadcast Module Man Codes'!B:B, LEFT(B779, 4))=0, "No BM Man Code Found", "Match Found"))</f>
        <v>No BM Man Code Found</v>
      </c>
    </row>
    <row r="780" spans="1:7">
      <c r="A780" s="23" t="s">
        <v>864</v>
      </c>
      <c r="B780" s="23" t="s">
        <v>865</v>
      </c>
      <c r="C780" s="23" t="s">
        <v>21</v>
      </c>
      <c r="D780" s="23" t="str">
        <f>IF(ISNUMBER(MATCH(C780, 'Registration Database Man. Code'!A:A, 0)), "drone", "")</f>
        <v>drone</v>
      </c>
      <c r="E780" s="23" t="str">
        <f>VLOOKUP(C780, 'Registration Database Man. Code'!A:D, 4, FALSE)</f>
        <v>XAG</v>
      </c>
      <c r="F780" s="24" t="str">
        <f t="shared" si="12"/>
        <v>Yes</v>
      </c>
      <c r="G780" s="21" t="str">
        <f>IF(F780="Yes", "Not Applicable", IF(COUNTIF('Broadcast Module Man Codes'!B:B, LEFT(B780, 4))=0, "No BM Man Code Found", "Match Found"))</f>
        <v>Not Applicable</v>
      </c>
    </row>
    <row r="781" spans="1:7">
      <c r="A781" s="23" t="s">
        <v>866</v>
      </c>
      <c r="B781" s="23" t="s">
        <v>867</v>
      </c>
      <c r="C781" s="23" t="s">
        <v>10</v>
      </c>
      <c r="D781" s="23" t="str">
        <f>IF(ISNUMBER(MATCH(C781, 'Registration Database Man. Code'!A:A, 0)), "drone", "")</f>
        <v>drone</v>
      </c>
      <c r="E781" s="23" t="str">
        <f>VLOOKUP(C781, 'Registration Database Man. Code'!A:D, 4, FALSE)</f>
        <v>DJI</v>
      </c>
      <c r="F781" s="24" t="str">
        <f t="shared" si="12"/>
        <v>Yes</v>
      </c>
      <c r="G781" s="21" t="str">
        <f>IF(F781="Yes", "Not Applicable", IF(COUNTIF('Broadcast Module Man Codes'!B:B, LEFT(B781, 4))=0, "No BM Man Code Found", "Match Found"))</f>
        <v>Not Applicable</v>
      </c>
    </row>
    <row r="782" spans="1:7">
      <c r="A782" s="23" t="s">
        <v>868</v>
      </c>
      <c r="B782" s="23" t="s">
        <v>869</v>
      </c>
      <c r="C782" s="23" t="s">
        <v>76</v>
      </c>
      <c r="D782" s="23" t="str">
        <f>IF(ISNUMBER(MATCH(C782, 'Registration Database Man. Code'!A:A, 0)), "drone", "")</f>
        <v>drone</v>
      </c>
      <c r="E782" s="23" t="str">
        <f>VLOOKUP(C782, 'Registration Database Man. Code'!A:D, 4, FALSE)</f>
        <v>XAG</v>
      </c>
      <c r="F782" s="24" t="str">
        <f t="shared" si="12"/>
        <v>No</v>
      </c>
      <c r="G782" s="21" t="str">
        <f>IF(F782="Yes", "Not Applicable", IF(COUNTIF('Broadcast Module Man Codes'!B:B, LEFT(B782, 4))=0, "No BM Man Code Found", "Match Found"))</f>
        <v>No BM Man Code Found</v>
      </c>
    </row>
    <row r="783" spans="1:7">
      <c r="A783" s="23" t="s">
        <v>870</v>
      </c>
      <c r="B783" s="23" t="s">
        <v>871</v>
      </c>
      <c r="C783" s="23" t="s">
        <v>21</v>
      </c>
      <c r="D783" s="23" t="str">
        <f>IF(ISNUMBER(MATCH(C783, 'Registration Database Man. Code'!A:A, 0)), "drone", "")</f>
        <v>drone</v>
      </c>
      <c r="E783" s="23" t="str">
        <f>VLOOKUP(C783, 'Registration Database Man. Code'!A:D, 4, FALSE)</f>
        <v>XAG</v>
      </c>
      <c r="F783" s="24" t="str">
        <f t="shared" si="12"/>
        <v>Yes</v>
      </c>
      <c r="G783" s="21" t="str">
        <f>IF(F783="Yes", "Not Applicable", IF(COUNTIF('Broadcast Module Man Codes'!B:B, LEFT(B783, 4))=0, "No BM Man Code Found", "Match Found"))</f>
        <v>Not Applicable</v>
      </c>
    </row>
    <row r="784" spans="1:7">
      <c r="A784" s="23" t="s">
        <v>872</v>
      </c>
      <c r="B784" s="23" t="s">
        <v>873</v>
      </c>
      <c r="C784" s="23" t="s">
        <v>10</v>
      </c>
      <c r="D784" s="23" t="str">
        <f>IF(ISNUMBER(MATCH(C784, 'Registration Database Man. Code'!A:A, 0)), "drone", "")</f>
        <v>drone</v>
      </c>
      <c r="E784" s="23" t="str">
        <f>VLOOKUP(C784, 'Registration Database Man. Code'!A:D, 4, FALSE)</f>
        <v>DJI</v>
      </c>
      <c r="F784" s="24" t="str">
        <f t="shared" si="12"/>
        <v>Yes</v>
      </c>
      <c r="G784" s="21" t="str">
        <f>IF(F784="Yes", "Not Applicable", IF(COUNTIF('Broadcast Module Man Codes'!B:B, LEFT(B784, 4))=0, "No BM Man Code Found", "Match Found"))</f>
        <v>Not Applicable</v>
      </c>
    </row>
    <row r="785" spans="1:7">
      <c r="A785" s="23" t="s">
        <v>874</v>
      </c>
      <c r="B785" s="23" t="s">
        <v>875</v>
      </c>
      <c r="C785" s="23" t="s">
        <v>94</v>
      </c>
      <c r="D785" s="23" t="str">
        <f>IF(ISNUMBER(MATCH(C785, 'Registration Database Man. Code'!A:A, 0)), "drone", "")</f>
        <v>drone</v>
      </c>
      <c r="E785" s="23" t="str">
        <f>VLOOKUP(C785, 'Registration Database Man. Code'!A:D, 4, FALSE)</f>
        <v>DJI</v>
      </c>
      <c r="F785" s="24" t="str">
        <f t="shared" si="12"/>
        <v>No</v>
      </c>
      <c r="G785" s="21" t="str">
        <f>IF(F785="Yes", "Not Applicable", IF(COUNTIF('Broadcast Module Man Codes'!B:B, LEFT(B785, 4))=0, "No BM Man Code Found", "Match Found"))</f>
        <v>No BM Man Code Found</v>
      </c>
    </row>
    <row r="786" spans="1:7">
      <c r="A786" s="23" t="s">
        <v>876</v>
      </c>
      <c r="B786" s="23" t="s">
        <v>877</v>
      </c>
      <c r="C786" s="23" t="s">
        <v>10</v>
      </c>
      <c r="D786" s="23" t="str">
        <f>IF(ISNUMBER(MATCH(C786, 'Registration Database Man. Code'!A:A, 0)), "drone", "")</f>
        <v>drone</v>
      </c>
      <c r="E786" s="23" t="str">
        <f>VLOOKUP(C786, 'Registration Database Man. Code'!A:D, 4, FALSE)</f>
        <v>DJI</v>
      </c>
      <c r="F786" s="24" t="str">
        <f t="shared" si="12"/>
        <v>No</v>
      </c>
      <c r="G786" s="21" t="str">
        <f>IF(F786="Yes", "Not Applicable", IF(COUNTIF('Broadcast Module Man Codes'!B:B, LEFT(B786, 4))=0, "No BM Man Code Found", "Match Found"))</f>
        <v>No BM Man Code Found</v>
      </c>
    </row>
    <row r="787" spans="1:7">
      <c r="A787" s="23" t="s">
        <v>878</v>
      </c>
      <c r="B787" s="23" t="s">
        <v>879</v>
      </c>
      <c r="C787" s="23" t="s">
        <v>10</v>
      </c>
      <c r="D787" s="23" t="str">
        <f>IF(ISNUMBER(MATCH(C787, 'Registration Database Man. Code'!A:A, 0)), "drone", "")</f>
        <v>drone</v>
      </c>
      <c r="E787" s="23" t="str">
        <f>VLOOKUP(C787, 'Registration Database Man. Code'!A:D, 4, FALSE)</f>
        <v>DJI</v>
      </c>
      <c r="F787" s="24" t="str">
        <f t="shared" si="12"/>
        <v>Yes</v>
      </c>
      <c r="G787" s="21" t="str">
        <f>IF(F787="Yes", "Not Applicable", IF(COUNTIF('Broadcast Module Man Codes'!B:B, LEFT(B787, 4))=0, "No BM Man Code Found", "Match Found"))</f>
        <v>Not Applicable</v>
      </c>
    </row>
    <row r="788" spans="1:7">
      <c r="A788" s="23" t="s">
        <v>880</v>
      </c>
      <c r="B788" s="23" t="s">
        <v>881</v>
      </c>
      <c r="C788" s="23" t="s">
        <v>10</v>
      </c>
      <c r="D788" s="23" t="str">
        <f>IF(ISNUMBER(MATCH(C788, 'Registration Database Man. Code'!A:A, 0)), "drone", "")</f>
        <v>drone</v>
      </c>
      <c r="E788" s="23" t="str">
        <f>VLOOKUP(C788, 'Registration Database Man. Code'!A:D, 4, FALSE)</f>
        <v>DJI</v>
      </c>
      <c r="F788" s="24" t="str">
        <f t="shared" si="12"/>
        <v>Yes</v>
      </c>
      <c r="G788" s="21" t="str">
        <f>IF(F788="Yes", "Not Applicable", IF(COUNTIF('Broadcast Module Man Codes'!B:B, LEFT(B788, 4))=0, "No BM Man Code Found", "Match Found"))</f>
        <v>Not Applicable</v>
      </c>
    </row>
    <row r="789" spans="1:7">
      <c r="A789" s="23" t="s">
        <v>882</v>
      </c>
      <c r="B789" s="23" t="s">
        <v>883</v>
      </c>
      <c r="C789" s="23" t="s">
        <v>10</v>
      </c>
      <c r="D789" s="23" t="str">
        <f>IF(ISNUMBER(MATCH(C789, 'Registration Database Man. Code'!A:A, 0)), "drone", "")</f>
        <v>drone</v>
      </c>
      <c r="E789" s="23" t="str">
        <f>VLOOKUP(C789, 'Registration Database Man. Code'!A:D, 4, FALSE)</f>
        <v>DJI</v>
      </c>
      <c r="F789" s="24" t="str">
        <f t="shared" si="12"/>
        <v>No</v>
      </c>
      <c r="G789" s="21" t="str">
        <f>IF(F789="Yes", "Not Applicable", IF(COUNTIF('Broadcast Module Man Codes'!B:B, LEFT(B789, 4))=0, "No BM Man Code Found", "Match Found"))</f>
        <v>No BM Man Code Found</v>
      </c>
    </row>
    <row r="790" spans="1:7">
      <c r="A790" s="23" t="s">
        <v>884</v>
      </c>
      <c r="B790" s="23" t="s">
        <v>885</v>
      </c>
      <c r="C790" s="23" t="s">
        <v>21</v>
      </c>
      <c r="D790" s="23" t="str">
        <f>IF(ISNUMBER(MATCH(C790, 'Registration Database Man. Code'!A:A, 0)), "drone", "")</f>
        <v>drone</v>
      </c>
      <c r="E790" s="23" t="str">
        <f>VLOOKUP(C790, 'Registration Database Man. Code'!A:D, 4, FALSE)</f>
        <v>XAG</v>
      </c>
      <c r="F790" s="24" t="str">
        <f t="shared" si="12"/>
        <v>Yes</v>
      </c>
      <c r="G790" s="21" t="str">
        <f>IF(F790="Yes", "Not Applicable", IF(COUNTIF('Broadcast Module Man Codes'!B:B, LEFT(B790, 4))=0, "No BM Man Code Found", "Match Found"))</f>
        <v>Not Applicable</v>
      </c>
    </row>
    <row r="791" spans="1:7">
      <c r="A791" s="23" t="s">
        <v>886</v>
      </c>
      <c r="B791" s="23" t="s">
        <v>887</v>
      </c>
      <c r="C791" s="23" t="s">
        <v>53</v>
      </c>
      <c r="D791" s="23" t="str">
        <f>IF(ISNUMBER(MATCH(C791, 'Registration Database Man. Code'!A:A, 0)), "drone", "")</f>
        <v>drone</v>
      </c>
      <c r="E791" s="23" t="str">
        <f>VLOOKUP(C791, 'Registration Database Man. Code'!A:D, 4, FALSE)</f>
        <v>EA VISION</v>
      </c>
      <c r="F791" s="24" t="str">
        <f t="shared" si="12"/>
        <v>No</v>
      </c>
      <c r="G791" s="21" t="str">
        <f>IF(F791="Yes", "Not Applicable", IF(COUNTIF('Broadcast Module Man Codes'!B:B, LEFT(B791, 4))=0, "No BM Man Code Found", "Match Found"))</f>
        <v>No BM Man Code Found</v>
      </c>
    </row>
    <row r="792" spans="1:7">
      <c r="A792" s="23" t="s">
        <v>888</v>
      </c>
      <c r="B792" s="23" t="s">
        <v>889</v>
      </c>
      <c r="C792" s="23" t="s">
        <v>10</v>
      </c>
      <c r="D792" s="23" t="str">
        <f>IF(ISNUMBER(MATCH(C792, 'Registration Database Man. Code'!A:A, 0)), "drone", "")</f>
        <v>drone</v>
      </c>
      <c r="E792" s="23" t="str">
        <f>VLOOKUP(C792, 'Registration Database Man. Code'!A:D, 4, FALSE)</f>
        <v>DJI</v>
      </c>
      <c r="F792" s="24" t="str">
        <f t="shared" si="12"/>
        <v>Yes</v>
      </c>
      <c r="G792" s="21" t="str">
        <f>IF(F792="Yes", "Not Applicable", IF(COUNTIF('Broadcast Module Man Codes'!B:B, LEFT(B792, 4))=0, "No BM Man Code Found", "Match Found"))</f>
        <v>Not Applicable</v>
      </c>
    </row>
    <row r="793" spans="1:7">
      <c r="A793" s="23" t="s">
        <v>890</v>
      </c>
      <c r="B793" s="23" t="s">
        <v>891</v>
      </c>
      <c r="C793" s="23" t="s">
        <v>16</v>
      </c>
      <c r="D793" s="23" t="str">
        <f>IF(ISNUMBER(MATCH(C793, 'Registration Database Man. Code'!A:A, 0)), "drone", "")</f>
        <v>drone</v>
      </c>
      <c r="E793" s="23" t="str">
        <f>VLOOKUP(C793, 'Registration Database Man. Code'!A:D, 4, FALSE)</f>
        <v>DJI</v>
      </c>
      <c r="F793" s="24" t="str">
        <f t="shared" si="12"/>
        <v>Yes</v>
      </c>
      <c r="G793" s="21" t="str">
        <f>IF(F793="Yes", "Not Applicable", IF(COUNTIF('Broadcast Module Man Codes'!B:B, LEFT(B793, 4))=0, "No BM Man Code Found", "Match Found"))</f>
        <v>Not Applicable</v>
      </c>
    </row>
    <row r="794" spans="1:7">
      <c r="A794" s="23" t="s">
        <v>892</v>
      </c>
      <c r="B794" s="23" t="s">
        <v>893</v>
      </c>
      <c r="C794" s="23" t="s">
        <v>27</v>
      </c>
      <c r="D794" s="23" t="str">
        <f>IF(ISNUMBER(MATCH(C794, 'Registration Database Man. Code'!A:A, 0)), "drone", "")</f>
        <v>drone</v>
      </c>
      <c r="E794" s="23" t="str">
        <f>VLOOKUP(C794, 'Registration Database Man. Code'!A:D, 4, FALSE)</f>
        <v>DJI</v>
      </c>
      <c r="F794" s="24" t="str">
        <f t="shared" si="12"/>
        <v>Yes</v>
      </c>
      <c r="G794" s="21" t="str">
        <f>IF(F794="Yes", "Not Applicable", IF(COUNTIF('Broadcast Module Man Codes'!B:B, LEFT(B794, 4))=0, "No BM Man Code Found", "Match Found"))</f>
        <v>Not Applicable</v>
      </c>
    </row>
    <row r="795" spans="1:7">
      <c r="A795" s="23" t="s">
        <v>894</v>
      </c>
      <c r="B795" s="23" t="s">
        <v>895</v>
      </c>
      <c r="C795" s="25">
        <v>6102000000000</v>
      </c>
      <c r="D795" s="23" t="str">
        <f>IF(ISNUMBER(MATCH(C795, 'Registration Database Man. Code'!A:A, 0)), "drone", "")</f>
        <v>drone</v>
      </c>
      <c r="E795" s="23" t="str">
        <f>VLOOKUP(C795, 'Registration Database Man. Code'!A:D, 4, FALSE)</f>
        <v>XAG</v>
      </c>
      <c r="F795" s="24" t="str">
        <f t="shared" si="12"/>
        <v>No</v>
      </c>
      <c r="G795" s="21" t="str">
        <f>IF(F795="Yes", "Not Applicable", IF(COUNTIF('Broadcast Module Man Codes'!B:B, LEFT(B795, 4))=0, "No BM Man Code Found", "Match Found"))</f>
        <v>No BM Man Code Found</v>
      </c>
    </row>
    <row r="796" spans="1:7">
      <c r="A796" s="23" t="s">
        <v>896</v>
      </c>
      <c r="B796" s="23" t="s">
        <v>897</v>
      </c>
      <c r="C796" s="23" t="s">
        <v>10</v>
      </c>
      <c r="D796" s="23" t="str">
        <f>IF(ISNUMBER(MATCH(C796, 'Registration Database Man. Code'!A:A, 0)), "drone", "")</f>
        <v>drone</v>
      </c>
      <c r="E796" s="23" t="str">
        <f>VLOOKUP(C796, 'Registration Database Man. Code'!A:D, 4, FALSE)</f>
        <v>DJI</v>
      </c>
      <c r="F796" s="24" t="str">
        <f t="shared" si="12"/>
        <v>No</v>
      </c>
      <c r="G796" s="21" t="str">
        <f>IF(F796="Yes", "Not Applicable", IF(COUNTIF('Broadcast Module Man Codes'!B:B, LEFT(B796, 4))=0, "No BM Man Code Found", "Match Found"))</f>
        <v>No BM Man Code Found</v>
      </c>
    </row>
    <row r="797" spans="1:7">
      <c r="A797" s="23" t="s">
        <v>898</v>
      </c>
      <c r="B797" s="23" t="s">
        <v>899</v>
      </c>
      <c r="C797" s="23" t="s">
        <v>10</v>
      </c>
      <c r="D797" s="23" t="str">
        <f>IF(ISNUMBER(MATCH(C797, 'Registration Database Man. Code'!A:A, 0)), "drone", "")</f>
        <v>drone</v>
      </c>
      <c r="E797" s="23" t="str">
        <f>VLOOKUP(C797, 'Registration Database Man. Code'!A:D, 4, FALSE)</f>
        <v>DJI</v>
      </c>
      <c r="F797" s="24" t="str">
        <f t="shared" si="12"/>
        <v>No</v>
      </c>
      <c r="G797" s="21" t="str">
        <f>IF(F797="Yes", "Not Applicable", IF(COUNTIF('Broadcast Module Man Codes'!B:B, LEFT(B797, 4))=0, "No BM Man Code Found", "Match Found"))</f>
        <v>No BM Man Code Found</v>
      </c>
    </row>
    <row r="798" spans="1:7">
      <c r="A798" s="23" t="s">
        <v>900</v>
      </c>
      <c r="B798" s="23" t="s">
        <v>901</v>
      </c>
      <c r="C798" s="23" t="s">
        <v>10</v>
      </c>
      <c r="D798" s="23" t="str">
        <f>IF(ISNUMBER(MATCH(C798, 'Registration Database Man. Code'!A:A, 0)), "drone", "")</f>
        <v>drone</v>
      </c>
      <c r="E798" s="23" t="str">
        <f>VLOOKUP(C798, 'Registration Database Man. Code'!A:D, 4, FALSE)</f>
        <v>DJI</v>
      </c>
      <c r="F798" s="24" t="str">
        <f t="shared" si="12"/>
        <v>Yes</v>
      </c>
      <c r="G798" s="21" t="str">
        <f>IF(F798="Yes", "Not Applicable", IF(COUNTIF('Broadcast Module Man Codes'!B:B, LEFT(B798, 4))=0, "No BM Man Code Found", "Match Found"))</f>
        <v>Not Applicable</v>
      </c>
    </row>
    <row r="799" spans="1:7">
      <c r="A799" s="23" t="s">
        <v>902</v>
      </c>
      <c r="B799" s="23" t="s">
        <v>903</v>
      </c>
      <c r="C799" s="23" t="s">
        <v>21</v>
      </c>
      <c r="D799" s="23" t="str">
        <f>IF(ISNUMBER(MATCH(C799, 'Registration Database Man. Code'!A:A, 0)), "drone", "")</f>
        <v>drone</v>
      </c>
      <c r="E799" s="23" t="str">
        <f>VLOOKUP(C799, 'Registration Database Man. Code'!A:D, 4, FALSE)</f>
        <v>XAG</v>
      </c>
      <c r="F799" s="24" t="str">
        <f t="shared" si="12"/>
        <v>Yes</v>
      </c>
      <c r="G799" s="21" t="str">
        <f>IF(F799="Yes", "Not Applicable", IF(COUNTIF('Broadcast Module Man Codes'!B:B, LEFT(B799, 4))=0, "No BM Man Code Found", "Match Found"))</f>
        <v>Not Applicable</v>
      </c>
    </row>
    <row r="800" spans="1:7">
      <c r="A800" s="23" t="s">
        <v>906</v>
      </c>
      <c r="B800" s="23" t="s">
        <v>907</v>
      </c>
      <c r="C800" s="23" t="s">
        <v>10</v>
      </c>
      <c r="D800" s="23" t="str">
        <f>IF(ISNUMBER(MATCH(C800, 'Registration Database Man. Code'!A:A, 0)), "drone", "")</f>
        <v>drone</v>
      </c>
      <c r="E800" s="23" t="str">
        <f>VLOOKUP(C800, 'Registration Database Man. Code'!A:D, 4, FALSE)</f>
        <v>DJI</v>
      </c>
      <c r="F800" s="24" t="str">
        <f t="shared" si="12"/>
        <v>Yes</v>
      </c>
      <c r="G800" s="21" t="str">
        <f>IF(F800="Yes", "Not Applicable", IF(COUNTIF('Broadcast Module Man Codes'!B:B, LEFT(B800, 4))=0, "No BM Man Code Found", "Match Found"))</f>
        <v>Not Applicable</v>
      </c>
    </row>
    <row r="801" spans="1:7">
      <c r="A801" s="23" t="s">
        <v>908</v>
      </c>
      <c r="B801" s="23" t="s">
        <v>909</v>
      </c>
      <c r="C801" s="23" t="s">
        <v>10</v>
      </c>
      <c r="D801" s="23" t="str">
        <f>IF(ISNUMBER(MATCH(C801, 'Registration Database Man. Code'!A:A, 0)), "drone", "")</f>
        <v>drone</v>
      </c>
      <c r="E801" s="23" t="str">
        <f>VLOOKUP(C801, 'Registration Database Man. Code'!A:D, 4, FALSE)</f>
        <v>DJI</v>
      </c>
      <c r="F801" s="24" t="str">
        <f t="shared" si="12"/>
        <v>Yes</v>
      </c>
      <c r="G801" s="21" t="str">
        <f>IF(F801="Yes", "Not Applicable", IF(COUNTIF('Broadcast Module Man Codes'!B:B, LEFT(B801, 4))=0, "No BM Man Code Found", "Match Found"))</f>
        <v>Not Applicable</v>
      </c>
    </row>
    <row r="802" spans="1:7">
      <c r="A802" s="23" t="s">
        <v>910</v>
      </c>
      <c r="B802" s="23" t="s">
        <v>911</v>
      </c>
      <c r="C802" s="25">
        <v>6102000000000</v>
      </c>
      <c r="D802" s="23" t="str">
        <f>IF(ISNUMBER(MATCH(C802, 'Registration Database Man. Code'!A:A, 0)), "drone", "")</f>
        <v>drone</v>
      </c>
      <c r="E802" s="23" t="str">
        <f>VLOOKUP(C802, 'Registration Database Man. Code'!A:D, 4, FALSE)</f>
        <v>XAG</v>
      </c>
      <c r="F802" s="24" t="str">
        <f t="shared" si="12"/>
        <v>No</v>
      </c>
      <c r="G802" s="21" t="str">
        <f>IF(F802="Yes", "Not Applicable", IF(COUNTIF('Broadcast Module Man Codes'!B:B, LEFT(B802, 4))=0, "No BM Man Code Found", "Match Found"))</f>
        <v>No BM Man Code Found</v>
      </c>
    </row>
    <row r="803" spans="1:7">
      <c r="A803" s="23" t="s">
        <v>912</v>
      </c>
      <c r="B803" s="23" t="s">
        <v>913</v>
      </c>
      <c r="C803" s="23" t="s">
        <v>27</v>
      </c>
      <c r="D803" s="23" t="str">
        <f>IF(ISNUMBER(MATCH(C803, 'Registration Database Man. Code'!A:A, 0)), "drone", "")</f>
        <v>drone</v>
      </c>
      <c r="E803" s="23" t="str">
        <f>VLOOKUP(C803, 'Registration Database Man. Code'!A:D, 4, FALSE)</f>
        <v>DJI</v>
      </c>
      <c r="F803" s="24" t="str">
        <f t="shared" si="12"/>
        <v>Yes</v>
      </c>
      <c r="G803" s="21" t="str">
        <f>IF(F803="Yes", "Not Applicable", IF(COUNTIF('Broadcast Module Man Codes'!B:B, LEFT(B803, 4))=0, "No BM Man Code Found", "Match Found"))</f>
        <v>Not Applicable</v>
      </c>
    </row>
    <row r="804" spans="1:7">
      <c r="A804" s="23" t="s">
        <v>914</v>
      </c>
      <c r="B804" s="23" t="s">
        <v>915</v>
      </c>
      <c r="C804" s="23" t="s">
        <v>555</v>
      </c>
      <c r="D804" s="23" t="str">
        <f>IF(ISNUMBER(MATCH(C804, 'Registration Database Man. Code'!A:A, 0)), "drone", "")</f>
        <v>drone</v>
      </c>
      <c r="E804" s="23" t="str">
        <f>VLOOKUP(C804, 'Registration Database Man. Code'!A:D, 4, FALSE)</f>
        <v>XAG</v>
      </c>
      <c r="F804" s="24" t="str">
        <f t="shared" si="12"/>
        <v>No</v>
      </c>
      <c r="G804" s="21" t="str">
        <f>IF(F804="Yes", "Not Applicable", IF(COUNTIF('Broadcast Module Man Codes'!B:B, LEFT(B804, 4))=0, "No BM Man Code Found", "Match Found"))</f>
        <v>No BM Man Code Found</v>
      </c>
    </row>
    <row r="805" spans="1:7">
      <c r="A805" s="23" t="s">
        <v>916</v>
      </c>
      <c r="B805" s="23" t="s">
        <v>917</v>
      </c>
      <c r="C805" s="23" t="s">
        <v>10</v>
      </c>
      <c r="D805" s="23" t="str">
        <f>IF(ISNUMBER(MATCH(C805, 'Registration Database Man. Code'!A:A, 0)), "drone", "")</f>
        <v>drone</v>
      </c>
      <c r="E805" s="23" t="str">
        <f>VLOOKUP(C805, 'Registration Database Man. Code'!A:D, 4, FALSE)</f>
        <v>DJI</v>
      </c>
      <c r="F805" s="24" t="str">
        <f t="shared" si="12"/>
        <v>Yes</v>
      </c>
      <c r="G805" s="21" t="str">
        <f>IF(F805="Yes", "Not Applicable", IF(COUNTIF('Broadcast Module Man Codes'!B:B, LEFT(B805, 4))=0, "No BM Man Code Found", "Match Found"))</f>
        <v>Not Applicable</v>
      </c>
    </row>
    <row r="806" spans="1:7">
      <c r="A806" s="23" t="s">
        <v>918</v>
      </c>
      <c r="B806" s="23" t="s">
        <v>919</v>
      </c>
      <c r="C806" s="23" t="s">
        <v>10</v>
      </c>
      <c r="D806" s="23" t="str">
        <f>IF(ISNUMBER(MATCH(C806, 'Registration Database Man. Code'!A:A, 0)), "drone", "")</f>
        <v>drone</v>
      </c>
      <c r="E806" s="23" t="str">
        <f>VLOOKUP(C806, 'Registration Database Man. Code'!A:D, 4, FALSE)</f>
        <v>DJI</v>
      </c>
      <c r="F806" s="24" t="str">
        <f t="shared" si="12"/>
        <v>No</v>
      </c>
      <c r="G806" s="21" t="str">
        <f>IF(F806="Yes", "Not Applicable", IF(COUNTIF('Broadcast Module Man Codes'!B:B, LEFT(B806, 4))=0, "No BM Man Code Found", "Match Found"))</f>
        <v>No BM Man Code Found</v>
      </c>
    </row>
    <row r="807" spans="1:7">
      <c r="A807" s="23" t="s">
        <v>920</v>
      </c>
      <c r="B807" s="23" t="s">
        <v>921</v>
      </c>
      <c r="C807" s="23" t="s">
        <v>922</v>
      </c>
      <c r="D807" s="23" t="str">
        <f>IF(ISNUMBER(MATCH(C807, 'Registration Database Man. Code'!A:A, 0)), "drone", "")</f>
        <v>drone</v>
      </c>
      <c r="E807" s="23" t="str">
        <f>VLOOKUP(C807, 'Registration Database Man. Code'!A:D, 4, FALSE)</f>
        <v>DJI</v>
      </c>
      <c r="F807" s="24" t="str">
        <f t="shared" si="12"/>
        <v>No</v>
      </c>
      <c r="G807" s="21" t="str">
        <f>IF(F807="Yes", "Not Applicable", IF(COUNTIF('Broadcast Module Man Codes'!B:B, LEFT(B807, 4))=0, "No BM Man Code Found", "Match Found"))</f>
        <v>No BM Man Code Found</v>
      </c>
    </row>
    <row r="808" spans="1:7">
      <c r="A808" s="23" t="s">
        <v>923</v>
      </c>
      <c r="B808" s="23" t="s">
        <v>924</v>
      </c>
      <c r="C808" s="23" t="s">
        <v>10</v>
      </c>
      <c r="D808" s="23" t="str">
        <f>IF(ISNUMBER(MATCH(C808, 'Registration Database Man. Code'!A:A, 0)), "drone", "")</f>
        <v>drone</v>
      </c>
      <c r="E808" s="23" t="str">
        <f>VLOOKUP(C808, 'Registration Database Man. Code'!A:D, 4, FALSE)</f>
        <v>DJI</v>
      </c>
      <c r="F808" s="24" t="str">
        <f t="shared" si="12"/>
        <v>No</v>
      </c>
      <c r="G808" s="21" t="str">
        <f>IF(F808="Yes", "Not Applicable", IF(COUNTIF('Broadcast Module Man Codes'!B:B, LEFT(B808, 4))=0, "No BM Man Code Found", "Match Found"))</f>
        <v>No BM Man Code Found</v>
      </c>
    </row>
    <row r="809" spans="1:7">
      <c r="A809" s="23" t="s">
        <v>925</v>
      </c>
      <c r="B809" s="23" t="s">
        <v>926</v>
      </c>
      <c r="C809" s="23" t="s">
        <v>94</v>
      </c>
      <c r="D809" s="23" t="str">
        <f>IF(ISNUMBER(MATCH(C809, 'Registration Database Man. Code'!A:A, 0)), "drone", "")</f>
        <v>drone</v>
      </c>
      <c r="E809" s="23" t="str">
        <f>VLOOKUP(C809, 'Registration Database Man. Code'!A:D, 4, FALSE)</f>
        <v>DJI</v>
      </c>
      <c r="F809" s="24" t="str">
        <f t="shared" si="12"/>
        <v>No</v>
      </c>
      <c r="G809" s="21" t="str">
        <f>IF(F809="Yes", "Not Applicable", IF(COUNTIF('Broadcast Module Man Codes'!B:B, LEFT(B809, 4))=0, "No BM Man Code Found", "Match Found"))</f>
        <v>No BM Man Code Found</v>
      </c>
    </row>
    <row r="810" spans="1:7">
      <c r="A810" s="23" t="s">
        <v>927</v>
      </c>
      <c r="B810" s="23" t="s">
        <v>928</v>
      </c>
      <c r="C810" s="23" t="s">
        <v>10</v>
      </c>
      <c r="D810" s="23" t="str">
        <f>IF(ISNUMBER(MATCH(C810, 'Registration Database Man. Code'!A:A, 0)), "drone", "")</f>
        <v>drone</v>
      </c>
      <c r="E810" s="23" t="str">
        <f>VLOOKUP(C810, 'Registration Database Man. Code'!A:D, 4, FALSE)</f>
        <v>DJI</v>
      </c>
      <c r="F810" s="24" t="str">
        <f t="shared" si="12"/>
        <v>Yes</v>
      </c>
      <c r="G810" s="21" t="str">
        <f>IF(F810="Yes", "Not Applicable", IF(COUNTIF('Broadcast Module Man Codes'!B:B, LEFT(B810, 4))=0, "No BM Man Code Found", "Match Found"))</f>
        <v>Not Applicable</v>
      </c>
    </row>
    <row r="811" spans="1:7">
      <c r="A811" s="23" t="s">
        <v>929</v>
      </c>
      <c r="B811" s="23" t="s">
        <v>930</v>
      </c>
      <c r="C811" s="23" t="s">
        <v>10</v>
      </c>
      <c r="D811" s="23" t="str">
        <f>IF(ISNUMBER(MATCH(C811, 'Registration Database Man. Code'!A:A, 0)), "drone", "")</f>
        <v>drone</v>
      </c>
      <c r="E811" s="23" t="str">
        <f>VLOOKUP(C811, 'Registration Database Man. Code'!A:D, 4, FALSE)</f>
        <v>DJI</v>
      </c>
      <c r="F811" s="24" t="str">
        <f t="shared" si="12"/>
        <v>No</v>
      </c>
      <c r="G811" s="21" t="str">
        <f>IF(F811="Yes", "Not Applicable", IF(COUNTIF('Broadcast Module Man Codes'!B:B, LEFT(B811, 4))=0, "No BM Man Code Found", "Match Found"))</f>
        <v>No BM Man Code Found</v>
      </c>
    </row>
    <row r="812" spans="1:7">
      <c r="A812" s="23" t="s">
        <v>931</v>
      </c>
      <c r="B812" s="23" t="s">
        <v>932</v>
      </c>
      <c r="C812" s="23" t="s">
        <v>27</v>
      </c>
      <c r="D812" s="23" t="str">
        <f>IF(ISNUMBER(MATCH(C812, 'Registration Database Man. Code'!A:A, 0)), "drone", "")</f>
        <v>drone</v>
      </c>
      <c r="E812" s="23" t="str">
        <f>VLOOKUP(C812, 'Registration Database Man. Code'!A:D, 4, FALSE)</f>
        <v>DJI</v>
      </c>
      <c r="F812" s="24" t="str">
        <f t="shared" si="12"/>
        <v>Yes</v>
      </c>
      <c r="G812" s="21" t="str">
        <f>IF(F812="Yes", "Not Applicable", IF(COUNTIF('Broadcast Module Man Codes'!B:B, LEFT(B812, 4))=0, "No BM Man Code Found", "Match Found"))</f>
        <v>Not Applicable</v>
      </c>
    </row>
    <row r="813" spans="1:7">
      <c r="A813" s="23" t="s">
        <v>933</v>
      </c>
      <c r="B813" s="23" t="s">
        <v>934</v>
      </c>
      <c r="C813" s="23" t="s">
        <v>10</v>
      </c>
      <c r="D813" s="23" t="str">
        <f>IF(ISNUMBER(MATCH(C813, 'Registration Database Man. Code'!A:A, 0)), "drone", "")</f>
        <v>drone</v>
      </c>
      <c r="E813" s="23" t="str">
        <f>VLOOKUP(C813, 'Registration Database Man. Code'!A:D, 4, FALSE)</f>
        <v>DJI</v>
      </c>
      <c r="F813" s="24" t="str">
        <f t="shared" si="12"/>
        <v>No</v>
      </c>
      <c r="G813" s="21" t="str">
        <f>IF(F813="Yes", "Not Applicable", IF(COUNTIF('Broadcast Module Man Codes'!B:B, LEFT(B813, 4))=0, "No BM Man Code Found", "Match Found"))</f>
        <v>No BM Man Code Found</v>
      </c>
    </row>
    <row r="814" spans="1:7">
      <c r="A814" s="23" t="s">
        <v>935</v>
      </c>
      <c r="B814" s="23" t="s">
        <v>936</v>
      </c>
      <c r="C814" s="23" t="s">
        <v>10</v>
      </c>
      <c r="D814" s="23" t="str">
        <f>IF(ISNUMBER(MATCH(C814, 'Registration Database Man. Code'!A:A, 0)), "drone", "")</f>
        <v>drone</v>
      </c>
      <c r="E814" s="23" t="str">
        <f>VLOOKUP(C814, 'Registration Database Man. Code'!A:D, 4, FALSE)</f>
        <v>DJI</v>
      </c>
      <c r="F814" s="24" t="str">
        <f t="shared" si="12"/>
        <v>Yes</v>
      </c>
      <c r="G814" s="21" t="str">
        <f>IF(F814="Yes", "Not Applicable", IF(COUNTIF('Broadcast Module Man Codes'!B:B, LEFT(B814, 4))=0, "No BM Man Code Found", "Match Found"))</f>
        <v>Not Applicable</v>
      </c>
    </row>
    <row r="815" spans="1:7">
      <c r="A815" s="23" t="s">
        <v>937</v>
      </c>
      <c r="B815" s="23" t="s">
        <v>938</v>
      </c>
      <c r="C815" s="23" t="s">
        <v>21</v>
      </c>
      <c r="D815" s="23" t="str">
        <f>IF(ISNUMBER(MATCH(C815, 'Registration Database Man. Code'!A:A, 0)), "drone", "")</f>
        <v>drone</v>
      </c>
      <c r="E815" s="23" t="str">
        <f>VLOOKUP(C815, 'Registration Database Man. Code'!A:D, 4, FALSE)</f>
        <v>XAG</v>
      </c>
      <c r="F815" s="24" t="str">
        <f t="shared" si="12"/>
        <v>Yes</v>
      </c>
      <c r="G815" s="21" t="str">
        <f>IF(F815="Yes", "Not Applicable", IF(COUNTIF('Broadcast Module Man Codes'!B:B, LEFT(B815, 4))=0, "No BM Man Code Found", "Match Found"))</f>
        <v>Not Applicable</v>
      </c>
    </row>
    <row r="816" spans="1:7">
      <c r="A816" s="23" t="s">
        <v>939</v>
      </c>
      <c r="B816" s="23" t="s">
        <v>940</v>
      </c>
      <c r="C816" s="23" t="s">
        <v>21</v>
      </c>
      <c r="D816" s="23" t="str">
        <f>IF(ISNUMBER(MATCH(C816, 'Registration Database Man. Code'!A:A, 0)), "drone", "")</f>
        <v>drone</v>
      </c>
      <c r="E816" s="23" t="str">
        <f>VLOOKUP(C816, 'Registration Database Man. Code'!A:D, 4, FALSE)</f>
        <v>XAG</v>
      </c>
      <c r="F816" s="24" t="str">
        <f t="shared" si="12"/>
        <v>Yes</v>
      </c>
      <c r="G816" s="21" t="str">
        <f>IF(F816="Yes", "Not Applicable", IF(COUNTIF('Broadcast Module Man Codes'!B:B, LEFT(B816, 4))=0, "No BM Man Code Found", "Match Found"))</f>
        <v>Not Applicable</v>
      </c>
    </row>
    <row r="817" spans="1:7">
      <c r="A817" s="23" t="s">
        <v>941</v>
      </c>
      <c r="B817" s="23" t="s">
        <v>942</v>
      </c>
      <c r="C817" s="23" t="s">
        <v>10</v>
      </c>
      <c r="D817" s="23" t="str">
        <f>IF(ISNUMBER(MATCH(C817, 'Registration Database Man. Code'!A:A, 0)), "drone", "")</f>
        <v>drone</v>
      </c>
      <c r="E817" s="23" t="str">
        <f>VLOOKUP(C817, 'Registration Database Man. Code'!A:D, 4, FALSE)</f>
        <v>DJI</v>
      </c>
      <c r="F817" s="24" t="str">
        <f t="shared" si="12"/>
        <v>Yes</v>
      </c>
      <c r="G817" s="21" t="str">
        <f>IF(F817="Yes", "Not Applicable", IF(COUNTIF('Broadcast Module Man Codes'!B:B, LEFT(B817, 4))=0, "No BM Man Code Found", "Match Found"))</f>
        <v>Not Applicable</v>
      </c>
    </row>
    <row r="818" spans="1:7">
      <c r="A818" s="23" t="s">
        <v>943</v>
      </c>
      <c r="B818" s="23" t="s">
        <v>944</v>
      </c>
      <c r="C818" s="23" t="s">
        <v>4</v>
      </c>
      <c r="D818" s="23" t="str">
        <f>IF(ISNUMBER(MATCH(C818, 'Registration Database Man. Code'!A:A, 0)), "drone", "")</f>
        <v>drone</v>
      </c>
      <c r="E818" s="23" t="str">
        <f>VLOOKUP(C818, 'Registration Database Man. Code'!A:D, 4, FALSE)</f>
        <v>TALOS DRONES</v>
      </c>
      <c r="F818" s="24" t="str">
        <f t="shared" si="12"/>
        <v>Yes</v>
      </c>
      <c r="G818" s="21" t="str">
        <f>IF(F818="Yes", "Not Applicable", IF(COUNTIF('Broadcast Module Man Codes'!B:B, LEFT(B818, 4))=0, "No BM Man Code Found", "Match Found"))</f>
        <v>Not Applicable</v>
      </c>
    </row>
    <row r="819" spans="1:7">
      <c r="A819" s="23" t="s">
        <v>945</v>
      </c>
      <c r="B819" s="23" t="s">
        <v>946</v>
      </c>
      <c r="C819" s="23" t="s">
        <v>10</v>
      </c>
      <c r="D819" s="23" t="str">
        <f>IF(ISNUMBER(MATCH(C819, 'Registration Database Man. Code'!A:A, 0)), "drone", "")</f>
        <v>drone</v>
      </c>
      <c r="E819" s="23" t="str">
        <f>VLOOKUP(C819, 'Registration Database Man. Code'!A:D, 4, FALSE)</f>
        <v>DJI</v>
      </c>
      <c r="F819" s="24" t="str">
        <f t="shared" si="12"/>
        <v>Yes</v>
      </c>
      <c r="G819" s="21" t="str">
        <f>IF(F819="Yes", "Not Applicable", IF(COUNTIF('Broadcast Module Man Codes'!B:B, LEFT(B819, 4))=0, "No BM Man Code Found", "Match Found"))</f>
        <v>Not Applicable</v>
      </c>
    </row>
    <row r="820" spans="1:7">
      <c r="A820" s="23" t="s">
        <v>947</v>
      </c>
      <c r="B820" s="23" t="s">
        <v>948</v>
      </c>
      <c r="C820" s="23" t="s">
        <v>10</v>
      </c>
      <c r="D820" s="23" t="str">
        <f>IF(ISNUMBER(MATCH(C820, 'Registration Database Man. Code'!A:A, 0)), "drone", "")</f>
        <v>drone</v>
      </c>
      <c r="E820" s="23" t="str">
        <f>VLOOKUP(C820, 'Registration Database Man. Code'!A:D, 4, FALSE)</f>
        <v>DJI</v>
      </c>
      <c r="F820" s="24" t="str">
        <f t="shared" si="12"/>
        <v>Yes</v>
      </c>
      <c r="G820" s="21" t="str">
        <f>IF(F820="Yes", "Not Applicable", IF(COUNTIF('Broadcast Module Man Codes'!B:B, LEFT(B820, 4))=0, "No BM Man Code Found", "Match Found"))</f>
        <v>Not Applicable</v>
      </c>
    </row>
    <row r="821" spans="1:7">
      <c r="A821" s="23" t="s">
        <v>949</v>
      </c>
      <c r="B821" s="23" t="s">
        <v>950</v>
      </c>
      <c r="C821" s="23" t="s">
        <v>10</v>
      </c>
      <c r="D821" s="23" t="str">
        <f>IF(ISNUMBER(MATCH(C821, 'Registration Database Man. Code'!A:A, 0)), "drone", "")</f>
        <v>drone</v>
      </c>
      <c r="E821" s="23" t="str">
        <f>VLOOKUP(C821, 'Registration Database Man. Code'!A:D, 4, FALSE)</f>
        <v>DJI</v>
      </c>
      <c r="F821" s="24" t="str">
        <f t="shared" si="12"/>
        <v>No</v>
      </c>
      <c r="G821" s="21" t="str">
        <f>IF(F821="Yes", "Not Applicable", IF(COUNTIF('Broadcast Module Man Codes'!B:B, LEFT(B821, 4))=0, "No BM Man Code Found", "Match Found"))</f>
        <v>No BM Man Code Found</v>
      </c>
    </row>
    <row r="822" spans="1:7">
      <c r="A822" s="23" t="s">
        <v>951</v>
      </c>
      <c r="B822" s="23" t="s">
        <v>952</v>
      </c>
      <c r="C822" s="23" t="s">
        <v>10</v>
      </c>
      <c r="D822" s="23" t="str">
        <f>IF(ISNUMBER(MATCH(C822, 'Registration Database Man. Code'!A:A, 0)), "drone", "")</f>
        <v>drone</v>
      </c>
      <c r="E822" s="23" t="str">
        <f>VLOOKUP(C822, 'Registration Database Man. Code'!A:D, 4, FALSE)</f>
        <v>DJI</v>
      </c>
      <c r="F822" s="24" t="str">
        <f t="shared" si="12"/>
        <v>No</v>
      </c>
      <c r="G822" s="21" t="str">
        <f>IF(F822="Yes", "Not Applicable", IF(COUNTIF('Broadcast Module Man Codes'!B:B, LEFT(B822, 4))=0, "No BM Man Code Found", "Match Found"))</f>
        <v>No BM Man Code Found</v>
      </c>
    </row>
    <row r="823" spans="1:7">
      <c r="A823" s="23" t="s">
        <v>953</v>
      </c>
      <c r="B823" s="23" t="s">
        <v>954</v>
      </c>
      <c r="C823" s="23" t="s">
        <v>10</v>
      </c>
      <c r="D823" s="23" t="str">
        <f>IF(ISNUMBER(MATCH(C823, 'Registration Database Man. Code'!A:A, 0)), "drone", "")</f>
        <v>drone</v>
      </c>
      <c r="E823" s="23" t="str">
        <f>VLOOKUP(C823, 'Registration Database Man. Code'!A:D, 4, FALSE)</f>
        <v>DJI</v>
      </c>
      <c r="F823" s="24" t="str">
        <f t="shared" si="12"/>
        <v>No</v>
      </c>
      <c r="G823" s="21" t="str">
        <f>IF(F823="Yes", "Not Applicable", IF(COUNTIF('Broadcast Module Man Codes'!B:B, LEFT(B823, 4))=0, "No BM Man Code Found", "Match Found"))</f>
        <v>No BM Man Code Found</v>
      </c>
    </row>
    <row r="824" spans="1:7">
      <c r="A824" s="23" t="s">
        <v>955</v>
      </c>
      <c r="B824" s="23" t="s">
        <v>956</v>
      </c>
      <c r="C824" s="23" t="s">
        <v>172</v>
      </c>
      <c r="D824" s="23" t="str">
        <f>IF(ISNUMBER(MATCH(C824, 'Registration Database Man. Code'!A:A, 0)), "drone", "")</f>
        <v>drone</v>
      </c>
      <c r="E824" s="23" t="str">
        <f>VLOOKUP(C824, 'Registration Database Man. Code'!A:D, 4, FALSE)</f>
        <v>DJI</v>
      </c>
      <c r="F824" s="24" t="str">
        <f t="shared" si="12"/>
        <v>Yes</v>
      </c>
      <c r="G824" s="21" t="str">
        <f>IF(F824="Yes", "Not Applicable", IF(COUNTIF('Broadcast Module Man Codes'!B:B, LEFT(B824, 4))=0, "No BM Man Code Found", "Match Found"))</f>
        <v>Not Applicable</v>
      </c>
    </row>
    <row r="825" spans="1:7">
      <c r="A825" s="23" t="s">
        <v>957</v>
      </c>
      <c r="B825" s="23" t="s">
        <v>958</v>
      </c>
      <c r="C825" s="23" t="s">
        <v>10</v>
      </c>
      <c r="D825" s="23" t="str">
        <f>IF(ISNUMBER(MATCH(C825, 'Registration Database Man. Code'!A:A, 0)), "drone", "")</f>
        <v>drone</v>
      </c>
      <c r="E825" s="23" t="str">
        <f>VLOOKUP(C825, 'Registration Database Man. Code'!A:D, 4, FALSE)</f>
        <v>DJI</v>
      </c>
      <c r="F825" s="24" t="str">
        <f t="shared" si="12"/>
        <v>Yes</v>
      </c>
      <c r="G825" s="21" t="str">
        <f>IF(F825="Yes", "Not Applicable", IF(COUNTIF('Broadcast Module Man Codes'!B:B, LEFT(B825, 4))=0, "No BM Man Code Found", "Match Found"))</f>
        <v>Not Applicable</v>
      </c>
    </row>
    <row r="826" spans="1:7">
      <c r="A826" s="23" t="s">
        <v>959</v>
      </c>
      <c r="B826" s="23" t="s">
        <v>960</v>
      </c>
      <c r="C826" s="23" t="s">
        <v>10</v>
      </c>
      <c r="D826" s="23" t="str">
        <f>IF(ISNUMBER(MATCH(C826, 'Registration Database Man. Code'!A:A, 0)), "drone", "")</f>
        <v>drone</v>
      </c>
      <c r="E826" s="23" t="str">
        <f>VLOOKUP(C826, 'Registration Database Man. Code'!A:D, 4, FALSE)</f>
        <v>DJI</v>
      </c>
      <c r="F826" s="24" t="str">
        <f t="shared" si="12"/>
        <v>Yes</v>
      </c>
      <c r="G826" s="21" t="str">
        <f>IF(F826="Yes", "Not Applicable", IF(COUNTIF('Broadcast Module Man Codes'!B:B, LEFT(B826, 4))=0, "No BM Man Code Found", "Match Found"))</f>
        <v>Not Applicable</v>
      </c>
    </row>
    <row r="827" spans="1:7">
      <c r="A827" s="23" t="s">
        <v>961</v>
      </c>
      <c r="B827" s="23" t="s">
        <v>962</v>
      </c>
      <c r="C827" s="23" t="s">
        <v>97</v>
      </c>
      <c r="D827" s="23" t="str">
        <f>IF(ISNUMBER(MATCH(C827, 'Registration Database Man. Code'!A:A, 0)), "drone", "")</f>
        <v>drone</v>
      </c>
      <c r="E827" s="23" t="str">
        <f>VLOOKUP(C827, 'Registration Database Man. Code'!A:D, 4, FALSE)</f>
        <v>DJI</v>
      </c>
      <c r="F827" s="24" t="str">
        <f t="shared" si="12"/>
        <v>No</v>
      </c>
      <c r="G827" s="21" t="str">
        <f>IF(F827="Yes", "Not Applicable", IF(COUNTIF('Broadcast Module Man Codes'!B:B, LEFT(B827, 4))=0, "No BM Man Code Found", "Match Found"))</f>
        <v>No BM Man Code Found</v>
      </c>
    </row>
    <row r="828" spans="1:7">
      <c r="A828" s="23" t="s">
        <v>963</v>
      </c>
      <c r="B828" s="23" t="s">
        <v>964</v>
      </c>
      <c r="C828" s="23" t="s">
        <v>10</v>
      </c>
      <c r="D828" s="23" t="str">
        <f>IF(ISNUMBER(MATCH(C828, 'Registration Database Man. Code'!A:A, 0)), "drone", "")</f>
        <v>drone</v>
      </c>
      <c r="E828" s="23" t="str">
        <f>VLOOKUP(C828, 'Registration Database Man. Code'!A:D, 4, FALSE)</f>
        <v>DJI</v>
      </c>
      <c r="F828" s="24" t="str">
        <f t="shared" si="12"/>
        <v>No</v>
      </c>
      <c r="G828" s="21" t="str">
        <f>IF(F828="Yes", "Not Applicable", IF(COUNTIF('Broadcast Module Man Codes'!B:B, LEFT(B828, 4))=0, "No BM Man Code Found", "Match Found"))</f>
        <v>No BM Man Code Found</v>
      </c>
    </row>
    <row r="829" spans="1:7">
      <c r="A829" s="23" t="s">
        <v>965</v>
      </c>
      <c r="B829" s="23" t="s">
        <v>966</v>
      </c>
      <c r="C829" s="23" t="s">
        <v>94</v>
      </c>
      <c r="D829" s="23" t="str">
        <f>IF(ISNUMBER(MATCH(C829, 'Registration Database Man. Code'!A:A, 0)), "drone", "")</f>
        <v>drone</v>
      </c>
      <c r="E829" s="23" t="str">
        <f>VLOOKUP(C829, 'Registration Database Man. Code'!A:D, 4, FALSE)</f>
        <v>DJI</v>
      </c>
      <c r="F829" s="24" t="str">
        <f t="shared" si="12"/>
        <v>No</v>
      </c>
      <c r="G829" s="21" t="str">
        <f>IF(F829="Yes", "Not Applicable", IF(COUNTIF('Broadcast Module Man Codes'!B:B, LEFT(B829, 4))=0, "No BM Man Code Found", "Match Found"))</f>
        <v>No BM Man Code Found</v>
      </c>
    </row>
    <row r="830" spans="1:7">
      <c r="A830" s="23" t="s">
        <v>967</v>
      </c>
      <c r="B830" s="23" t="s">
        <v>968</v>
      </c>
      <c r="C830" s="23" t="s">
        <v>10</v>
      </c>
      <c r="D830" s="23" t="str">
        <f>IF(ISNUMBER(MATCH(C830, 'Registration Database Man. Code'!A:A, 0)), "drone", "")</f>
        <v>drone</v>
      </c>
      <c r="E830" s="23" t="str">
        <f>VLOOKUP(C830, 'Registration Database Man. Code'!A:D, 4, FALSE)</f>
        <v>DJI</v>
      </c>
      <c r="F830" s="24" t="str">
        <f t="shared" si="12"/>
        <v>Yes</v>
      </c>
      <c r="G830" s="21" t="str">
        <f>IF(F830="Yes", "Not Applicable", IF(COUNTIF('Broadcast Module Man Codes'!B:B, LEFT(B830, 4))=0, "No BM Man Code Found", "Match Found"))</f>
        <v>Not Applicable</v>
      </c>
    </row>
    <row r="831" spans="1:7">
      <c r="A831" s="23" t="s">
        <v>969</v>
      </c>
      <c r="B831" s="23" t="s">
        <v>970</v>
      </c>
      <c r="C831" s="23" t="s">
        <v>10</v>
      </c>
      <c r="D831" s="23" t="str">
        <f>IF(ISNUMBER(MATCH(C831, 'Registration Database Man. Code'!A:A, 0)), "drone", "")</f>
        <v>drone</v>
      </c>
      <c r="E831" s="23" t="str">
        <f>VLOOKUP(C831, 'Registration Database Man. Code'!A:D, 4, FALSE)</f>
        <v>DJI</v>
      </c>
      <c r="F831" s="24" t="str">
        <f t="shared" si="12"/>
        <v>No</v>
      </c>
      <c r="G831" s="21" t="str">
        <f>IF(F831="Yes", "Not Applicable", IF(COUNTIF('Broadcast Module Man Codes'!B:B, LEFT(B831, 4))=0, "No BM Man Code Found", "Match Found"))</f>
        <v>No BM Man Code Found</v>
      </c>
    </row>
    <row r="832" spans="1:7">
      <c r="A832" s="23" t="s">
        <v>971</v>
      </c>
      <c r="B832" s="23" t="s">
        <v>972</v>
      </c>
      <c r="C832" s="23" t="s">
        <v>6</v>
      </c>
      <c r="D832" s="23" t="str">
        <f>IF(ISNUMBER(MATCH(C832, 'Registration Database Man. Code'!A:A, 0)), "drone", "")</f>
        <v>drone</v>
      </c>
      <c r="E832" s="23" t="str">
        <f>VLOOKUP(C832, 'Registration Database Man. Code'!A:D, 4, FALSE)</f>
        <v>XAG</v>
      </c>
      <c r="F832" s="24" t="str">
        <f t="shared" si="12"/>
        <v>No</v>
      </c>
      <c r="G832" s="21" t="str">
        <f>IF(F832="Yes", "Not Applicable", IF(COUNTIF('Broadcast Module Man Codes'!B:B, LEFT(B832, 4))=0, "No BM Man Code Found", "Match Found"))</f>
        <v>No BM Man Code Found</v>
      </c>
    </row>
    <row r="833" spans="1:7">
      <c r="A833" s="23" t="s">
        <v>973</v>
      </c>
      <c r="B833" s="23" t="s">
        <v>974</v>
      </c>
      <c r="C833" s="23" t="s">
        <v>21</v>
      </c>
      <c r="D833" s="23" t="str">
        <f>IF(ISNUMBER(MATCH(C833, 'Registration Database Man. Code'!A:A, 0)), "drone", "")</f>
        <v>drone</v>
      </c>
      <c r="E833" s="23" t="str">
        <f>VLOOKUP(C833, 'Registration Database Man. Code'!A:D, 4, FALSE)</f>
        <v>XAG</v>
      </c>
      <c r="F833" s="24" t="str">
        <f t="shared" si="12"/>
        <v>No</v>
      </c>
      <c r="G833" s="21" t="str">
        <f>IF(F833="Yes", "Not Applicable", IF(COUNTIF('Broadcast Module Man Codes'!B:B, LEFT(B833, 4))=0, "No BM Man Code Found", "Match Found"))</f>
        <v>No BM Man Code Found</v>
      </c>
    </row>
    <row r="834" spans="1:7">
      <c r="A834" s="23" t="s">
        <v>975</v>
      </c>
      <c r="B834" s="23">
        <v>85554</v>
      </c>
      <c r="C834" s="23" t="s">
        <v>53</v>
      </c>
      <c r="D834" s="23" t="str">
        <f>IF(ISNUMBER(MATCH(C834, 'Registration Database Man. Code'!A:A, 0)), "drone", "")</f>
        <v>drone</v>
      </c>
      <c r="E834" s="23" t="str">
        <f>VLOOKUP(C834, 'Registration Database Man. Code'!A:D, 4, FALSE)</f>
        <v>EA VISION</v>
      </c>
      <c r="F834" s="24" t="str">
        <f t="shared" si="12"/>
        <v>No</v>
      </c>
      <c r="G834" s="21" t="str">
        <f>IF(F834="Yes", "Not Applicable", IF(COUNTIF('Broadcast Module Man Codes'!B:B, LEFT(B834, 4))=0, "No BM Man Code Found", "Match Found"))</f>
        <v>No BM Man Code Found</v>
      </c>
    </row>
    <row r="835" spans="1:7">
      <c r="A835" s="23" t="s">
        <v>976</v>
      </c>
      <c r="B835" s="23" t="s">
        <v>977</v>
      </c>
      <c r="C835" s="23" t="s">
        <v>79</v>
      </c>
      <c r="D835" s="23" t="str">
        <f>IF(ISNUMBER(MATCH(C835, 'Registration Database Man. Code'!A:A, 0)), "drone", "")</f>
        <v>drone</v>
      </c>
      <c r="E835" s="23" t="str">
        <f>VLOOKUP(C835, 'Registration Database Man. Code'!A:D, 4, FALSE)</f>
        <v>DJI</v>
      </c>
      <c r="F835" s="24" t="str">
        <f t="shared" ref="F835:F898" si="13">IF(OR(E835="EA VISION", E835="EAVISION"), "No", IF(OR(AND(OR(E835="DJI", E835="DJI Innovations"), LEFT(B835, 5)="1581F"), AND(OR(E835="XAG", E835="GUANGZHOU XAG CO LTD"), LEFT(B835, 5)="1863F"), AND(E835="Talos Drones", LEFT(B835, 5)="2104F")), "Yes", "No"))</f>
        <v>Yes</v>
      </c>
      <c r="G835" s="21" t="str">
        <f>IF(F835="Yes", "Not Applicable", IF(COUNTIF('Broadcast Module Man Codes'!B:B, LEFT(B835, 4))=0, "No BM Man Code Found", "Match Found"))</f>
        <v>Not Applicable</v>
      </c>
    </row>
    <row r="836" spans="1:7">
      <c r="A836" s="23" t="s">
        <v>978</v>
      </c>
      <c r="B836" s="23" t="s">
        <v>979</v>
      </c>
      <c r="C836" s="23" t="s">
        <v>10</v>
      </c>
      <c r="D836" s="23" t="str">
        <f>IF(ISNUMBER(MATCH(C836, 'Registration Database Man. Code'!A:A, 0)), "drone", "")</f>
        <v>drone</v>
      </c>
      <c r="E836" s="23" t="str">
        <f>VLOOKUP(C836, 'Registration Database Man. Code'!A:D, 4, FALSE)</f>
        <v>DJI</v>
      </c>
      <c r="F836" s="24" t="str">
        <f t="shared" si="13"/>
        <v>No</v>
      </c>
      <c r="G836" s="21" t="str">
        <f>IF(F836="Yes", "Not Applicable", IF(COUNTIF('Broadcast Module Man Codes'!B:B, LEFT(B836, 4))=0, "No BM Man Code Found", "Match Found"))</f>
        <v>No BM Man Code Found</v>
      </c>
    </row>
    <row r="837" spans="1:7">
      <c r="A837" s="23" t="s">
        <v>980</v>
      </c>
      <c r="B837" s="23" t="s">
        <v>981</v>
      </c>
      <c r="C837" s="23" t="s">
        <v>10</v>
      </c>
      <c r="D837" s="23" t="str">
        <f>IF(ISNUMBER(MATCH(C837, 'Registration Database Man. Code'!A:A, 0)), "drone", "")</f>
        <v>drone</v>
      </c>
      <c r="E837" s="23" t="str">
        <f>VLOOKUP(C837, 'Registration Database Man. Code'!A:D, 4, FALSE)</f>
        <v>DJI</v>
      </c>
      <c r="F837" s="24" t="str">
        <f t="shared" si="13"/>
        <v>Yes</v>
      </c>
      <c r="G837" s="21" t="str">
        <f>IF(F837="Yes", "Not Applicable", IF(COUNTIF('Broadcast Module Man Codes'!B:B, LEFT(B837, 4))=0, "No BM Man Code Found", "Match Found"))</f>
        <v>Not Applicable</v>
      </c>
    </row>
    <row r="838" spans="1:7">
      <c r="A838" s="23" t="s">
        <v>982</v>
      </c>
      <c r="B838" s="23" t="s">
        <v>983</v>
      </c>
      <c r="C838" s="23" t="s">
        <v>10</v>
      </c>
      <c r="D838" s="23" t="str">
        <f>IF(ISNUMBER(MATCH(C838, 'Registration Database Man. Code'!A:A, 0)), "drone", "")</f>
        <v>drone</v>
      </c>
      <c r="E838" s="23" t="str">
        <f>VLOOKUP(C838, 'Registration Database Man. Code'!A:D, 4, FALSE)</f>
        <v>DJI</v>
      </c>
      <c r="F838" s="24" t="str">
        <f t="shared" si="13"/>
        <v>Yes</v>
      </c>
      <c r="G838" s="21" t="str">
        <f>IF(F838="Yes", "Not Applicable", IF(COUNTIF('Broadcast Module Man Codes'!B:B, LEFT(B838, 4))=0, "No BM Man Code Found", "Match Found"))</f>
        <v>Not Applicable</v>
      </c>
    </row>
    <row r="839" spans="1:7">
      <c r="A839" s="23" t="s">
        <v>986</v>
      </c>
      <c r="B839" s="23" t="s">
        <v>987</v>
      </c>
      <c r="C839" s="23" t="s">
        <v>10</v>
      </c>
      <c r="D839" s="23" t="str">
        <f>IF(ISNUMBER(MATCH(C839, 'Registration Database Man. Code'!A:A, 0)), "drone", "")</f>
        <v>drone</v>
      </c>
      <c r="E839" s="23" t="str">
        <f>VLOOKUP(C839, 'Registration Database Man. Code'!A:D, 4, FALSE)</f>
        <v>DJI</v>
      </c>
      <c r="F839" s="24" t="str">
        <f t="shared" si="13"/>
        <v>Yes</v>
      </c>
      <c r="G839" s="21" t="str">
        <f>IF(F839="Yes", "Not Applicable", IF(COUNTIF('Broadcast Module Man Codes'!B:B, LEFT(B839, 4))=0, "No BM Man Code Found", "Match Found"))</f>
        <v>Not Applicable</v>
      </c>
    </row>
    <row r="840" spans="1:7">
      <c r="A840" s="23" t="s">
        <v>988</v>
      </c>
      <c r="B840" s="23" t="s">
        <v>989</v>
      </c>
      <c r="C840" s="23" t="s">
        <v>10</v>
      </c>
      <c r="D840" s="23" t="str">
        <f>IF(ISNUMBER(MATCH(C840, 'Registration Database Man. Code'!A:A, 0)), "drone", "")</f>
        <v>drone</v>
      </c>
      <c r="E840" s="23" t="str">
        <f>VLOOKUP(C840, 'Registration Database Man. Code'!A:D, 4, FALSE)</f>
        <v>DJI</v>
      </c>
      <c r="F840" s="24" t="str">
        <f t="shared" si="13"/>
        <v>No</v>
      </c>
      <c r="G840" s="21" t="str">
        <f>IF(F840="Yes", "Not Applicable", IF(COUNTIF('Broadcast Module Man Codes'!B:B, LEFT(B840, 4))=0, "No BM Man Code Found", "Match Found"))</f>
        <v>No BM Man Code Found</v>
      </c>
    </row>
    <row r="841" spans="1:7">
      <c r="A841" s="23" t="s">
        <v>990</v>
      </c>
      <c r="B841" s="23" t="s">
        <v>991</v>
      </c>
      <c r="C841" s="23" t="s">
        <v>27</v>
      </c>
      <c r="D841" s="23" t="str">
        <f>IF(ISNUMBER(MATCH(C841, 'Registration Database Man. Code'!A:A, 0)), "drone", "")</f>
        <v>drone</v>
      </c>
      <c r="E841" s="23" t="str">
        <f>VLOOKUP(C841, 'Registration Database Man. Code'!A:D, 4, FALSE)</f>
        <v>DJI</v>
      </c>
      <c r="F841" s="24" t="str">
        <f t="shared" si="13"/>
        <v>Yes</v>
      </c>
      <c r="G841" s="21" t="str">
        <f>IF(F841="Yes", "Not Applicable", IF(COUNTIF('Broadcast Module Man Codes'!B:B, LEFT(B841, 4))=0, "No BM Man Code Found", "Match Found"))</f>
        <v>Not Applicable</v>
      </c>
    </row>
    <row r="842" spans="1:7">
      <c r="A842" s="23" t="s">
        <v>992</v>
      </c>
      <c r="B842" s="23" t="s">
        <v>993</v>
      </c>
      <c r="C842" s="23" t="s">
        <v>53</v>
      </c>
      <c r="D842" s="23" t="str">
        <f>IF(ISNUMBER(MATCH(C842, 'Registration Database Man. Code'!A:A, 0)), "drone", "")</f>
        <v>drone</v>
      </c>
      <c r="E842" s="23" t="str">
        <f>VLOOKUP(C842, 'Registration Database Man. Code'!A:D, 4, FALSE)</f>
        <v>EA VISION</v>
      </c>
      <c r="F842" s="24" t="str">
        <f t="shared" si="13"/>
        <v>No</v>
      </c>
      <c r="G842" s="21" t="str">
        <f>IF(F842="Yes", "Not Applicable", IF(COUNTIF('Broadcast Module Man Codes'!B:B, LEFT(B842, 4))=0, "No BM Man Code Found", "Match Found"))</f>
        <v>No BM Man Code Found</v>
      </c>
    </row>
    <row r="843" spans="1:7">
      <c r="A843" s="23" t="s">
        <v>994</v>
      </c>
      <c r="B843" s="23" t="s">
        <v>995</v>
      </c>
      <c r="C843" s="23" t="s">
        <v>132</v>
      </c>
      <c r="D843" s="23" t="str">
        <f>IF(ISNUMBER(MATCH(C843, 'Registration Database Man. Code'!A:A, 0)), "drone", "")</f>
        <v>drone</v>
      </c>
      <c r="E843" s="23" t="str">
        <f>VLOOKUP(C843, 'Registration Database Man. Code'!A:D, 4, FALSE)</f>
        <v>DJI</v>
      </c>
      <c r="F843" s="24" t="str">
        <f t="shared" si="13"/>
        <v>No</v>
      </c>
      <c r="G843" s="21" t="str">
        <f>IF(F843="Yes", "Not Applicable", IF(COUNTIF('Broadcast Module Man Codes'!B:B, LEFT(B843, 4))=0, "No BM Man Code Found", "Match Found"))</f>
        <v>No BM Man Code Found</v>
      </c>
    </row>
    <row r="844" spans="1:7">
      <c r="A844" s="23" t="s">
        <v>996</v>
      </c>
      <c r="B844" s="23" t="s">
        <v>997</v>
      </c>
      <c r="C844" s="23">
        <v>610131</v>
      </c>
      <c r="D844" s="23" t="str">
        <f>IF(ISNUMBER(MATCH(C844, 'Registration Database Man. Code'!A:A, 0)), "drone", "")</f>
        <v>drone</v>
      </c>
      <c r="E844" s="23" t="str">
        <f>VLOOKUP(C844, 'Registration Database Man. Code'!A:D, 4, FALSE)</f>
        <v>DJI</v>
      </c>
      <c r="F844" s="24" t="str">
        <f t="shared" si="13"/>
        <v>No</v>
      </c>
      <c r="G844" s="21" t="str">
        <f>IF(F844="Yes", "Not Applicable", IF(COUNTIF('Broadcast Module Man Codes'!B:B, LEFT(B844, 4))=0, "No BM Man Code Found", "Match Found"))</f>
        <v>No BM Man Code Found</v>
      </c>
    </row>
    <row r="845" spans="1:7">
      <c r="A845" s="23" t="s">
        <v>999</v>
      </c>
      <c r="B845" s="23" t="s">
        <v>1000</v>
      </c>
      <c r="C845" s="23" t="s">
        <v>6</v>
      </c>
      <c r="D845" s="23" t="str">
        <f>IF(ISNUMBER(MATCH(C845, 'Registration Database Man. Code'!A:A, 0)), "drone", "")</f>
        <v>drone</v>
      </c>
      <c r="E845" s="23" t="str">
        <f>VLOOKUP(C845, 'Registration Database Man. Code'!A:D, 4, FALSE)</f>
        <v>XAG</v>
      </c>
      <c r="F845" s="24" t="str">
        <f t="shared" si="13"/>
        <v>No</v>
      </c>
      <c r="G845" s="21" t="str">
        <f>IF(F845="Yes", "Not Applicable", IF(COUNTIF('Broadcast Module Man Codes'!B:B, LEFT(B845, 4))=0, "No BM Man Code Found", "Match Found"))</f>
        <v>No BM Man Code Found</v>
      </c>
    </row>
    <row r="846" spans="1:7">
      <c r="A846" s="23" t="s">
        <v>1002</v>
      </c>
      <c r="B846" s="23" t="s">
        <v>1003</v>
      </c>
      <c r="C846" s="23" t="s">
        <v>94</v>
      </c>
      <c r="D846" s="23" t="str">
        <f>IF(ISNUMBER(MATCH(C846, 'Registration Database Man. Code'!A:A, 0)), "drone", "")</f>
        <v>drone</v>
      </c>
      <c r="E846" s="23" t="str">
        <f>VLOOKUP(C846, 'Registration Database Man. Code'!A:D, 4, FALSE)</f>
        <v>DJI</v>
      </c>
      <c r="F846" s="24" t="str">
        <f t="shared" si="13"/>
        <v>No</v>
      </c>
      <c r="G846" s="21" t="str">
        <f>IF(F846="Yes", "Not Applicable", IF(COUNTIF('Broadcast Module Man Codes'!B:B, LEFT(B846, 4))=0, "No BM Man Code Found", "Match Found"))</f>
        <v>No BM Man Code Found</v>
      </c>
    </row>
    <row r="847" spans="1:7">
      <c r="A847" s="23" t="s">
        <v>1004</v>
      </c>
      <c r="B847" s="23" t="s">
        <v>1005</v>
      </c>
      <c r="C847" s="23" t="s">
        <v>27</v>
      </c>
      <c r="D847" s="23" t="str">
        <f>IF(ISNUMBER(MATCH(C847, 'Registration Database Man. Code'!A:A, 0)), "drone", "")</f>
        <v>drone</v>
      </c>
      <c r="E847" s="23" t="str">
        <f>VLOOKUP(C847, 'Registration Database Man. Code'!A:D, 4, FALSE)</f>
        <v>DJI</v>
      </c>
      <c r="F847" s="24" t="str">
        <f t="shared" si="13"/>
        <v>Yes</v>
      </c>
      <c r="G847" s="21" t="str">
        <f>IF(F847="Yes", "Not Applicable", IF(COUNTIF('Broadcast Module Man Codes'!B:B, LEFT(B847, 4))=0, "No BM Man Code Found", "Match Found"))</f>
        <v>Not Applicable</v>
      </c>
    </row>
    <row r="848" spans="1:7">
      <c r="A848" s="23" t="s">
        <v>1006</v>
      </c>
      <c r="B848" s="23" t="s">
        <v>1007</v>
      </c>
      <c r="C848" s="23" t="s">
        <v>555</v>
      </c>
      <c r="D848" s="23" t="str">
        <f>IF(ISNUMBER(MATCH(C848, 'Registration Database Man. Code'!A:A, 0)), "drone", "")</f>
        <v>drone</v>
      </c>
      <c r="E848" s="23" t="str">
        <f>VLOOKUP(C848, 'Registration Database Man. Code'!A:D, 4, FALSE)</f>
        <v>XAG</v>
      </c>
      <c r="F848" s="24" t="str">
        <f t="shared" si="13"/>
        <v>No</v>
      </c>
      <c r="G848" s="21" t="str">
        <f>IF(F848="Yes", "Not Applicable", IF(COUNTIF('Broadcast Module Man Codes'!B:B, LEFT(B848, 4))=0, "No BM Man Code Found", "Match Found"))</f>
        <v>No BM Man Code Found</v>
      </c>
    </row>
    <row r="849" spans="1:7">
      <c r="A849" s="23" t="s">
        <v>1008</v>
      </c>
      <c r="B849" s="23" t="s">
        <v>1009</v>
      </c>
      <c r="C849" s="23" t="s">
        <v>27</v>
      </c>
      <c r="D849" s="23" t="str">
        <f>IF(ISNUMBER(MATCH(C849, 'Registration Database Man. Code'!A:A, 0)), "drone", "")</f>
        <v>drone</v>
      </c>
      <c r="E849" s="23" t="str">
        <f>VLOOKUP(C849, 'Registration Database Man. Code'!A:D, 4, FALSE)</f>
        <v>DJI</v>
      </c>
      <c r="F849" s="24" t="str">
        <f t="shared" si="13"/>
        <v>Yes</v>
      </c>
      <c r="G849" s="21" t="str">
        <f>IF(F849="Yes", "Not Applicable", IF(COUNTIF('Broadcast Module Man Codes'!B:B, LEFT(B849, 4))=0, "No BM Man Code Found", "Match Found"))</f>
        <v>Not Applicable</v>
      </c>
    </row>
    <row r="850" spans="1:7">
      <c r="A850" s="23" t="s">
        <v>1010</v>
      </c>
      <c r="B850" s="23" t="s">
        <v>1011</v>
      </c>
      <c r="C850" s="23" t="s">
        <v>6</v>
      </c>
      <c r="D850" s="23" t="str">
        <f>IF(ISNUMBER(MATCH(C850, 'Registration Database Man. Code'!A:A, 0)), "drone", "")</f>
        <v>drone</v>
      </c>
      <c r="E850" s="23" t="str">
        <f>VLOOKUP(C850, 'Registration Database Man. Code'!A:D, 4, FALSE)</f>
        <v>XAG</v>
      </c>
      <c r="F850" s="24" t="str">
        <f t="shared" si="13"/>
        <v>No</v>
      </c>
      <c r="G850" s="21" t="str">
        <f>IF(F850="Yes", "Not Applicable", IF(COUNTIF('Broadcast Module Man Codes'!B:B, LEFT(B850, 4))=0, "No BM Man Code Found", "Match Found"))</f>
        <v>No BM Man Code Found</v>
      </c>
    </row>
    <row r="851" spans="1:7">
      <c r="A851" s="23" t="s">
        <v>1012</v>
      </c>
      <c r="B851" s="23" t="s">
        <v>1013</v>
      </c>
      <c r="C851" s="23" t="s">
        <v>21</v>
      </c>
      <c r="D851" s="23" t="str">
        <f>IF(ISNUMBER(MATCH(C851, 'Registration Database Man. Code'!A:A, 0)), "drone", "")</f>
        <v>drone</v>
      </c>
      <c r="E851" s="23" t="str">
        <f>VLOOKUP(C851, 'Registration Database Man. Code'!A:D, 4, FALSE)</f>
        <v>XAG</v>
      </c>
      <c r="F851" s="24" t="str">
        <f t="shared" si="13"/>
        <v>No</v>
      </c>
      <c r="G851" s="21" t="str">
        <f>IF(F851="Yes", "Not Applicable", IF(COUNTIF('Broadcast Module Man Codes'!B:B, LEFT(B851, 4))=0, "No BM Man Code Found", "Match Found"))</f>
        <v>No BM Man Code Found</v>
      </c>
    </row>
    <row r="852" spans="1:7">
      <c r="A852" s="23" t="s">
        <v>1014</v>
      </c>
      <c r="B852" s="23" t="s">
        <v>1015</v>
      </c>
      <c r="C852" s="23" t="s">
        <v>10</v>
      </c>
      <c r="D852" s="23" t="str">
        <f>IF(ISNUMBER(MATCH(C852, 'Registration Database Man. Code'!A:A, 0)), "drone", "")</f>
        <v>drone</v>
      </c>
      <c r="E852" s="23" t="str">
        <f>VLOOKUP(C852, 'Registration Database Man. Code'!A:D, 4, FALSE)</f>
        <v>DJI</v>
      </c>
      <c r="F852" s="24" t="str">
        <f t="shared" si="13"/>
        <v>No</v>
      </c>
      <c r="G852" s="21" t="str">
        <f>IF(F852="Yes", "Not Applicable", IF(COUNTIF('Broadcast Module Man Codes'!B:B, LEFT(B852, 4))=0, "No BM Man Code Found", "Match Found"))</f>
        <v>No BM Man Code Found</v>
      </c>
    </row>
    <row r="853" spans="1:7">
      <c r="A853" s="23" t="s">
        <v>1016</v>
      </c>
      <c r="B853" s="23" t="s">
        <v>1017</v>
      </c>
      <c r="C853" s="23" t="s">
        <v>10</v>
      </c>
      <c r="D853" s="23" t="str">
        <f>IF(ISNUMBER(MATCH(C853, 'Registration Database Man. Code'!A:A, 0)), "drone", "")</f>
        <v>drone</v>
      </c>
      <c r="E853" s="23" t="str">
        <f>VLOOKUP(C853, 'Registration Database Man. Code'!A:D, 4, FALSE)</f>
        <v>DJI</v>
      </c>
      <c r="F853" s="24" t="str">
        <f t="shared" si="13"/>
        <v>No</v>
      </c>
      <c r="G853" s="21" t="str">
        <f>IF(F853="Yes", "Not Applicable", IF(COUNTIF('Broadcast Module Man Codes'!B:B, LEFT(B853, 4))=0, "No BM Man Code Found", "Match Found"))</f>
        <v>No BM Man Code Found</v>
      </c>
    </row>
    <row r="854" spans="1:7">
      <c r="A854" s="23" t="s">
        <v>1019</v>
      </c>
      <c r="B854" s="23" t="s">
        <v>1020</v>
      </c>
      <c r="C854" s="23" t="s">
        <v>10</v>
      </c>
      <c r="D854" s="23" t="str">
        <f>IF(ISNUMBER(MATCH(C854, 'Registration Database Man. Code'!A:A, 0)), "drone", "")</f>
        <v>drone</v>
      </c>
      <c r="E854" s="23" t="str">
        <f>VLOOKUP(C854, 'Registration Database Man. Code'!A:D, 4, FALSE)</f>
        <v>DJI</v>
      </c>
      <c r="F854" s="24" t="str">
        <f t="shared" si="13"/>
        <v>No</v>
      </c>
      <c r="G854" s="21" t="str">
        <f>IF(F854="Yes", "Not Applicable", IF(COUNTIF('Broadcast Module Man Codes'!B:B, LEFT(B854, 4))=0, "No BM Man Code Found", "Match Found"))</f>
        <v>No BM Man Code Found</v>
      </c>
    </row>
    <row r="855" spans="1:7">
      <c r="A855" s="23" t="s">
        <v>1021</v>
      </c>
      <c r="B855" s="23" t="s">
        <v>1022</v>
      </c>
      <c r="C855" s="23" t="s">
        <v>21</v>
      </c>
      <c r="D855" s="23" t="str">
        <f>IF(ISNUMBER(MATCH(C855, 'Registration Database Man. Code'!A:A, 0)), "drone", "")</f>
        <v>drone</v>
      </c>
      <c r="E855" s="23" t="str">
        <f>VLOOKUP(C855, 'Registration Database Man. Code'!A:D, 4, FALSE)</f>
        <v>XAG</v>
      </c>
      <c r="F855" s="24" t="str">
        <f t="shared" si="13"/>
        <v>No</v>
      </c>
      <c r="G855" s="21" t="str">
        <f>IF(F855="Yes", "Not Applicable", IF(COUNTIF('Broadcast Module Man Codes'!B:B, LEFT(B855, 4))=0, "No BM Man Code Found", "Match Found"))</f>
        <v>No BM Man Code Found</v>
      </c>
    </row>
    <row r="856" spans="1:7">
      <c r="A856" s="23" t="s">
        <v>1023</v>
      </c>
      <c r="B856" s="23" t="s">
        <v>1024</v>
      </c>
      <c r="C856" s="23" t="s">
        <v>281</v>
      </c>
      <c r="D856" s="23" t="str">
        <f>IF(ISNUMBER(MATCH(C856, 'Registration Database Man. Code'!A:A, 0)), "drone", "")</f>
        <v>drone</v>
      </c>
      <c r="E856" s="23" t="str">
        <f>VLOOKUP(C856, 'Registration Database Man. Code'!A:D, 4, FALSE)</f>
        <v>DJI</v>
      </c>
      <c r="F856" s="24" t="str">
        <f t="shared" si="13"/>
        <v>Yes</v>
      </c>
      <c r="G856" s="21" t="str">
        <f>IF(F856="Yes", "Not Applicable", IF(COUNTIF('Broadcast Module Man Codes'!B:B, LEFT(B856, 4))=0, "No BM Man Code Found", "Match Found"))</f>
        <v>Not Applicable</v>
      </c>
    </row>
    <row r="857" spans="1:7">
      <c r="A857" s="23" t="s">
        <v>1025</v>
      </c>
      <c r="B857" s="23" t="s">
        <v>1026</v>
      </c>
      <c r="C857" s="23" t="s">
        <v>27</v>
      </c>
      <c r="D857" s="23" t="str">
        <f>IF(ISNUMBER(MATCH(C857, 'Registration Database Man. Code'!A:A, 0)), "drone", "")</f>
        <v>drone</v>
      </c>
      <c r="E857" s="23" t="str">
        <f>VLOOKUP(C857, 'Registration Database Man. Code'!A:D, 4, FALSE)</f>
        <v>DJI</v>
      </c>
      <c r="F857" s="24" t="str">
        <f t="shared" si="13"/>
        <v>No</v>
      </c>
      <c r="G857" s="21" t="str">
        <f>IF(F857="Yes", "Not Applicable", IF(COUNTIF('Broadcast Module Man Codes'!B:B, LEFT(B857, 4))=0, "No BM Man Code Found", "Match Found"))</f>
        <v>No BM Man Code Found</v>
      </c>
    </row>
    <row r="858" spans="1:7">
      <c r="A858" s="23" t="s">
        <v>1027</v>
      </c>
      <c r="B858" s="23" t="s">
        <v>1028</v>
      </c>
      <c r="C858" s="23" t="s">
        <v>94</v>
      </c>
      <c r="D858" s="23" t="str">
        <f>IF(ISNUMBER(MATCH(C858, 'Registration Database Man. Code'!A:A, 0)), "drone", "")</f>
        <v>drone</v>
      </c>
      <c r="E858" s="23" t="str">
        <f>VLOOKUP(C858, 'Registration Database Man. Code'!A:D, 4, FALSE)</f>
        <v>DJI</v>
      </c>
      <c r="F858" s="24" t="str">
        <f t="shared" si="13"/>
        <v>No</v>
      </c>
      <c r="G858" s="21" t="str">
        <f>IF(F858="Yes", "Not Applicable", IF(COUNTIF('Broadcast Module Man Codes'!B:B, LEFT(B858, 4))=0, "No BM Man Code Found", "Match Found"))</f>
        <v>No BM Man Code Found</v>
      </c>
    </row>
    <row r="859" spans="1:7">
      <c r="A859" s="23" t="s">
        <v>1029</v>
      </c>
      <c r="B859" s="23" t="s">
        <v>1030</v>
      </c>
      <c r="C859" s="23" t="s">
        <v>10</v>
      </c>
      <c r="D859" s="23" t="str">
        <f>IF(ISNUMBER(MATCH(C859, 'Registration Database Man. Code'!A:A, 0)), "drone", "")</f>
        <v>drone</v>
      </c>
      <c r="E859" s="23" t="str">
        <f>VLOOKUP(C859, 'Registration Database Man. Code'!A:D, 4, FALSE)</f>
        <v>DJI</v>
      </c>
      <c r="F859" s="24" t="str">
        <f t="shared" si="13"/>
        <v>No</v>
      </c>
      <c r="G859" s="21" t="str">
        <f>IF(F859="Yes", "Not Applicable", IF(COUNTIF('Broadcast Module Man Codes'!B:B, LEFT(B859, 4))=0, "No BM Man Code Found", "Match Found"))</f>
        <v>No BM Man Code Found</v>
      </c>
    </row>
    <row r="860" spans="1:7">
      <c r="A860" s="23" t="s">
        <v>1031</v>
      </c>
      <c r="B860" s="23" t="s">
        <v>1032</v>
      </c>
      <c r="C860" s="23" t="s">
        <v>10</v>
      </c>
      <c r="D860" s="23" t="str">
        <f>IF(ISNUMBER(MATCH(C860, 'Registration Database Man. Code'!A:A, 0)), "drone", "")</f>
        <v>drone</v>
      </c>
      <c r="E860" s="23" t="str">
        <f>VLOOKUP(C860, 'Registration Database Man. Code'!A:D, 4, FALSE)</f>
        <v>DJI</v>
      </c>
      <c r="F860" s="24" t="str">
        <f t="shared" si="13"/>
        <v>No</v>
      </c>
      <c r="G860" s="21" t="str">
        <f>IF(F860="Yes", "Not Applicable", IF(COUNTIF('Broadcast Module Man Codes'!B:B, LEFT(B860, 4))=0, "No BM Man Code Found", "Match Found"))</f>
        <v>No BM Man Code Found</v>
      </c>
    </row>
    <row r="861" spans="1:7">
      <c r="A861" s="23" t="s">
        <v>1033</v>
      </c>
      <c r="B861" s="23" t="s">
        <v>1034</v>
      </c>
      <c r="C861" s="23" t="s">
        <v>1035</v>
      </c>
      <c r="D861" s="23" t="str">
        <f>IF(ISNUMBER(MATCH(C861, 'Registration Database Man. Code'!A:A, 0)), "drone", "")</f>
        <v>drone</v>
      </c>
      <c r="E861" s="23" t="str">
        <f>VLOOKUP(C861, 'Registration Database Man. Code'!A:D, 4, FALSE)</f>
        <v>DJI</v>
      </c>
      <c r="F861" s="24" t="str">
        <f t="shared" si="13"/>
        <v>Yes</v>
      </c>
      <c r="G861" s="21" t="str">
        <f>IF(F861="Yes", "Not Applicable", IF(COUNTIF('Broadcast Module Man Codes'!B:B, LEFT(B861, 4))=0, "No BM Man Code Found", "Match Found"))</f>
        <v>Not Applicable</v>
      </c>
    </row>
    <row r="862" spans="1:7">
      <c r="A862" s="23" t="s">
        <v>1036</v>
      </c>
      <c r="B862" s="23" t="s">
        <v>1037</v>
      </c>
      <c r="C862" s="23" t="s">
        <v>10</v>
      </c>
      <c r="D862" s="23" t="str">
        <f>IF(ISNUMBER(MATCH(C862, 'Registration Database Man. Code'!A:A, 0)), "drone", "")</f>
        <v>drone</v>
      </c>
      <c r="E862" s="23" t="str">
        <f>VLOOKUP(C862, 'Registration Database Man. Code'!A:D, 4, FALSE)</f>
        <v>DJI</v>
      </c>
      <c r="F862" s="24" t="str">
        <f t="shared" si="13"/>
        <v>No</v>
      </c>
      <c r="G862" s="21" t="str">
        <f>IF(F862="Yes", "Not Applicable", IF(COUNTIF('Broadcast Module Man Codes'!B:B, LEFT(B862, 4))=0, "No BM Man Code Found", "Match Found"))</f>
        <v>No BM Man Code Found</v>
      </c>
    </row>
    <row r="863" spans="1:7">
      <c r="A863" s="23" t="s">
        <v>1039</v>
      </c>
      <c r="B863" s="23" t="s">
        <v>1040</v>
      </c>
      <c r="C863" s="23" t="s">
        <v>10</v>
      </c>
      <c r="D863" s="23" t="str">
        <f>IF(ISNUMBER(MATCH(C863, 'Registration Database Man. Code'!A:A, 0)), "drone", "")</f>
        <v>drone</v>
      </c>
      <c r="E863" s="23" t="str">
        <f>VLOOKUP(C863, 'Registration Database Man. Code'!A:D, 4, FALSE)</f>
        <v>DJI</v>
      </c>
      <c r="F863" s="24" t="str">
        <f t="shared" si="13"/>
        <v>No</v>
      </c>
      <c r="G863" s="21" t="str">
        <f>IF(F863="Yes", "Not Applicable", IF(COUNTIF('Broadcast Module Man Codes'!B:B, LEFT(B863, 4))=0, "No BM Man Code Found", "Match Found"))</f>
        <v>No BM Man Code Found</v>
      </c>
    </row>
    <row r="864" spans="1:7">
      <c r="A864" s="23" t="s">
        <v>1041</v>
      </c>
      <c r="B864" s="23" t="s">
        <v>1042</v>
      </c>
      <c r="C864" s="23" t="s">
        <v>10</v>
      </c>
      <c r="D864" s="23" t="str">
        <f>IF(ISNUMBER(MATCH(C864, 'Registration Database Man. Code'!A:A, 0)), "drone", "")</f>
        <v>drone</v>
      </c>
      <c r="E864" s="23" t="str">
        <f>VLOOKUP(C864, 'Registration Database Man. Code'!A:D, 4, FALSE)</f>
        <v>DJI</v>
      </c>
      <c r="F864" s="24" t="str">
        <f t="shared" si="13"/>
        <v>No</v>
      </c>
      <c r="G864" s="21" t="str">
        <f>IF(F864="Yes", "Not Applicable", IF(COUNTIF('Broadcast Module Man Codes'!B:B, LEFT(B864, 4))=0, "No BM Man Code Found", "Match Found"))</f>
        <v>No BM Man Code Found</v>
      </c>
    </row>
    <row r="865" spans="1:7">
      <c r="A865" s="23" t="s">
        <v>1043</v>
      </c>
      <c r="B865" s="23" t="s">
        <v>1044</v>
      </c>
      <c r="C865" s="23" t="s">
        <v>153</v>
      </c>
      <c r="D865" s="23" t="str">
        <f>IF(ISNUMBER(MATCH(C865, 'Registration Database Man. Code'!A:A, 0)), "drone", "")</f>
        <v>drone</v>
      </c>
      <c r="E865" s="23" t="str">
        <f>VLOOKUP(C865, 'Registration Database Man. Code'!A:D, 4, FALSE)</f>
        <v>DJI</v>
      </c>
      <c r="F865" s="24" t="str">
        <f t="shared" si="13"/>
        <v>Yes</v>
      </c>
      <c r="G865" s="21" t="str">
        <f>IF(F865="Yes", "Not Applicable", IF(COUNTIF('Broadcast Module Man Codes'!B:B, LEFT(B865, 4))=0, "No BM Man Code Found", "Match Found"))</f>
        <v>Not Applicable</v>
      </c>
    </row>
    <row r="866" spans="1:7">
      <c r="A866" s="23" t="s">
        <v>1045</v>
      </c>
      <c r="B866" s="23" t="s">
        <v>1046</v>
      </c>
      <c r="C866" s="23" t="s">
        <v>10</v>
      </c>
      <c r="D866" s="23" t="str">
        <f>IF(ISNUMBER(MATCH(C866, 'Registration Database Man. Code'!A:A, 0)), "drone", "")</f>
        <v>drone</v>
      </c>
      <c r="E866" s="23" t="str">
        <f>VLOOKUP(C866, 'Registration Database Man. Code'!A:D, 4, FALSE)</f>
        <v>DJI</v>
      </c>
      <c r="F866" s="24" t="str">
        <f t="shared" si="13"/>
        <v>No</v>
      </c>
      <c r="G866" s="21" t="str">
        <f>IF(F866="Yes", "Not Applicable", IF(COUNTIF('Broadcast Module Man Codes'!B:B, LEFT(B866, 4))=0, "No BM Man Code Found", "Match Found"))</f>
        <v>No BM Man Code Found</v>
      </c>
    </row>
    <row r="867" spans="1:7">
      <c r="A867" s="23" t="s">
        <v>1047</v>
      </c>
      <c r="B867" s="23" t="s">
        <v>1048</v>
      </c>
      <c r="C867" s="23" t="s">
        <v>1049</v>
      </c>
      <c r="D867" s="23" t="str">
        <f>IF(ISNUMBER(MATCH(C867, 'Registration Database Man. Code'!A:A, 0)), "drone", "")</f>
        <v>drone</v>
      </c>
      <c r="E867" s="23" t="str">
        <f>VLOOKUP(C867, 'Registration Database Man. Code'!A:D, 4, FALSE)</f>
        <v>DJI</v>
      </c>
      <c r="F867" s="24" t="str">
        <f t="shared" si="13"/>
        <v>No</v>
      </c>
      <c r="G867" s="21" t="str">
        <f>IF(F867="Yes", "Not Applicable", IF(COUNTIF('Broadcast Module Man Codes'!B:B, LEFT(B867, 4))=0, "No BM Man Code Found", "Match Found"))</f>
        <v>No BM Man Code Found</v>
      </c>
    </row>
    <row r="868" spans="1:7">
      <c r="A868" s="23" t="s">
        <v>1050</v>
      </c>
      <c r="B868" s="23" t="s">
        <v>1051</v>
      </c>
      <c r="C868" s="23" t="s">
        <v>6</v>
      </c>
      <c r="D868" s="23" t="str">
        <f>IF(ISNUMBER(MATCH(C868, 'Registration Database Man. Code'!A:A, 0)), "drone", "")</f>
        <v>drone</v>
      </c>
      <c r="E868" s="23" t="str">
        <f>VLOOKUP(C868, 'Registration Database Man. Code'!A:D, 4, FALSE)</f>
        <v>XAG</v>
      </c>
      <c r="F868" s="24" t="str">
        <f t="shared" si="13"/>
        <v>Yes</v>
      </c>
      <c r="G868" s="21" t="str">
        <f>IF(F868="Yes", "Not Applicable", IF(COUNTIF('Broadcast Module Man Codes'!B:B, LEFT(B868, 4))=0, "No BM Man Code Found", "Match Found"))</f>
        <v>Not Applicable</v>
      </c>
    </row>
    <row r="869" spans="1:7">
      <c r="A869" s="23" t="s">
        <v>1052</v>
      </c>
      <c r="B869" s="23" t="s">
        <v>1053</v>
      </c>
      <c r="C869" s="23" t="s">
        <v>10</v>
      </c>
      <c r="D869" s="23" t="str">
        <f>IF(ISNUMBER(MATCH(C869, 'Registration Database Man. Code'!A:A, 0)), "drone", "")</f>
        <v>drone</v>
      </c>
      <c r="E869" s="23" t="str">
        <f>VLOOKUP(C869, 'Registration Database Man. Code'!A:D, 4, FALSE)</f>
        <v>DJI</v>
      </c>
      <c r="F869" s="24" t="str">
        <f t="shared" si="13"/>
        <v>No</v>
      </c>
      <c r="G869" s="21" t="str">
        <f>IF(F869="Yes", "Not Applicable", IF(COUNTIF('Broadcast Module Man Codes'!B:B, LEFT(B869, 4))=0, "No BM Man Code Found", "Match Found"))</f>
        <v>No BM Man Code Found</v>
      </c>
    </row>
    <row r="870" spans="1:7">
      <c r="A870" s="23" t="s">
        <v>1054</v>
      </c>
      <c r="B870" s="23" t="s">
        <v>1055</v>
      </c>
      <c r="C870" s="23" t="s">
        <v>574</v>
      </c>
      <c r="D870" s="23" t="str">
        <f>IF(ISNUMBER(MATCH(C870, 'Registration Database Man. Code'!A:A, 0)), "drone", "")</f>
        <v>drone</v>
      </c>
      <c r="E870" s="23" t="str">
        <f>VLOOKUP(C870, 'Registration Database Man. Code'!A:D, 4, FALSE)</f>
        <v>DJI</v>
      </c>
      <c r="F870" s="24" t="str">
        <f t="shared" si="13"/>
        <v>Yes</v>
      </c>
      <c r="G870" s="21" t="str">
        <f>IF(F870="Yes", "Not Applicable", IF(COUNTIF('Broadcast Module Man Codes'!B:B, LEFT(B870, 4))=0, "No BM Man Code Found", "Match Found"))</f>
        <v>Not Applicable</v>
      </c>
    </row>
    <row r="871" spans="1:7">
      <c r="A871" s="23" t="s">
        <v>1056</v>
      </c>
      <c r="B871" s="23" t="s">
        <v>1057</v>
      </c>
      <c r="C871" s="23" t="s">
        <v>97</v>
      </c>
      <c r="D871" s="23" t="str">
        <f>IF(ISNUMBER(MATCH(C871, 'Registration Database Man. Code'!A:A, 0)), "drone", "")</f>
        <v>drone</v>
      </c>
      <c r="E871" s="23" t="str">
        <f>VLOOKUP(C871, 'Registration Database Man. Code'!A:D, 4, FALSE)</f>
        <v>DJI</v>
      </c>
      <c r="F871" s="24" t="str">
        <f t="shared" si="13"/>
        <v>No</v>
      </c>
      <c r="G871" s="21" t="str">
        <f>IF(F871="Yes", "Not Applicable", IF(COUNTIF('Broadcast Module Man Codes'!B:B, LEFT(B871, 4))=0, "No BM Man Code Found", "Match Found"))</f>
        <v>No BM Man Code Found</v>
      </c>
    </row>
    <row r="872" spans="1:7">
      <c r="A872" s="23" t="s">
        <v>1058</v>
      </c>
      <c r="B872" s="23" t="s">
        <v>1059</v>
      </c>
      <c r="C872" s="23" t="s">
        <v>21</v>
      </c>
      <c r="D872" s="23" t="str">
        <f>IF(ISNUMBER(MATCH(C872, 'Registration Database Man. Code'!A:A, 0)), "drone", "")</f>
        <v>drone</v>
      </c>
      <c r="E872" s="23" t="str">
        <f>VLOOKUP(C872, 'Registration Database Man. Code'!A:D, 4, FALSE)</f>
        <v>XAG</v>
      </c>
      <c r="F872" s="24" t="str">
        <f t="shared" si="13"/>
        <v>No</v>
      </c>
      <c r="G872" s="21" t="str">
        <f>IF(F872="Yes", "Not Applicable", IF(COUNTIF('Broadcast Module Man Codes'!B:B, LEFT(B872, 4))=0, "No BM Man Code Found", "Match Found"))</f>
        <v>No BM Man Code Found</v>
      </c>
    </row>
    <row r="873" spans="1:7">
      <c r="A873" s="23" t="s">
        <v>1060</v>
      </c>
      <c r="B873" s="23" t="s">
        <v>1061</v>
      </c>
      <c r="C873" s="23" t="s">
        <v>27</v>
      </c>
      <c r="D873" s="23" t="str">
        <f>IF(ISNUMBER(MATCH(C873, 'Registration Database Man. Code'!A:A, 0)), "drone", "")</f>
        <v>drone</v>
      </c>
      <c r="E873" s="23" t="str">
        <f>VLOOKUP(C873, 'Registration Database Man. Code'!A:D, 4, FALSE)</f>
        <v>DJI</v>
      </c>
      <c r="F873" s="24" t="str">
        <f t="shared" si="13"/>
        <v>No</v>
      </c>
      <c r="G873" s="21" t="str">
        <f>IF(F873="Yes", "Not Applicable", IF(COUNTIF('Broadcast Module Man Codes'!B:B, LEFT(B873, 4))=0, "No BM Man Code Found", "Match Found"))</f>
        <v>No BM Man Code Found</v>
      </c>
    </row>
    <row r="874" spans="1:7">
      <c r="A874" s="23" t="s">
        <v>1062</v>
      </c>
      <c r="B874" s="23" t="s">
        <v>1063</v>
      </c>
      <c r="C874" s="23" t="s">
        <v>27</v>
      </c>
      <c r="D874" s="23" t="str">
        <f>IF(ISNUMBER(MATCH(C874, 'Registration Database Man. Code'!A:A, 0)), "drone", "")</f>
        <v>drone</v>
      </c>
      <c r="E874" s="23" t="str">
        <f>VLOOKUP(C874, 'Registration Database Man. Code'!A:D, 4, FALSE)</f>
        <v>DJI</v>
      </c>
      <c r="F874" s="24" t="str">
        <f t="shared" si="13"/>
        <v>No</v>
      </c>
      <c r="G874" s="21" t="str">
        <f>IF(F874="Yes", "Not Applicable", IF(COUNTIF('Broadcast Module Man Codes'!B:B, LEFT(B874, 4))=0, "No BM Man Code Found", "Match Found"))</f>
        <v>No BM Man Code Found</v>
      </c>
    </row>
    <row r="875" spans="1:7">
      <c r="A875" s="23" t="s">
        <v>1064</v>
      </c>
      <c r="B875" s="23" t="s">
        <v>1065</v>
      </c>
      <c r="C875" s="23" t="s">
        <v>94</v>
      </c>
      <c r="D875" s="23" t="str">
        <f>IF(ISNUMBER(MATCH(C875, 'Registration Database Man. Code'!A:A, 0)), "drone", "")</f>
        <v>drone</v>
      </c>
      <c r="E875" s="23" t="str">
        <f>VLOOKUP(C875, 'Registration Database Man. Code'!A:D, 4, FALSE)</f>
        <v>DJI</v>
      </c>
      <c r="F875" s="24" t="str">
        <f t="shared" si="13"/>
        <v>No</v>
      </c>
      <c r="G875" s="21" t="str">
        <f>IF(F875="Yes", "Not Applicable", IF(COUNTIF('Broadcast Module Man Codes'!B:B, LEFT(B875, 4))=0, "No BM Man Code Found", "Match Found"))</f>
        <v>No BM Man Code Found</v>
      </c>
    </row>
    <row r="876" spans="1:7">
      <c r="A876" s="23" t="s">
        <v>1066</v>
      </c>
      <c r="B876" s="23" t="s">
        <v>1067</v>
      </c>
      <c r="C876" s="23" t="s">
        <v>153</v>
      </c>
      <c r="D876" s="23" t="str">
        <f>IF(ISNUMBER(MATCH(C876, 'Registration Database Man. Code'!A:A, 0)), "drone", "")</f>
        <v>drone</v>
      </c>
      <c r="E876" s="23" t="str">
        <f>VLOOKUP(C876, 'Registration Database Man. Code'!A:D, 4, FALSE)</f>
        <v>DJI</v>
      </c>
      <c r="F876" s="24" t="str">
        <f t="shared" si="13"/>
        <v>Yes</v>
      </c>
      <c r="G876" s="21" t="str">
        <f>IF(F876="Yes", "Not Applicable", IF(COUNTIF('Broadcast Module Man Codes'!B:B, LEFT(B876, 4))=0, "No BM Man Code Found", "Match Found"))</f>
        <v>Not Applicable</v>
      </c>
    </row>
    <row r="877" spans="1:7">
      <c r="A877" s="23" t="s">
        <v>1068</v>
      </c>
      <c r="B877" s="23" t="s">
        <v>1069</v>
      </c>
      <c r="C877" s="23" t="s">
        <v>139</v>
      </c>
      <c r="D877" s="23" t="str">
        <f>IF(ISNUMBER(MATCH(C877, 'Registration Database Man. Code'!A:A, 0)), "drone", "")</f>
        <v>drone</v>
      </c>
      <c r="E877" s="23" t="str">
        <f>VLOOKUP(C877, 'Registration Database Man. Code'!A:D, 4, FALSE)</f>
        <v>DJI</v>
      </c>
      <c r="F877" s="24" t="str">
        <f t="shared" si="13"/>
        <v>No</v>
      </c>
      <c r="G877" s="21" t="str">
        <f>IF(F877="Yes", "Not Applicable", IF(COUNTIF('Broadcast Module Man Codes'!B:B, LEFT(B877, 4))=0, "No BM Man Code Found", "Match Found"))</f>
        <v>No BM Man Code Found</v>
      </c>
    </row>
    <row r="878" spans="1:7">
      <c r="A878" s="23" t="s">
        <v>1070</v>
      </c>
      <c r="B878" s="23" t="s">
        <v>1071</v>
      </c>
      <c r="C878" s="23" t="s">
        <v>153</v>
      </c>
      <c r="D878" s="23" t="str">
        <f>IF(ISNUMBER(MATCH(C878, 'Registration Database Man. Code'!A:A, 0)), "drone", "")</f>
        <v>drone</v>
      </c>
      <c r="E878" s="23" t="str">
        <f>VLOOKUP(C878, 'Registration Database Man. Code'!A:D, 4, FALSE)</f>
        <v>DJI</v>
      </c>
      <c r="F878" s="24" t="str">
        <f t="shared" si="13"/>
        <v>Yes</v>
      </c>
      <c r="G878" s="21" t="str">
        <f>IF(F878="Yes", "Not Applicable", IF(COUNTIF('Broadcast Module Man Codes'!B:B, LEFT(B878, 4))=0, "No BM Man Code Found", "Match Found"))</f>
        <v>Not Applicable</v>
      </c>
    </row>
    <row r="879" spans="1:7">
      <c r="A879" s="23" t="s">
        <v>1072</v>
      </c>
      <c r="B879" s="23" t="s">
        <v>1073</v>
      </c>
      <c r="C879" s="23" t="s">
        <v>10</v>
      </c>
      <c r="D879" s="23" t="str">
        <f>IF(ISNUMBER(MATCH(C879, 'Registration Database Man. Code'!A:A, 0)), "drone", "")</f>
        <v>drone</v>
      </c>
      <c r="E879" s="23" t="str">
        <f>VLOOKUP(C879, 'Registration Database Man. Code'!A:D, 4, FALSE)</f>
        <v>DJI</v>
      </c>
      <c r="F879" s="24" t="str">
        <f t="shared" si="13"/>
        <v>No</v>
      </c>
      <c r="G879" s="21" t="str">
        <f>IF(F879="Yes", "Not Applicable", IF(COUNTIF('Broadcast Module Man Codes'!B:B, LEFT(B879, 4))=0, "No BM Man Code Found", "Match Found"))</f>
        <v>No BM Man Code Found</v>
      </c>
    </row>
    <row r="880" spans="1:7">
      <c r="A880" s="23" t="s">
        <v>1074</v>
      </c>
      <c r="B880" s="23" t="s">
        <v>1075</v>
      </c>
      <c r="C880" s="23" t="s">
        <v>53</v>
      </c>
      <c r="D880" s="23" t="str">
        <f>IF(ISNUMBER(MATCH(C880, 'Registration Database Man. Code'!A:A, 0)), "drone", "")</f>
        <v>drone</v>
      </c>
      <c r="E880" s="23" t="str">
        <f>VLOOKUP(C880, 'Registration Database Man. Code'!A:D, 4, FALSE)</f>
        <v>EA VISION</v>
      </c>
      <c r="F880" s="24" t="str">
        <f t="shared" si="13"/>
        <v>No</v>
      </c>
      <c r="G880" s="21" t="str">
        <f>IF(F880="Yes", "Not Applicable", IF(COUNTIF('Broadcast Module Man Codes'!B:B, LEFT(B880, 4))=0, "No BM Man Code Found", "Match Found"))</f>
        <v>No BM Man Code Found</v>
      </c>
    </row>
    <row r="881" spans="1:7">
      <c r="A881" s="23" t="s">
        <v>1076</v>
      </c>
      <c r="B881" s="23" t="s">
        <v>1077</v>
      </c>
      <c r="C881" s="23" t="s">
        <v>153</v>
      </c>
      <c r="D881" s="23" t="str">
        <f>IF(ISNUMBER(MATCH(C881, 'Registration Database Man. Code'!A:A, 0)), "drone", "")</f>
        <v>drone</v>
      </c>
      <c r="E881" s="23" t="str">
        <f>VLOOKUP(C881, 'Registration Database Man. Code'!A:D, 4, FALSE)</f>
        <v>DJI</v>
      </c>
      <c r="F881" s="24" t="str">
        <f t="shared" si="13"/>
        <v>Yes</v>
      </c>
      <c r="G881" s="21" t="str">
        <f>IF(F881="Yes", "Not Applicable", IF(COUNTIF('Broadcast Module Man Codes'!B:B, LEFT(B881, 4))=0, "No BM Man Code Found", "Match Found"))</f>
        <v>Not Applicable</v>
      </c>
    </row>
    <row r="882" spans="1:7">
      <c r="A882" s="23" t="s">
        <v>1078</v>
      </c>
      <c r="B882" s="23" t="s">
        <v>1079</v>
      </c>
      <c r="C882" s="23" t="s">
        <v>21</v>
      </c>
      <c r="D882" s="23" t="str">
        <f>IF(ISNUMBER(MATCH(C882, 'Registration Database Man. Code'!A:A, 0)), "drone", "")</f>
        <v>drone</v>
      </c>
      <c r="E882" s="23" t="str">
        <f>VLOOKUP(C882, 'Registration Database Man. Code'!A:D, 4, FALSE)</f>
        <v>XAG</v>
      </c>
      <c r="F882" s="24" t="str">
        <f t="shared" si="13"/>
        <v>No</v>
      </c>
      <c r="G882" s="21" t="str">
        <f>IF(F882="Yes", "Not Applicable", IF(COUNTIF('Broadcast Module Man Codes'!B:B, LEFT(B882, 4))=0, "No BM Man Code Found", "Match Found"))</f>
        <v>No BM Man Code Found</v>
      </c>
    </row>
    <row r="883" spans="1:7">
      <c r="A883" s="23" t="s">
        <v>1080</v>
      </c>
      <c r="B883" s="23" t="s">
        <v>1081</v>
      </c>
      <c r="C883" s="23" t="s">
        <v>10</v>
      </c>
      <c r="D883" s="23" t="str">
        <f>IF(ISNUMBER(MATCH(C883, 'Registration Database Man. Code'!A:A, 0)), "drone", "")</f>
        <v>drone</v>
      </c>
      <c r="E883" s="23" t="str">
        <f>VLOOKUP(C883, 'Registration Database Man. Code'!A:D, 4, FALSE)</f>
        <v>DJI</v>
      </c>
      <c r="F883" s="24" t="str">
        <f t="shared" si="13"/>
        <v>No</v>
      </c>
      <c r="G883" s="21" t="str">
        <f>IF(F883="Yes", "Not Applicable", IF(COUNTIF('Broadcast Module Man Codes'!B:B, LEFT(B883, 4))=0, "No BM Man Code Found", "Match Found"))</f>
        <v>No BM Man Code Found</v>
      </c>
    </row>
    <row r="884" spans="1:7">
      <c r="A884" s="23" t="s">
        <v>1083</v>
      </c>
      <c r="B884" s="23" t="s">
        <v>1084</v>
      </c>
      <c r="C884" s="23" t="s">
        <v>97</v>
      </c>
      <c r="D884" s="23" t="str">
        <f>IF(ISNUMBER(MATCH(C884, 'Registration Database Man. Code'!A:A, 0)), "drone", "")</f>
        <v>drone</v>
      </c>
      <c r="E884" s="23" t="str">
        <f>VLOOKUP(C884, 'Registration Database Man. Code'!A:D, 4, FALSE)</f>
        <v>DJI</v>
      </c>
      <c r="F884" s="24" t="str">
        <f t="shared" si="13"/>
        <v>No</v>
      </c>
      <c r="G884" s="21" t="str">
        <f>IF(F884="Yes", "Not Applicable", IF(COUNTIF('Broadcast Module Man Codes'!B:B, LEFT(B884, 4))=0, "No BM Man Code Found", "Match Found"))</f>
        <v>No BM Man Code Found</v>
      </c>
    </row>
    <row r="885" spans="1:7">
      <c r="A885" s="23" t="s">
        <v>1085</v>
      </c>
      <c r="B885" s="23" t="s">
        <v>1086</v>
      </c>
      <c r="C885" s="23" t="s">
        <v>27</v>
      </c>
      <c r="D885" s="23" t="str">
        <f>IF(ISNUMBER(MATCH(C885, 'Registration Database Man. Code'!A:A, 0)), "drone", "")</f>
        <v>drone</v>
      </c>
      <c r="E885" s="23" t="str">
        <f>VLOOKUP(C885, 'Registration Database Man. Code'!A:D, 4, FALSE)</f>
        <v>DJI</v>
      </c>
      <c r="F885" s="24" t="str">
        <f t="shared" si="13"/>
        <v>Yes</v>
      </c>
      <c r="G885" s="21" t="str">
        <f>IF(F885="Yes", "Not Applicable", IF(COUNTIF('Broadcast Module Man Codes'!B:B, LEFT(B885, 4))=0, "No BM Man Code Found", "Match Found"))</f>
        <v>Not Applicable</v>
      </c>
    </row>
    <row r="886" spans="1:7">
      <c r="A886" s="23" t="s">
        <v>1087</v>
      </c>
      <c r="B886" s="23" t="s">
        <v>1088</v>
      </c>
      <c r="C886" s="23" t="s">
        <v>10</v>
      </c>
      <c r="D886" s="23" t="str">
        <f>IF(ISNUMBER(MATCH(C886, 'Registration Database Man. Code'!A:A, 0)), "drone", "")</f>
        <v>drone</v>
      </c>
      <c r="E886" s="23" t="str">
        <f>VLOOKUP(C886, 'Registration Database Man. Code'!A:D, 4, FALSE)</f>
        <v>DJI</v>
      </c>
      <c r="F886" s="24" t="str">
        <f t="shared" si="13"/>
        <v>No</v>
      </c>
      <c r="G886" s="21" t="str">
        <f>IF(F886="Yes", "Not Applicable", IF(COUNTIF('Broadcast Module Man Codes'!B:B, LEFT(B886, 4))=0, "No BM Man Code Found", "Match Found"))</f>
        <v>No BM Man Code Found</v>
      </c>
    </row>
    <row r="887" spans="1:7">
      <c r="A887" s="23" t="s">
        <v>1089</v>
      </c>
      <c r="B887" s="23" t="s">
        <v>1090</v>
      </c>
      <c r="C887" s="23" t="s">
        <v>1091</v>
      </c>
      <c r="D887" s="23" t="str">
        <f>IF(ISNUMBER(MATCH(C887, 'Registration Database Man. Code'!A:A, 0)), "drone", "")</f>
        <v>drone</v>
      </c>
      <c r="E887" s="23" t="str">
        <f>VLOOKUP(C887, 'Registration Database Man. Code'!A:D, 4, FALSE)</f>
        <v>DJI</v>
      </c>
      <c r="F887" s="24" t="str">
        <f t="shared" si="13"/>
        <v>Yes</v>
      </c>
      <c r="G887" s="21" t="str">
        <f>IF(F887="Yes", "Not Applicable", IF(COUNTIF('Broadcast Module Man Codes'!B:B, LEFT(B887, 4))=0, "No BM Man Code Found", "Match Found"))</f>
        <v>Not Applicable</v>
      </c>
    </row>
    <row r="888" spans="1:7">
      <c r="A888" s="23" t="s">
        <v>1092</v>
      </c>
      <c r="B888" s="23" t="s">
        <v>1093</v>
      </c>
      <c r="C888" s="23" t="s">
        <v>1091</v>
      </c>
      <c r="D888" s="23" t="str">
        <f>IF(ISNUMBER(MATCH(C888, 'Registration Database Man. Code'!A:A, 0)), "drone", "")</f>
        <v>drone</v>
      </c>
      <c r="E888" s="23" t="str">
        <f>VLOOKUP(C888, 'Registration Database Man. Code'!A:D, 4, FALSE)</f>
        <v>DJI</v>
      </c>
      <c r="F888" s="24" t="str">
        <f t="shared" si="13"/>
        <v>Yes</v>
      </c>
      <c r="G888" s="21" t="str">
        <f>IF(F888="Yes", "Not Applicable", IF(COUNTIF('Broadcast Module Man Codes'!B:B, LEFT(B888, 4))=0, "No BM Man Code Found", "Match Found"))</f>
        <v>Not Applicable</v>
      </c>
    </row>
    <row r="889" spans="1:7">
      <c r="A889" s="23" t="s">
        <v>1094</v>
      </c>
      <c r="B889" s="23" t="s">
        <v>1095</v>
      </c>
      <c r="C889" s="23" t="s">
        <v>1091</v>
      </c>
      <c r="D889" s="23" t="str">
        <f>IF(ISNUMBER(MATCH(C889, 'Registration Database Man. Code'!A:A, 0)), "drone", "")</f>
        <v>drone</v>
      </c>
      <c r="E889" s="23" t="str">
        <f>VLOOKUP(C889, 'Registration Database Man. Code'!A:D, 4, FALSE)</f>
        <v>DJI</v>
      </c>
      <c r="F889" s="24" t="str">
        <f t="shared" si="13"/>
        <v>Yes</v>
      </c>
      <c r="G889" s="21" t="str">
        <f>IF(F889="Yes", "Not Applicable", IF(COUNTIF('Broadcast Module Man Codes'!B:B, LEFT(B889, 4))=0, "No BM Man Code Found", "Match Found"))</f>
        <v>Not Applicable</v>
      </c>
    </row>
    <row r="890" spans="1:7">
      <c r="A890" s="23" t="s">
        <v>1096</v>
      </c>
      <c r="B890" s="23" t="s">
        <v>1097</v>
      </c>
      <c r="C890" s="23" t="s">
        <v>482</v>
      </c>
      <c r="D890" s="23" t="str">
        <f>IF(ISNUMBER(MATCH(C890, 'Registration Database Man. Code'!A:A, 0)), "drone", "")</f>
        <v>drone</v>
      </c>
      <c r="E890" s="23" t="str">
        <f>VLOOKUP(C890, 'Registration Database Man. Code'!A:D, 4, FALSE)</f>
        <v>DJI</v>
      </c>
      <c r="F890" s="24" t="str">
        <f t="shared" si="13"/>
        <v>No</v>
      </c>
      <c r="G890" s="21" t="str">
        <f>IF(F890="Yes", "Not Applicable", IF(COUNTIF('Broadcast Module Man Codes'!B:B, LEFT(B890, 4))=0, "No BM Man Code Found", "Match Found"))</f>
        <v>No BM Man Code Found</v>
      </c>
    </row>
    <row r="891" spans="1:7">
      <c r="A891" s="23" t="s">
        <v>1098</v>
      </c>
      <c r="B891" s="23">
        <v>85700</v>
      </c>
      <c r="C891" s="23" t="s">
        <v>53</v>
      </c>
      <c r="D891" s="23" t="str">
        <f>IF(ISNUMBER(MATCH(C891, 'Registration Database Man. Code'!A:A, 0)), "drone", "")</f>
        <v>drone</v>
      </c>
      <c r="E891" s="23" t="str">
        <f>VLOOKUP(C891, 'Registration Database Man. Code'!A:D, 4, FALSE)</f>
        <v>EA VISION</v>
      </c>
      <c r="F891" s="24" t="str">
        <f t="shared" si="13"/>
        <v>No</v>
      </c>
      <c r="G891" s="21" t="str">
        <f>IF(F891="Yes", "Not Applicable", IF(COUNTIF('Broadcast Module Man Codes'!B:B, LEFT(B891, 4))=0, "No BM Man Code Found", "Match Found"))</f>
        <v>No BM Man Code Found</v>
      </c>
    </row>
    <row r="892" spans="1:7">
      <c r="A892" s="23" t="s">
        <v>1099</v>
      </c>
      <c r="B892" s="23" t="s">
        <v>1100</v>
      </c>
      <c r="C892" s="23" t="s">
        <v>10</v>
      </c>
      <c r="D892" s="23" t="str">
        <f>IF(ISNUMBER(MATCH(C892, 'Registration Database Man. Code'!A:A, 0)), "drone", "")</f>
        <v>drone</v>
      </c>
      <c r="E892" s="23" t="str">
        <f>VLOOKUP(C892, 'Registration Database Man. Code'!A:D, 4, FALSE)</f>
        <v>DJI</v>
      </c>
      <c r="F892" s="24" t="str">
        <f t="shared" si="13"/>
        <v>No</v>
      </c>
      <c r="G892" s="21" t="str">
        <f>IF(F892="Yes", "Not Applicable", IF(COUNTIF('Broadcast Module Man Codes'!B:B, LEFT(B892, 4))=0, "No BM Man Code Found", "Match Found"))</f>
        <v>No BM Man Code Found</v>
      </c>
    </row>
    <row r="893" spans="1:7">
      <c r="A893" s="23" t="s">
        <v>1103</v>
      </c>
      <c r="B893" s="23" t="s">
        <v>1104</v>
      </c>
      <c r="C893" s="23" t="s">
        <v>10</v>
      </c>
      <c r="D893" s="23" t="str">
        <f>IF(ISNUMBER(MATCH(C893, 'Registration Database Man. Code'!A:A, 0)), "drone", "")</f>
        <v>drone</v>
      </c>
      <c r="E893" s="23" t="str">
        <f>VLOOKUP(C893, 'Registration Database Man. Code'!A:D, 4, FALSE)</f>
        <v>DJI</v>
      </c>
      <c r="F893" s="24" t="str">
        <f t="shared" si="13"/>
        <v>No</v>
      </c>
      <c r="G893" s="21" t="str">
        <f>IF(F893="Yes", "Not Applicable", IF(COUNTIF('Broadcast Module Man Codes'!B:B, LEFT(B893, 4))=0, "No BM Man Code Found", "Match Found"))</f>
        <v>No BM Man Code Found</v>
      </c>
    </row>
    <row r="894" spans="1:7">
      <c r="A894" s="23" t="s">
        <v>1105</v>
      </c>
      <c r="B894" s="23" t="s">
        <v>1106</v>
      </c>
      <c r="C894" s="23" t="s">
        <v>10</v>
      </c>
      <c r="D894" s="23" t="str">
        <f>IF(ISNUMBER(MATCH(C894, 'Registration Database Man. Code'!A:A, 0)), "drone", "")</f>
        <v>drone</v>
      </c>
      <c r="E894" s="23" t="str">
        <f>VLOOKUP(C894, 'Registration Database Man. Code'!A:D, 4, FALSE)</f>
        <v>DJI</v>
      </c>
      <c r="F894" s="24" t="str">
        <f t="shared" si="13"/>
        <v>No</v>
      </c>
      <c r="G894" s="21" t="str">
        <f>IF(F894="Yes", "Not Applicable", IF(COUNTIF('Broadcast Module Man Codes'!B:B, LEFT(B894, 4))=0, "No BM Man Code Found", "Match Found"))</f>
        <v>No BM Man Code Found</v>
      </c>
    </row>
    <row r="895" spans="1:7">
      <c r="A895" s="23" t="s">
        <v>1107</v>
      </c>
      <c r="B895" s="23" t="s">
        <v>1108</v>
      </c>
      <c r="C895" s="23" t="s">
        <v>10</v>
      </c>
      <c r="D895" s="23" t="str">
        <f>IF(ISNUMBER(MATCH(C895, 'Registration Database Man. Code'!A:A, 0)), "drone", "")</f>
        <v>drone</v>
      </c>
      <c r="E895" s="23" t="str">
        <f>VLOOKUP(C895, 'Registration Database Man. Code'!A:D, 4, FALSE)</f>
        <v>DJI</v>
      </c>
      <c r="F895" s="24" t="str">
        <f t="shared" si="13"/>
        <v>No</v>
      </c>
      <c r="G895" s="21" t="str">
        <f>IF(F895="Yes", "Not Applicable", IF(COUNTIF('Broadcast Module Man Codes'!B:B, LEFT(B895, 4))=0, "No BM Man Code Found", "Match Found"))</f>
        <v>No BM Man Code Found</v>
      </c>
    </row>
    <row r="896" spans="1:7">
      <c r="A896" s="23" t="s">
        <v>1109</v>
      </c>
      <c r="B896" s="23" t="s">
        <v>1110</v>
      </c>
      <c r="C896" s="23" t="s">
        <v>10</v>
      </c>
      <c r="D896" s="23" t="str">
        <f>IF(ISNUMBER(MATCH(C896, 'Registration Database Man. Code'!A:A, 0)), "drone", "")</f>
        <v>drone</v>
      </c>
      <c r="E896" s="23" t="str">
        <f>VLOOKUP(C896, 'Registration Database Man. Code'!A:D, 4, FALSE)</f>
        <v>DJI</v>
      </c>
      <c r="F896" s="24" t="str">
        <f t="shared" si="13"/>
        <v>No</v>
      </c>
      <c r="G896" s="21" t="str">
        <f>IF(F896="Yes", "Not Applicable", IF(COUNTIF('Broadcast Module Man Codes'!B:B, LEFT(B896, 4))=0, "No BM Man Code Found", "Match Found"))</f>
        <v>No BM Man Code Found</v>
      </c>
    </row>
    <row r="897" spans="1:7">
      <c r="A897" s="23" t="s">
        <v>1111</v>
      </c>
      <c r="B897" s="23">
        <v>85501</v>
      </c>
      <c r="C897" s="23" t="s">
        <v>53</v>
      </c>
      <c r="D897" s="23" t="str">
        <f>IF(ISNUMBER(MATCH(C897, 'Registration Database Man. Code'!A:A, 0)), "drone", "")</f>
        <v>drone</v>
      </c>
      <c r="E897" s="23" t="str">
        <f>VLOOKUP(C897, 'Registration Database Man. Code'!A:D, 4, FALSE)</f>
        <v>EA VISION</v>
      </c>
      <c r="F897" s="24" t="str">
        <f t="shared" si="13"/>
        <v>No</v>
      </c>
      <c r="G897" s="21" t="str">
        <f>IF(F897="Yes", "Not Applicable", IF(COUNTIF('Broadcast Module Man Codes'!B:B, LEFT(B897, 4))=0, "No BM Man Code Found", "Match Found"))</f>
        <v>No BM Man Code Found</v>
      </c>
    </row>
    <row r="898" spans="1:7">
      <c r="A898" s="23" t="s">
        <v>1112</v>
      </c>
      <c r="B898" s="23" t="s">
        <v>1113</v>
      </c>
      <c r="C898" s="23" t="s">
        <v>555</v>
      </c>
      <c r="D898" s="23" t="str">
        <f>IF(ISNUMBER(MATCH(C898, 'Registration Database Man. Code'!A:A, 0)), "drone", "")</f>
        <v>drone</v>
      </c>
      <c r="E898" s="23" t="str">
        <f>VLOOKUP(C898, 'Registration Database Man. Code'!A:D, 4, FALSE)</f>
        <v>XAG</v>
      </c>
      <c r="F898" s="24" t="str">
        <f t="shared" si="13"/>
        <v>No</v>
      </c>
      <c r="G898" s="21" t="str">
        <f>IF(F898="Yes", "Not Applicable", IF(COUNTIF('Broadcast Module Man Codes'!B:B, LEFT(B898, 4))=0, "No BM Man Code Found", "Match Found"))</f>
        <v>No BM Man Code Found</v>
      </c>
    </row>
    <row r="899" spans="1:7">
      <c r="A899" s="23" t="s">
        <v>1114</v>
      </c>
      <c r="B899" s="23" t="s">
        <v>1115</v>
      </c>
      <c r="C899" s="23" t="s">
        <v>10</v>
      </c>
      <c r="D899" s="23" t="str">
        <f>IF(ISNUMBER(MATCH(C899, 'Registration Database Man. Code'!A:A, 0)), "drone", "")</f>
        <v>drone</v>
      </c>
      <c r="E899" s="23" t="str">
        <f>VLOOKUP(C899, 'Registration Database Man. Code'!A:D, 4, FALSE)</f>
        <v>DJI</v>
      </c>
      <c r="F899" s="24" t="str">
        <f t="shared" ref="F899:F962" si="14">IF(OR(E899="EA VISION", E899="EAVISION"), "No", IF(OR(AND(OR(E899="DJI", E899="DJI Innovations"), LEFT(B899, 5)="1581F"), AND(OR(E899="XAG", E899="GUANGZHOU XAG CO LTD"), LEFT(B899, 5)="1863F"), AND(E899="Talos Drones", LEFT(B899, 5)="2104F")), "Yes", "No"))</f>
        <v>Yes</v>
      </c>
      <c r="G899" s="21" t="str">
        <f>IF(F899="Yes", "Not Applicable", IF(COUNTIF('Broadcast Module Man Codes'!B:B, LEFT(B899, 4))=0, "No BM Man Code Found", "Match Found"))</f>
        <v>Not Applicable</v>
      </c>
    </row>
    <row r="900" spans="1:7">
      <c r="A900" s="23" t="s">
        <v>1118</v>
      </c>
      <c r="B900" s="23" t="s">
        <v>1119</v>
      </c>
      <c r="C900" s="23" t="s">
        <v>10</v>
      </c>
      <c r="D900" s="23" t="str">
        <f>IF(ISNUMBER(MATCH(C900, 'Registration Database Man. Code'!A:A, 0)), "drone", "")</f>
        <v>drone</v>
      </c>
      <c r="E900" s="23" t="str">
        <f>VLOOKUP(C900, 'Registration Database Man. Code'!A:D, 4, FALSE)</f>
        <v>DJI</v>
      </c>
      <c r="F900" s="24" t="str">
        <f t="shared" si="14"/>
        <v>No</v>
      </c>
      <c r="G900" s="21" t="str">
        <f>IF(F900="Yes", "Not Applicable", IF(COUNTIF('Broadcast Module Man Codes'!B:B, LEFT(B900, 4))=0, "No BM Man Code Found", "Match Found"))</f>
        <v>No BM Man Code Found</v>
      </c>
    </row>
    <row r="901" spans="1:7">
      <c r="A901" s="23" t="s">
        <v>1120</v>
      </c>
      <c r="B901" s="23" t="s">
        <v>1121</v>
      </c>
      <c r="C901" s="23">
        <v>610193</v>
      </c>
      <c r="D901" s="23" t="str">
        <f>IF(ISNUMBER(MATCH(C901, 'Registration Database Man. Code'!A:A, 0)), "drone", "")</f>
        <v>drone</v>
      </c>
      <c r="E901" s="23" t="str">
        <f>VLOOKUP(C901, 'Registration Database Man. Code'!A:D, 4, FALSE)</f>
        <v>DJI</v>
      </c>
      <c r="F901" s="24" t="str">
        <f t="shared" si="14"/>
        <v>No</v>
      </c>
      <c r="G901" s="21" t="str">
        <f>IF(F901="Yes", "Not Applicable", IF(COUNTIF('Broadcast Module Man Codes'!B:B, LEFT(B901, 4))=0, "No BM Man Code Found", "Match Found"))</f>
        <v>No BM Man Code Found</v>
      </c>
    </row>
    <row r="902" spans="1:7">
      <c r="A902" s="23" t="s">
        <v>1122</v>
      </c>
      <c r="B902" s="23" t="s">
        <v>1123</v>
      </c>
      <c r="C902" s="23" t="s">
        <v>94</v>
      </c>
      <c r="D902" s="23" t="str">
        <f>IF(ISNUMBER(MATCH(C902, 'Registration Database Man. Code'!A:A, 0)), "drone", "")</f>
        <v>drone</v>
      </c>
      <c r="E902" s="23" t="str">
        <f>VLOOKUP(C902, 'Registration Database Man. Code'!A:D, 4, FALSE)</f>
        <v>DJI</v>
      </c>
      <c r="F902" s="24" t="str">
        <f t="shared" si="14"/>
        <v>No</v>
      </c>
      <c r="G902" s="21" t="str">
        <f>IF(F902="Yes", "Not Applicable", IF(COUNTIF('Broadcast Module Man Codes'!B:B, LEFT(B902, 4))=0, "No BM Man Code Found", "Match Found"))</f>
        <v>No BM Man Code Found</v>
      </c>
    </row>
    <row r="903" spans="1:7">
      <c r="A903" s="23" t="s">
        <v>1124</v>
      </c>
      <c r="B903" s="23" t="s">
        <v>1125</v>
      </c>
      <c r="C903" s="23" t="s">
        <v>6</v>
      </c>
      <c r="D903" s="23" t="str">
        <f>IF(ISNUMBER(MATCH(C903, 'Registration Database Man. Code'!A:A, 0)), "drone", "")</f>
        <v>drone</v>
      </c>
      <c r="E903" s="23" t="str">
        <f>VLOOKUP(C903, 'Registration Database Man. Code'!A:D, 4, FALSE)</f>
        <v>XAG</v>
      </c>
      <c r="F903" s="24" t="str">
        <f t="shared" si="14"/>
        <v>Yes</v>
      </c>
      <c r="G903" s="21" t="str">
        <f>IF(F903="Yes", "Not Applicable", IF(COUNTIF('Broadcast Module Man Codes'!B:B, LEFT(B903, 4))=0, "No BM Man Code Found", "Match Found"))</f>
        <v>Not Applicable</v>
      </c>
    </row>
    <row r="904" spans="1:7">
      <c r="A904" s="23" t="s">
        <v>1127</v>
      </c>
      <c r="B904" s="23" t="s">
        <v>1128</v>
      </c>
      <c r="C904" s="23" t="s">
        <v>10</v>
      </c>
      <c r="D904" s="23" t="str">
        <f>IF(ISNUMBER(MATCH(C904, 'Registration Database Man. Code'!A:A, 0)), "drone", "")</f>
        <v>drone</v>
      </c>
      <c r="E904" s="23" t="str">
        <f>VLOOKUP(C904, 'Registration Database Man. Code'!A:D, 4, FALSE)</f>
        <v>DJI</v>
      </c>
      <c r="F904" s="24" t="str">
        <f t="shared" si="14"/>
        <v>No</v>
      </c>
      <c r="G904" s="21" t="str">
        <f>IF(F904="Yes", "Not Applicable", IF(COUNTIF('Broadcast Module Man Codes'!B:B, LEFT(B904, 4))=0, "No BM Man Code Found", "Match Found"))</f>
        <v>No BM Man Code Found</v>
      </c>
    </row>
    <row r="905" spans="1:7">
      <c r="A905" s="23" t="s">
        <v>1129</v>
      </c>
      <c r="B905" s="23" t="s">
        <v>1130</v>
      </c>
      <c r="C905" s="23" t="s">
        <v>10</v>
      </c>
      <c r="D905" s="23" t="str">
        <f>IF(ISNUMBER(MATCH(C905, 'Registration Database Man. Code'!A:A, 0)), "drone", "")</f>
        <v>drone</v>
      </c>
      <c r="E905" s="23" t="str">
        <f>VLOOKUP(C905, 'Registration Database Man. Code'!A:D, 4, FALSE)</f>
        <v>DJI</v>
      </c>
      <c r="F905" s="24" t="str">
        <f t="shared" si="14"/>
        <v>No</v>
      </c>
      <c r="G905" s="21" t="str">
        <f>IF(F905="Yes", "Not Applicable", IF(COUNTIF('Broadcast Module Man Codes'!B:B, LEFT(B905, 4))=0, "No BM Man Code Found", "Match Found"))</f>
        <v>No BM Man Code Found</v>
      </c>
    </row>
    <row r="906" spans="1:7">
      <c r="A906" s="23" t="s">
        <v>1131</v>
      </c>
      <c r="B906" s="23" t="s">
        <v>1132</v>
      </c>
      <c r="C906" s="23" t="s">
        <v>10</v>
      </c>
      <c r="D906" s="23" t="str">
        <f>IF(ISNUMBER(MATCH(C906, 'Registration Database Man. Code'!A:A, 0)), "drone", "")</f>
        <v>drone</v>
      </c>
      <c r="E906" s="23" t="str">
        <f>VLOOKUP(C906, 'Registration Database Man. Code'!A:D, 4, FALSE)</f>
        <v>DJI</v>
      </c>
      <c r="F906" s="24" t="str">
        <f t="shared" si="14"/>
        <v>No</v>
      </c>
      <c r="G906" s="21" t="str">
        <f>IF(F906="Yes", "Not Applicable", IF(COUNTIF('Broadcast Module Man Codes'!B:B, LEFT(B906, 4))=0, "No BM Man Code Found", "Match Found"))</f>
        <v>No BM Man Code Found</v>
      </c>
    </row>
    <row r="907" spans="1:7">
      <c r="A907" s="23" t="s">
        <v>1134</v>
      </c>
      <c r="B907" s="23" t="s">
        <v>1135</v>
      </c>
      <c r="C907" s="23" t="s">
        <v>21</v>
      </c>
      <c r="D907" s="23" t="str">
        <f>IF(ISNUMBER(MATCH(C907, 'Registration Database Man. Code'!A:A, 0)), "drone", "")</f>
        <v>drone</v>
      </c>
      <c r="E907" s="23" t="str">
        <f>VLOOKUP(C907, 'Registration Database Man. Code'!A:D, 4, FALSE)</f>
        <v>XAG</v>
      </c>
      <c r="F907" s="24" t="str">
        <f t="shared" si="14"/>
        <v>Yes</v>
      </c>
      <c r="G907" s="21" t="str">
        <f>IF(F907="Yes", "Not Applicable", IF(COUNTIF('Broadcast Module Man Codes'!B:B, LEFT(B907, 4))=0, "No BM Man Code Found", "Match Found"))</f>
        <v>Not Applicable</v>
      </c>
    </row>
    <row r="908" spans="1:7">
      <c r="A908" s="23" t="s">
        <v>1136</v>
      </c>
      <c r="B908" s="23" t="s">
        <v>1137</v>
      </c>
      <c r="C908" s="23" t="s">
        <v>1049</v>
      </c>
      <c r="D908" s="23" t="str">
        <f>IF(ISNUMBER(MATCH(C908, 'Registration Database Man. Code'!A:A, 0)), "drone", "")</f>
        <v>drone</v>
      </c>
      <c r="E908" s="23" t="str">
        <f>VLOOKUP(C908, 'Registration Database Man. Code'!A:D, 4, FALSE)</f>
        <v>DJI</v>
      </c>
      <c r="F908" s="24" t="str">
        <f t="shared" si="14"/>
        <v>No</v>
      </c>
      <c r="G908" s="21" t="str">
        <f>IF(F908="Yes", "Not Applicable", IF(COUNTIF('Broadcast Module Man Codes'!B:B, LEFT(B908, 4))=0, "No BM Man Code Found", "Match Found"))</f>
        <v>No BM Man Code Found</v>
      </c>
    </row>
    <row r="909" spans="1:7">
      <c r="A909" s="23" t="s">
        <v>1138</v>
      </c>
      <c r="B909" s="23" t="s">
        <v>1139</v>
      </c>
      <c r="C909" s="23" t="s">
        <v>10</v>
      </c>
      <c r="D909" s="23" t="str">
        <f>IF(ISNUMBER(MATCH(C909, 'Registration Database Man. Code'!A:A, 0)), "drone", "")</f>
        <v>drone</v>
      </c>
      <c r="E909" s="23" t="str">
        <f>VLOOKUP(C909, 'Registration Database Man. Code'!A:D, 4, FALSE)</f>
        <v>DJI</v>
      </c>
      <c r="F909" s="24" t="str">
        <f t="shared" si="14"/>
        <v>No</v>
      </c>
      <c r="G909" s="21" t="str">
        <f>IF(F909="Yes", "Not Applicable", IF(COUNTIF('Broadcast Module Man Codes'!B:B, LEFT(B909, 4))=0, "No BM Man Code Found", "Match Found"))</f>
        <v>No BM Man Code Found</v>
      </c>
    </row>
    <row r="910" spans="1:7">
      <c r="A910" s="23" t="s">
        <v>1141</v>
      </c>
      <c r="B910" s="23" t="s">
        <v>1142</v>
      </c>
      <c r="C910" s="23" t="s">
        <v>10</v>
      </c>
      <c r="D910" s="23" t="str">
        <f>IF(ISNUMBER(MATCH(C910, 'Registration Database Man. Code'!A:A, 0)), "drone", "")</f>
        <v>drone</v>
      </c>
      <c r="E910" s="23" t="str">
        <f>VLOOKUP(C910, 'Registration Database Man. Code'!A:D, 4, FALSE)</f>
        <v>DJI</v>
      </c>
      <c r="F910" s="24" t="str">
        <f t="shared" si="14"/>
        <v>No</v>
      </c>
      <c r="G910" s="21" t="str">
        <f>IF(F910="Yes", "Not Applicable", IF(COUNTIF('Broadcast Module Man Codes'!B:B, LEFT(B910, 4))=0, "No BM Man Code Found", "Match Found"))</f>
        <v>No BM Man Code Found</v>
      </c>
    </row>
    <row r="911" spans="1:7">
      <c r="A911" s="23" t="s">
        <v>1143</v>
      </c>
      <c r="B911" s="23" t="s">
        <v>1144</v>
      </c>
      <c r="C911" s="23" t="s">
        <v>455</v>
      </c>
      <c r="D911" s="23" t="str">
        <f>IF(ISNUMBER(MATCH(C911, 'Registration Database Man. Code'!A:A, 0)), "drone", "")</f>
        <v>drone</v>
      </c>
      <c r="E911" s="23" t="str">
        <f>VLOOKUP(C911, 'Registration Database Man. Code'!A:D, 4, FALSE)</f>
        <v>DJI</v>
      </c>
      <c r="F911" s="24" t="str">
        <f t="shared" si="14"/>
        <v>No</v>
      </c>
      <c r="G911" s="21" t="str">
        <f>IF(F911="Yes", "Not Applicable", IF(COUNTIF('Broadcast Module Man Codes'!B:B, LEFT(B911, 4))=0, "No BM Man Code Found", "Match Found"))</f>
        <v>No BM Man Code Found</v>
      </c>
    </row>
    <row r="912" spans="1:7">
      <c r="A912" s="23" t="s">
        <v>1145</v>
      </c>
      <c r="B912" s="23" t="s">
        <v>1146</v>
      </c>
      <c r="C912" s="23" t="s">
        <v>10</v>
      </c>
      <c r="D912" s="23" t="str">
        <f>IF(ISNUMBER(MATCH(C912, 'Registration Database Man. Code'!A:A, 0)), "drone", "")</f>
        <v>drone</v>
      </c>
      <c r="E912" s="23" t="str">
        <f>VLOOKUP(C912, 'Registration Database Man. Code'!A:D, 4, FALSE)</f>
        <v>DJI</v>
      </c>
      <c r="F912" s="24" t="str">
        <f t="shared" si="14"/>
        <v>Yes</v>
      </c>
      <c r="G912" s="21" t="str">
        <f>IF(F912="Yes", "Not Applicable", IF(COUNTIF('Broadcast Module Man Codes'!B:B, LEFT(B912, 4))=0, "No BM Man Code Found", "Match Found"))</f>
        <v>Not Applicable</v>
      </c>
    </row>
    <row r="913" spans="1:7">
      <c r="A913" s="23" t="s">
        <v>1147</v>
      </c>
      <c r="B913" s="23" t="s">
        <v>1148</v>
      </c>
      <c r="C913" s="23" t="s">
        <v>21</v>
      </c>
      <c r="D913" s="23" t="str">
        <f>IF(ISNUMBER(MATCH(C913, 'Registration Database Man. Code'!A:A, 0)), "drone", "")</f>
        <v>drone</v>
      </c>
      <c r="E913" s="23" t="str">
        <f>VLOOKUP(C913, 'Registration Database Man. Code'!A:D, 4, FALSE)</f>
        <v>XAG</v>
      </c>
      <c r="F913" s="24" t="str">
        <f t="shared" si="14"/>
        <v>No</v>
      </c>
      <c r="G913" s="21" t="str">
        <f>IF(F913="Yes", "Not Applicable", IF(COUNTIF('Broadcast Module Man Codes'!B:B, LEFT(B913, 4))=0, "No BM Man Code Found", "Match Found"))</f>
        <v>No BM Man Code Found</v>
      </c>
    </row>
    <row r="914" spans="1:7">
      <c r="A914" s="23" t="s">
        <v>1149</v>
      </c>
      <c r="B914" s="23" t="s">
        <v>1150</v>
      </c>
      <c r="C914" s="23" t="s">
        <v>10</v>
      </c>
      <c r="D914" s="23" t="str">
        <f>IF(ISNUMBER(MATCH(C914, 'Registration Database Man. Code'!A:A, 0)), "drone", "")</f>
        <v>drone</v>
      </c>
      <c r="E914" s="23" t="str">
        <f>VLOOKUP(C914, 'Registration Database Man. Code'!A:D, 4, FALSE)</f>
        <v>DJI</v>
      </c>
      <c r="F914" s="24" t="str">
        <f t="shared" si="14"/>
        <v>Yes</v>
      </c>
      <c r="G914" s="21" t="str">
        <f>IF(F914="Yes", "Not Applicable", IF(COUNTIF('Broadcast Module Man Codes'!B:B, LEFT(B914, 4))=0, "No BM Man Code Found", "Match Found"))</f>
        <v>Not Applicable</v>
      </c>
    </row>
    <row r="915" spans="1:7">
      <c r="A915" s="23" t="s">
        <v>1152</v>
      </c>
      <c r="B915" s="23" t="s">
        <v>1153</v>
      </c>
      <c r="C915" s="23" t="s">
        <v>336</v>
      </c>
      <c r="D915" s="23" t="str">
        <f>IF(ISNUMBER(MATCH(C915, 'Registration Database Man. Code'!A:A, 0)), "drone", "")</f>
        <v>drone</v>
      </c>
      <c r="E915" s="23" t="str">
        <f>VLOOKUP(C915, 'Registration Database Man. Code'!A:D, 4, FALSE)</f>
        <v>DJI</v>
      </c>
      <c r="F915" s="24" t="str">
        <f t="shared" si="14"/>
        <v>No</v>
      </c>
      <c r="G915" s="21" t="str">
        <f>IF(F915="Yes", "Not Applicable", IF(COUNTIF('Broadcast Module Man Codes'!B:B, LEFT(B915, 4))=0, "No BM Man Code Found", "Match Found"))</f>
        <v>No BM Man Code Found</v>
      </c>
    </row>
    <row r="916" spans="1:7">
      <c r="A916" s="23" t="s">
        <v>1154</v>
      </c>
      <c r="B916" s="23" t="s">
        <v>1155</v>
      </c>
      <c r="C916" s="23" t="s">
        <v>10</v>
      </c>
      <c r="D916" s="23" t="str">
        <f>IF(ISNUMBER(MATCH(C916, 'Registration Database Man. Code'!A:A, 0)), "drone", "")</f>
        <v>drone</v>
      </c>
      <c r="E916" s="23" t="str">
        <f>VLOOKUP(C916, 'Registration Database Man. Code'!A:D, 4, FALSE)</f>
        <v>DJI</v>
      </c>
      <c r="F916" s="24" t="str">
        <f t="shared" si="14"/>
        <v>No</v>
      </c>
      <c r="G916" s="21" t="str">
        <f>IF(F916="Yes", "Not Applicable", IF(COUNTIF('Broadcast Module Man Codes'!B:B, LEFT(B916, 4))=0, "No BM Man Code Found", "Match Found"))</f>
        <v>No BM Man Code Found</v>
      </c>
    </row>
    <row r="917" spans="1:7">
      <c r="A917" s="23" t="s">
        <v>1156</v>
      </c>
      <c r="B917" s="23" t="s">
        <v>1157</v>
      </c>
      <c r="C917" s="23" t="s">
        <v>94</v>
      </c>
      <c r="D917" s="23" t="str">
        <f>IF(ISNUMBER(MATCH(C917, 'Registration Database Man. Code'!A:A, 0)), "drone", "")</f>
        <v>drone</v>
      </c>
      <c r="E917" s="23" t="str">
        <f>VLOOKUP(C917, 'Registration Database Man. Code'!A:D, 4, FALSE)</f>
        <v>DJI</v>
      </c>
      <c r="F917" s="24" t="str">
        <f t="shared" si="14"/>
        <v>No</v>
      </c>
      <c r="G917" s="21" t="str">
        <f>IF(F917="Yes", "Not Applicable", IF(COUNTIF('Broadcast Module Man Codes'!B:B, LEFT(B917, 4))=0, "No BM Man Code Found", "Match Found"))</f>
        <v>No BM Man Code Found</v>
      </c>
    </row>
    <row r="918" spans="1:7">
      <c r="A918" s="23" t="s">
        <v>1158</v>
      </c>
      <c r="B918" s="23" t="s">
        <v>1159</v>
      </c>
      <c r="C918" s="23" t="s">
        <v>94</v>
      </c>
      <c r="D918" s="23" t="str">
        <f>IF(ISNUMBER(MATCH(C918, 'Registration Database Man. Code'!A:A, 0)), "drone", "")</f>
        <v>drone</v>
      </c>
      <c r="E918" s="23" t="str">
        <f>VLOOKUP(C918, 'Registration Database Man. Code'!A:D, 4, FALSE)</f>
        <v>DJI</v>
      </c>
      <c r="F918" s="24" t="str">
        <f t="shared" si="14"/>
        <v>No</v>
      </c>
      <c r="G918" s="21" t="str">
        <f>IF(F918="Yes", "Not Applicable", IF(COUNTIF('Broadcast Module Man Codes'!B:B, LEFT(B918, 4))=0, "No BM Man Code Found", "Match Found"))</f>
        <v>No BM Man Code Found</v>
      </c>
    </row>
    <row r="919" spans="1:7">
      <c r="A919" s="23" t="s">
        <v>1160</v>
      </c>
      <c r="B919" s="23" t="s">
        <v>1161</v>
      </c>
      <c r="C919" s="23" t="s">
        <v>6</v>
      </c>
      <c r="D919" s="23" t="str">
        <f>IF(ISNUMBER(MATCH(C919, 'Registration Database Man. Code'!A:A, 0)), "drone", "")</f>
        <v>drone</v>
      </c>
      <c r="E919" s="23" t="str">
        <f>VLOOKUP(C919, 'Registration Database Man. Code'!A:D, 4, FALSE)</f>
        <v>XAG</v>
      </c>
      <c r="F919" s="24" t="str">
        <f t="shared" si="14"/>
        <v>No</v>
      </c>
      <c r="G919" s="21" t="str">
        <f>IF(F919="Yes", "Not Applicable", IF(COUNTIF('Broadcast Module Man Codes'!B:B, LEFT(B919, 4))=0, "No BM Man Code Found", "Match Found"))</f>
        <v>No BM Man Code Found</v>
      </c>
    </row>
    <row r="920" spans="1:7">
      <c r="A920" s="23" t="s">
        <v>1162</v>
      </c>
      <c r="B920" s="23" t="s">
        <v>1163</v>
      </c>
      <c r="C920" s="23" t="s">
        <v>829</v>
      </c>
      <c r="D920" s="23" t="str">
        <f>IF(ISNUMBER(MATCH(C920, 'Registration Database Man. Code'!A:A, 0)), "drone", "")</f>
        <v>drone</v>
      </c>
      <c r="E920" s="23" t="str">
        <f>VLOOKUP(C920, 'Registration Database Man. Code'!A:D, 4, FALSE)</f>
        <v>DJI</v>
      </c>
      <c r="F920" s="24" t="str">
        <f t="shared" si="14"/>
        <v>Yes</v>
      </c>
      <c r="G920" s="21" t="str">
        <f>IF(F920="Yes", "Not Applicable", IF(COUNTIF('Broadcast Module Man Codes'!B:B, LEFT(B920, 4))=0, "No BM Man Code Found", "Match Found"))</f>
        <v>Not Applicable</v>
      </c>
    </row>
    <row r="921" spans="1:7">
      <c r="A921" s="23" t="s">
        <v>1164</v>
      </c>
      <c r="B921" s="23" t="s">
        <v>1165</v>
      </c>
      <c r="C921" s="23" t="s">
        <v>79</v>
      </c>
      <c r="D921" s="23" t="str">
        <f>IF(ISNUMBER(MATCH(C921, 'Registration Database Man. Code'!A:A, 0)), "drone", "")</f>
        <v>drone</v>
      </c>
      <c r="E921" s="23" t="str">
        <f>VLOOKUP(C921, 'Registration Database Man. Code'!A:D, 4, FALSE)</f>
        <v>DJI</v>
      </c>
      <c r="F921" s="24" t="str">
        <f t="shared" si="14"/>
        <v>No</v>
      </c>
      <c r="G921" s="21" t="str">
        <f>IF(F921="Yes", "Not Applicable", IF(COUNTIF('Broadcast Module Man Codes'!B:B, LEFT(B921, 4))=0, "No BM Man Code Found", "Match Found"))</f>
        <v>No BM Man Code Found</v>
      </c>
    </row>
    <row r="922" spans="1:7">
      <c r="A922" s="23" t="s">
        <v>1166</v>
      </c>
      <c r="B922" s="23" t="s">
        <v>1167</v>
      </c>
      <c r="C922" s="23" t="s">
        <v>10</v>
      </c>
      <c r="D922" s="23" t="str">
        <f>IF(ISNUMBER(MATCH(C922, 'Registration Database Man. Code'!A:A, 0)), "drone", "")</f>
        <v>drone</v>
      </c>
      <c r="E922" s="23" t="str">
        <f>VLOOKUP(C922, 'Registration Database Man. Code'!A:D, 4, FALSE)</f>
        <v>DJI</v>
      </c>
      <c r="F922" s="24" t="str">
        <f t="shared" si="14"/>
        <v>No</v>
      </c>
      <c r="G922" s="21" t="str">
        <f>IF(F922="Yes", "Not Applicable", IF(COUNTIF('Broadcast Module Man Codes'!B:B, LEFT(B922, 4))=0, "No BM Man Code Found", "Match Found"))</f>
        <v>No BM Man Code Found</v>
      </c>
    </row>
    <row r="923" spans="1:7">
      <c r="A923" s="23" t="s">
        <v>1168</v>
      </c>
      <c r="B923" s="23" t="s">
        <v>1169</v>
      </c>
      <c r="C923" s="23" t="s">
        <v>94</v>
      </c>
      <c r="D923" s="23" t="str">
        <f>IF(ISNUMBER(MATCH(C923, 'Registration Database Man. Code'!A:A, 0)), "drone", "")</f>
        <v>drone</v>
      </c>
      <c r="E923" s="23" t="str">
        <f>VLOOKUP(C923, 'Registration Database Man. Code'!A:D, 4, FALSE)</f>
        <v>DJI</v>
      </c>
      <c r="F923" s="24" t="str">
        <f t="shared" si="14"/>
        <v>No</v>
      </c>
      <c r="G923" s="21" t="str">
        <f>IF(F923="Yes", "Not Applicable", IF(COUNTIF('Broadcast Module Man Codes'!B:B, LEFT(B923, 4))=0, "No BM Man Code Found", "Match Found"))</f>
        <v>No BM Man Code Found</v>
      </c>
    </row>
    <row r="924" spans="1:7">
      <c r="A924" s="23" t="s">
        <v>1170</v>
      </c>
      <c r="B924" s="23" t="s">
        <v>1171</v>
      </c>
      <c r="C924" s="23" t="s">
        <v>10</v>
      </c>
      <c r="D924" s="23" t="str">
        <f>IF(ISNUMBER(MATCH(C924, 'Registration Database Man. Code'!A:A, 0)), "drone", "")</f>
        <v>drone</v>
      </c>
      <c r="E924" s="23" t="str">
        <f>VLOOKUP(C924, 'Registration Database Man. Code'!A:D, 4, FALSE)</f>
        <v>DJI</v>
      </c>
      <c r="F924" s="24" t="str">
        <f t="shared" si="14"/>
        <v>No</v>
      </c>
      <c r="G924" s="21" t="str">
        <f>IF(F924="Yes", "Not Applicable", IF(COUNTIF('Broadcast Module Man Codes'!B:B, LEFT(B924, 4))=0, "No BM Man Code Found", "Match Found"))</f>
        <v>No BM Man Code Found</v>
      </c>
    </row>
    <row r="925" spans="1:7">
      <c r="A925" s="23" t="s">
        <v>1172</v>
      </c>
      <c r="B925" s="23" t="s">
        <v>1173</v>
      </c>
      <c r="C925" s="23" t="s">
        <v>132</v>
      </c>
      <c r="D925" s="23" t="str">
        <f>IF(ISNUMBER(MATCH(C925, 'Registration Database Man. Code'!A:A, 0)), "drone", "")</f>
        <v>drone</v>
      </c>
      <c r="E925" s="23" t="str">
        <f>VLOOKUP(C925, 'Registration Database Man. Code'!A:D, 4, FALSE)</f>
        <v>DJI</v>
      </c>
      <c r="F925" s="24" t="str">
        <f t="shared" si="14"/>
        <v>No</v>
      </c>
      <c r="G925" s="21" t="str">
        <f>IF(F925="Yes", "Not Applicable", IF(COUNTIF('Broadcast Module Man Codes'!B:B, LEFT(B925, 4))=0, "No BM Man Code Found", "Match Found"))</f>
        <v>No BM Man Code Found</v>
      </c>
    </row>
    <row r="926" spans="1:7">
      <c r="A926" s="23" t="s">
        <v>1175</v>
      </c>
      <c r="B926" s="23" t="s">
        <v>1176</v>
      </c>
      <c r="C926" s="23" t="s">
        <v>1177</v>
      </c>
      <c r="D926" s="23" t="str">
        <f>IF(ISNUMBER(MATCH(C926, 'Registration Database Man. Code'!A:A, 0)), "drone", "")</f>
        <v>drone</v>
      </c>
      <c r="E926" s="23" t="str">
        <f>VLOOKUP(C926, 'Registration Database Man. Code'!A:D, 4, FALSE)</f>
        <v>DJI</v>
      </c>
      <c r="F926" s="24" t="str">
        <f t="shared" si="14"/>
        <v>Yes</v>
      </c>
      <c r="G926" s="21" t="str">
        <f>IF(F926="Yes", "Not Applicable", IF(COUNTIF('Broadcast Module Man Codes'!B:B, LEFT(B926, 4))=0, "No BM Man Code Found", "Match Found"))</f>
        <v>Not Applicable</v>
      </c>
    </row>
    <row r="927" spans="1:7">
      <c r="A927" s="23" t="s">
        <v>1178</v>
      </c>
      <c r="B927" s="23" t="s">
        <v>1179</v>
      </c>
      <c r="C927" s="25">
        <v>61020</v>
      </c>
      <c r="D927" s="23" t="str">
        <f>IF(ISNUMBER(MATCH(C927, 'Registration Database Man. Code'!A:A, 0)), "drone", "")</f>
        <v>drone</v>
      </c>
      <c r="E927" s="23" t="str">
        <f>VLOOKUP(C927, 'Registration Database Man. Code'!A:D, 4, FALSE)</f>
        <v>DJI</v>
      </c>
      <c r="F927" s="24" t="str">
        <f t="shared" si="14"/>
        <v>No</v>
      </c>
      <c r="G927" s="21" t="str">
        <f>IF(F927="Yes", "Not Applicable", IF(COUNTIF('Broadcast Module Man Codes'!B:B, LEFT(B927, 4))=0, "No BM Man Code Found", "Match Found"))</f>
        <v>No BM Man Code Found</v>
      </c>
    </row>
    <row r="928" spans="1:7">
      <c r="A928" s="23" t="s">
        <v>1180</v>
      </c>
      <c r="B928" s="23" t="s">
        <v>1181</v>
      </c>
      <c r="C928" s="23" t="s">
        <v>27</v>
      </c>
      <c r="D928" s="23" t="str">
        <f>IF(ISNUMBER(MATCH(C928, 'Registration Database Man. Code'!A:A, 0)), "drone", "")</f>
        <v>drone</v>
      </c>
      <c r="E928" s="23" t="str">
        <f>VLOOKUP(C928, 'Registration Database Man. Code'!A:D, 4, FALSE)</f>
        <v>DJI</v>
      </c>
      <c r="F928" s="24" t="str">
        <f t="shared" si="14"/>
        <v>Yes</v>
      </c>
      <c r="G928" s="21" t="str">
        <f>IF(F928="Yes", "Not Applicable", IF(COUNTIF('Broadcast Module Man Codes'!B:B, LEFT(B928, 4))=0, "No BM Man Code Found", "Match Found"))</f>
        <v>Not Applicable</v>
      </c>
    </row>
    <row r="929" spans="1:7">
      <c r="A929" s="23" t="s">
        <v>1182</v>
      </c>
      <c r="B929" s="23" t="s">
        <v>1183</v>
      </c>
      <c r="C929" s="23" t="s">
        <v>6</v>
      </c>
      <c r="D929" s="23" t="str">
        <f>IF(ISNUMBER(MATCH(C929, 'Registration Database Man. Code'!A:A, 0)), "drone", "")</f>
        <v>drone</v>
      </c>
      <c r="E929" s="23" t="str">
        <f>VLOOKUP(C929, 'Registration Database Man. Code'!A:D, 4, FALSE)</f>
        <v>XAG</v>
      </c>
      <c r="F929" s="24" t="str">
        <f t="shared" si="14"/>
        <v>Yes</v>
      </c>
      <c r="G929" s="21" t="str">
        <f>IF(F929="Yes", "Not Applicable", IF(COUNTIF('Broadcast Module Man Codes'!B:B, LEFT(B929, 4))=0, "No BM Man Code Found", "Match Found"))</f>
        <v>Not Applicable</v>
      </c>
    </row>
    <row r="930" spans="1:7">
      <c r="A930" s="23" t="s">
        <v>1184</v>
      </c>
      <c r="B930" s="23" t="s">
        <v>1185</v>
      </c>
      <c r="C930" s="23" t="s">
        <v>1186</v>
      </c>
      <c r="D930" s="23" t="str">
        <f>IF(ISNUMBER(MATCH(C930, 'Registration Database Man. Code'!A:A, 0)), "drone", "")</f>
        <v>drone</v>
      </c>
      <c r="E930" s="23" t="str">
        <f>VLOOKUP(C930, 'Registration Database Man. Code'!A:D, 4, FALSE)</f>
        <v>DJI</v>
      </c>
      <c r="F930" s="24" t="str">
        <f t="shared" si="14"/>
        <v>No</v>
      </c>
      <c r="G930" s="21" t="str">
        <f>IF(F930="Yes", "Not Applicable", IF(COUNTIF('Broadcast Module Man Codes'!B:B, LEFT(B930, 4))=0, "No BM Man Code Found", "Match Found"))</f>
        <v>No BM Man Code Found</v>
      </c>
    </row>
    <row r="931" spans="1:7">
      <c r="A931" s="23" t="s">
        <v>1187</v>
      </c>
      <c r="B931" s="23" t="s">
        <v>1188</v>
      </c>
      <c r="C931" s="23" t="s">
        <v>27</v>
      </c>
      <c r="D931" s="23" t="str">
        <f>IF(ISNUMBER(MATCH(C931, 'Registration Database Man. Code'!A:A, 0)), "drone", "")</f>
        <v>drone</v>
      </c>
      <c r="E931" s="23" t="str">
        <f>VLOOKUP(C931, 'Registration Database Man. Code'!A:D, 4, FALSE)</f>
        <v>DJI</v>
      </c>
      <c r="F931" s="24" t="str">
        <f t="shared" si="14"/>
        <v>Yes</v>
      </c>
      <c r="G931" s="21" t="str">
        <f>IF(F931="Yes", "Not Applicable", IF(COUNTIF('Broadcast Module Man Codes'!B:B, LEFT(B931, 4))=0, "No BM Man Code Found", "Match Found"))</f>
        <v>Not Applicable</v>
      </c>
    </row>
    <row r="932" spans="1:7">
      <c r="A932" s="23" t="s">
        <v>1189</v>
      </c>
      <c r="B932" s="23" t="s">
        <v>1190</v>
      </c>
      <c r="C932" s="23" t="s">
        <v>6</v>
      </c>
      <c r="D932" s="23" t="str">
        <f>IF(ISNUMBER(MATCH(C932, 'Registration Database Man. Code'!A:A, 0)), "drone", "")</f>
        <v>drone</v>
      </c>
      <c r="E932" s="23" t="str">
        <f>VLOOKUP(C932, 'Registration Database Man. Code'!A:D, 4, FALSE)</f>
        <v>XAG</v>
      </c>
      <c r="F932" s="24" t="str">
        <f t="shared" si="14"/>
        <v>No</v>
      </c>
      <c r="G932" s="21" t="str">
        <f>IF(F932="Yes", "Not Applicable", IF(COUNTIF('Broadcast Module Man Codes'!B:B, LEFT(B932, 4))=0, "No BM Man Code Found", "Match Found"))</f>
        <v>No BM Man Code Found</v>
      </c>
    </row>
    <row r="933" spans="1:7">
      <c r="A933" s="23" t="s">
        <v>1191</v>
      </c>
      <c r="B933" s="23" t="s">
        <v>1192</v>
      </c>
      <c r="C933" s="23" t="s">
        <v>6</v>
      </c>
      <c r="D933" s="23" t="str">
        <f>IF(ISNUMBER(MATCH(C933, 'Registration Database Man. Code'!A:A, 0)), "drone", "")</f>
        <v>drone</v>
      </c>
      <c r="E933" s="23" t="str">
        <f>VLOOKUP(C933, 'Registration Database Man. Code'!A:D, 4, FALSE)</f>
        <v>XAG</v>
      </c>
      <c r="F933" s="24" t="str">
        <f t="shared" si="14"/>
        <v>Yes</v>
      </c>
      <c r="G933" s="21" t="str">
        <f>IF(F933="Yes", "Not Applicable", IF(COUNTIF('Broadcast Module Man Codes'!B:B, LEFT(B933, 4))=0, "No BM Man Code Found", "Match Found"))</f>
        <v>Not Applicable</v>
      </c>
    </row>
    <row r="934" spans="1:7">
      <c r="A934" s="23" t="s">
        <v>1193</v>
      </c>
      <c r="B934" s="23" t="s">
        <v>1194</v>
      </c>
      <c r="C934" s="23" t="s">
        <v>21</v>
      </c>
      <c r="D934" s="23" t="str">
        <f>IF(ISNUMBER(MATCH(C934, 'Registration Database Man. Code'!A:A, 0)), "drone", "")</f>
        <v>drone</v>
      </c>
      <c r="E934" s="23" t="str">
        <f>VLOOKUP(C934, 'Registration Database Man. Code'!A:D, 4, FALSE)</f>
        <v>XAG</v>
      </c>
      <c r="F934" s="24" t="str">
        <f t="shared" si="14"/>
        <v>No</v>
      </c>
      <c r="G934" s="21" t="str">
        <f>IF(F934="Yes", "Not Applicable", IF(COUNTIF('Broadcast Module Man Codes'!B:B, LEFT(B934, 4))=0, "No BM Man Code Found", "Match Found"))</f>
        <v>No BM Man Code Found</v>
      </c>
    </row>
    <row r="935" spans="1:7">
      <c r="A935" s="23" t="s">
        <v>1195</v>
      </c>
      <c r="B935" s="23" t="s">
        <v>1196</v>
      </c>
      <c r="C935" s="23" t="s">
        <v>53</v>
      </c>
      <c r="D935" s="23" t="str">
        <f>IF(ISNUMBER(MATCH(C935, 'Registration Database Man. Code'!A:A, 0)), "drone", "")</f>
        <v>drone</v>
      </c>
      <c r="E935" s="23" t="str">
        <f>VLOOKUP(C935, 'Registration Database Man. Code'!A:D, 4, FALSE)</f>
        <v>EA VISION</v>
      </c>
      <c r="F935" s="24" t="str">
        <f t="shared" si="14"/>
        <v>No</v>
      </c>
      <c r="G935" s="21" t="str">
        <f>IF(F935="Yes", "Not Applicable", IF(COUNTIF('Broadcast Module Man Codes'!B:B, LEFT(B935, 4))=0, "No BM Man Code Found", "Match Found"))</f>
        <v>No BM Man Code Found</v>
      </c>
    </row>
    <row r="936" spans="1:7">
      <c r="A936" s="23" t="s">
        <v>1197</v>
      </c>
      <c r="B936" s="23" t="s">
        <v>1198</v>
      </c>
      <c r="C936" s="23" t="s">
        <v>94</v>
      </c>
      <c r="D936" s="23" t="str">
        <f>IF(ISNUMBER(MATCH(C936, 'Registration Database Man. Code'!A:A, 0)), "drone", "")</f>
        <v>drone</v>
      </c>
      <c r="E936" s="23" t="str">
        <f>VLOOKUP(C936, 'Registration Database Man. Code'!A:D, 4, FALSE)</f>
        <v>DJI</v>
      </c>
      <c r="F936" s="24" t="str">
        <f t="shared" si="14"/>
        <v>No</v>
      </c>
      <c r="G936" s="21" t="str">
        <f>IF(F936="Yes", "Not Applicable", IF(COUNTIF('Broadcast Module Man Codes'!B:B, LEFT(B936, 4))=0, "No BM Man Code Found", "Match Found"))</f>
        <v>No BM Man Code Found</v>
      </c>
    </row>
    <row r="937" spans="1:7">
      <c r="A937" s="23" t="s">
        <v>1199</v>
      </c>
      <c r="B937" s="23" t="s">
        <v>1200</v>
      </c>
      <c r="C937" s="23" t="s">
        <v>10</v>
      </c>
      <c r="D937" s="23" t="str">
        <f>IF(ISNUMBER(MATCH(C937, 'Registration Database Man. Code'!A:A, 0)), "drone", "")</f>
        <v>drone</v>
      </c>
      <c r="E937" s="23" t="str">
        <f>VLOOKUP(C937, 'Registration Database Man. Code'!A:D, 4, FALSE)</f>
        <v>DJI</v>
      </c>
      <c r="F937" s="24" t="str">
        <f t="shared" si="14"/>
        <v>No</v>
      </c>
      <c r="G937" s="21" t="str">
        <f>IF(F937="Yes", "Not Applicable", IF(COUNTIF('Broadcast Module Man Codes'!B:B, LEFT(B937, 4))=0, "No BM Man Code Found", "Match Found"))</f>
        <v>No BM Man Code Found</v>
      </c>
    </row>
    <row r="938" spans="1:7">
      <c r="A938" s="23" t="s">
        <v>1201</v>
      </c>
      <c r="B938" s="23" t="s">
        <v>1202</v>
      </c>
      <c r="C938" s="23" t="s">
        <v>27</v>
      </c>
      <c r="D938" s="23" t="str">
        <f>IF(ISNUMBER(MATCH(C938, 'Registration Database Man. Code'!A:A, 0)), "drone", "")</f>
        <v>drone</v>
      </c>
      <c r="E938" s="23" t="str">
        <f>VLOOKUP(C938, 'Registration Database Man. Code'!A:D, 4, FALSE)</f>
        <v>DJI</v>
      </c>
      <c r="F938" s="24" t="str">
        <f t="shared" si="14"/>
        <v>No</v>
      </c>
      <c r="G938" s="21" t="str">
        <f>IF(F938="Yes", "Not Applicable", IF(COUNTIF('Broadcast Module Man Codes'!B:B, LEFT(B938, 4))=0, "No BM Man Code Found", "Match Found"))</f>
        <v>No BM Man Code Found</v>
      </c>
    </row>
    <row r="939" spans="1:7">
      <c r="A939" s="23" t="s">
        <v>1203</v>
      </c>
      <c r="B939" s="23" t="s">
        <v>1204</v>
      </c>
      <c r="C939" s="23" t="s">
        <v>132</v>
      </c>
      <c r="D939" s="23" t="str">
        <f>IF(ISNUMBER(MATCH(C939, 'Registration Database Man. Code'!A:A, 0)), "drone", "")</f>
        <v>drone</v>
      </c>
      <c r="E939" s="23" t="str">
        <f>VLOOKUP(C939, 'Registration Database Man. Code'!A:D, 4, FALSE)</f>
        <v>DJI</v>
      </c>
      <c r="F939" s="24" t="str">
        <f t="shared" si="14"/>
        <v>No</v>
      </c>
      <c r="G939" s="21" t="str">
        <f>IF(F939="Yes", "Not Applicable", IF(COUNTIF('Broadcast Module Man Codes'!B:B, LEFT(B939, 4))=0, "No BM Man Code Found", "Match Found"))</f>
        <v>No BM Man Code Found</v>
      </c>
    </row>
    <row r="940" spans="1:7">
      <c r="A940" s="23" t="s">
        <v>1205</v>
      </c>
      <c r="B940" s="23" t="s">
        <v>1206</v>
      </c>
      <c r="C940" s="23" t="s">
        <v>27</v>
      </c>
      <c r="D940" s="23" t="str">
        <f>IF(ISNUMBER(MATCH(C940, 'Registration Database Man. Code'!A:A, 0)), "drone", "")</f>
        <v>drone</v>
      </c>
      <c r="E940" s="23" t="str">
        <f>VLOOKUP(C940, 'Registration Database Man. Code'!A:D, 4, FALSE)</f>
        <v>DJI</v>
      </c>
      <c r="F940" s="24" t="str">
        <f t="shared" si="14"/>
        <v>Yes</v>
      </c>
      <c r="G940" s="21" t="str">
        <f>IF(F940="Yes", "Not Applicable", IF(COUNTIF('Broadcast Module Man Codes'!B:B, LEFT(B940, 4))=0, "No BM Man Code Found", "Match Found"))</f>
        <v>Not Applicable</v>
      </c>
    </row>
    <row r="941" spans="1:7">
      <c r="A941" s="23" t="s">
        <v>1207</v>
      </c>
      <c r="B941" s="23" t="s">
        <v>1208</v>
      </c>
      <c r="C941" s="23" t="s">
        <v>27</v>
      </c>
      <c r="D941" s="23" t="str">
        <f>IF(ISNUMBER(MATCH(C941, 'Registration Database Man. Code'!A:A, 0)), "drone", "")</f>
        <v>drone</v>
      </c>
      <c r="E941" s="23" t="str">
        <f>VLOOKUP(C941, 'Registration Database Man. Code'!A:D, 4, FALSE)</f>
        <v>DJI</v>
      </c>
      <c r="F941" s="24" t="str">
        <f t="shared" si="14"/>
        <v>Yes</v>
      </c>
      <c r="G941" s="21" t="str">
        <f>IF(F941="Yes", "Not Applicable", IF(COUNTIF('Broadcast Module Man Codes'!B:B, LEFT(B941, 4))=0, "No BM Man Code Found", "Match Found"))</f>
        <v>Not Applicable</v>
      </c>
    </row>
    <row r="942" spans="1:7">
      <c r="A942" s="23" t="s">
        <v>1210</v>
      </c>
      <c r="B942" s="23" t="s">
        <v>1211</v>
      </c>
      <c r="C942" s="23" t="s">
        <v>53</v>
      </c>
      <c r="D942" s="23" t="str">
        <f>IF(ISNUMBER(MATCH(C942, 'Registration Database Man. Code'!A:A, 0)), "drone", "")</f>
        <v>drone</v>
      </c>
      <c r="E942" s="23" t="str">
        <f>VLOOKUP(C942, 'Registration Database Man. Code'!A:D, 4, FALSE)</f>
        <v>EA VISION</v>
      </c>
      <c r="F942" s="24" t="str">
        <f t="shared" si="14"/>
        <v>No</v>
      </c>
      <c r="G942" s="21" t="str">
        <f>IF(F942="Yes", "Not Applicable", IF(COUNTIF('Broadcast Module Man Codes'!B:B, LEFT(B942, 4))=0, "No BM Man Code Found", "Match Found"))</f>
        <v>No BM Man Code Found</v>
      </c>
    </row>
    <row r="943" spans="1:7">
      <c r="A943" s="23" t="s">
        <v>1212</v>
      </c>
      <c r="B943" s="23" t="s">
        <v>1213</v>
      </c>
      <c r="C943" s="23" t="s">
        <v>21</v>
      </c>
      <c r="D943" s="23" t="str">
        <f>IF(ISNUMBER(MATCH(C943, 'Registration Database Man. Code'!A:A, 0)), "drone", "")</f>
        <v>drone</v>
      </c>
      <c r="E943" s="23" t="str">
        <f>VLOOKUP(C943, 'Registration Database Man. Code'!A:D, 4, FALSE)</f>
        <v>XAG</v>
      </c>
      <c r="F943" s="24" t="str">
        <f t="shared" si="14"/>
        <v>No</v>
      </c>
      <c r="G943" s="21" t="str">
        <f>IF(F943="Yes", "Not Applicable", IF(COUNTIF('Broadcast Module Man Codes'!B:B, LEFT(B943, 4))=0, "No BM Man Code Found", "Match Found"))</f>
        <v>No BM Man Code Found</v>
      </c>
    </row>
    <row r="944" spans="1:7">
      <c r="A944" s="23" t="s">
        <v>1214</v>
      </c>
      <c r="B944" s="23" t="s">
        <v>1215</v>
      </c>
      <c r="C944" s="23" t="s">
        <v>27</v>
      </c>
      <c r="D944" s="23" t="str">
        <f>IF(ISNUMBER(MATCH(C944, 'Registration Database Man. Code'!A:A, 0)), "drone", "")</f>
        <v>drone</v>
      </c>
      <c r="E944" s="23" t="str">
        <f>VLOOKUP(C944, 'Registration Database Man. Code'!A:D, 4, FALSE)</f>
        <v>DJI</v>
      </c>
      <c r="F944" s="24" t="str">
        <f t="shared" si="14"/>
        <v>No</v>
      </c>
      <c r="G944" s="21" t="str">
        <f>IF(F944="Yes", "Not Applicable", IF(COUNTIF('Broadcast Module Man Codes'!B:B, LEFT(B944, 4))=0, "No BM Man Code Found", "Match Found"))</f>
        <v>No BM Man Code Found</v>
      </c>
    </row>
    <row r="945" spans="1:7">
      <c r="A945" s="23" t="s">
        <v>1216</v>
      </c>
      <c r="B945" s="23" t="s">
        <v>1217</v>
      </c>
      <c r="C945" s="23" t="s">
        <v>10</v>
      </c>
      <c r="D945" s="23" t="str">
        <f>IF(ISNUMBER(MATCH(C945, 'Registration Database Man. Code'!A:A, 0)), "drone", "")</f>
        <v>drone</v>
      </c>
      <c r="E945" s="23" t="str">
        <f>VLOOKUP(C945, 'Registration Database Man. Code'!A:D, 4, FALSE)</f>
        <v>DJI</v>
      </c>
      <c r="F945" s="24" t="str">
        <f t="shared" si="14"/>
        <v>No</v>
      </c>
      <c r="G945" s="21" t="str">
        <f>IF(F945="Yes", "Not Applicable", IF(COUNTIF('Broadcast Module Man Codes'!B:B, LEFT(B945, 4))=0, "No BM Man Code Found", "Match Found"))</f>
        <v>No BM Man Code Found</v>
      </c>
    </row>
    <row r="946" spans="1:7">
      <c r="A946" s="23" t="s">
        <v>1219</v>
      </c>
      <c r="B946" s="23" t="s">
        <v>1220</v>
      </c>
      <c r="C946" s="23" t="s">
        <v>79</v>
      </c>
      <c r="D946" s="23" t="str">
        <f>IF(ISNUMBER(MATCH(C946, 'Registration Database Man. Code'!A:A, 0)), "drone", "")</f>
        <v>drone</v>
      </c>
      <c r="E946" s="23" t="str">
        <f>VLOOKUP(C946, 'Registration Database Man. Code'!A:D, 4, FALSE)</f>
        <v>DJI</v>
      </c>
      <c r="F946" s="24" t="str">
        <f t="shared" si="14"/>
        <v>No</v>
      </c>
      <c r="G946" s="21" t="str">
        <f>IF(F946="Yes", "Not Applicable", IF(COUNTIF('Broadcast Module Man Codes'!B:B, LEFT(B946, 4))=0, "No BM Man Code Found", "Match Found"))</f>
        <v>No BM Man Code Found</v>
      </c>
    </row>
    <row r="947" spans="1:7">
      <c r="A947" s="23" t="s">
        <v>1221</v>
      </c>
      <c r="B947" s="25" t="s">
        <v>1222</v>
      </c>
      <c r="C947" s="25">
        <v>6102000000000</v>
      </c>
      <c r="D947" s="23" t="str">
        <f>IF(ISNUMBER(MATCH(C947, 'Registration Database Man. Code'!A:A, 0)), "drone", "")</f>
        <v>drone</v>
      </c>
      <c r="E947" s="23" t="str">
        <f>VLOOKUP(C947, 'Registration Database Man. Code'!A:D, 4, FALSE)</f>
        <v>XAG</v>
      </c>
      <c r="F947" s="24" t="str">
        <f t="shared" si="14"/>
        <v>No</v>
      </c>
      <c r="G947" s="21" t="str">
        <f>IF(F947="Yes", "Not Applicable", IF(COUNTIF('Broadcast Module Man Codes'!B:B, LEFT(B947, 4))=0, "No BM Man Code Found", "Match Found"))</f>
        <v>No BM Man Code Found</v>
      </c>
    </row>
    <row r="948" spans="1:7">
      <c r="A948" s="23" t="s">
        <v>1223</v>
      </c>
      <c r="B948" s="23" t="s">
        <v>1224</v>
      </c>
      <c r="C948" s="23" t="s">
        <v>172</v>
      </c>
      <c r="D948" s="23" t="str">
        <f>IF(ISNUMBER(MATCH(C948, 'Registration Database Man. Code'!A:A, 0)), "drone", "")</f>
        <v>drone</v>
      </c>
      <c r="E948" s="23" t="str">
        <f>VLOOKUP(C948, 'Registration Database Man. Code'!A:D, 4, FALSE)</f>
        <v>DJI</v>
      </c>
      <c r="F948" s="24" t="str">
        <f t="shared" si="14"/>
        <v>Yes</v>
      </c>
      <c r="G948" s="21" t="str">
        <f>IF(F948="Yes", "Not Applicable", IF(COUNTIF('Broadcast Module Man Codes'!B:B, LEFT(B948, 4))=0, "No BM Man Code Found", "Match Found"))</f>
        <v>Not Applicable</v>
      </c>
    </row>
    <row r="949" spans="1:7">
      <c r="A949" s="23" t="s">
        <v>1225</v>
      </c>
      <c r="B949" s="23" t="s">
        <v>1226</v>
      </c>
      <c r="C949" s="23" t="s">
        <v>10</v>
      </c>
      <c r="D949" s="23" t="str">
        <f>IF(ISNUMBER(MATCH(C949, 'Registration Database Man. Code'!A:A, 0)), "drone", "")</f>
        <v>drone</v>
      </c>
      <c r="E949" s="23" t="str">
        <f>VLOOKUP(C949, 'Registration Database Man. Code'!A:D, 4, FALSE)</f>
        <v>DJI</v>
      </c>
      <c r="F949" s="24" t="str">
        <f t="shared" si="14"/>
        <v>No</v>
      </c>
      <c r="G949" s="21" t="str">
        <f>IF(F949="Yes", "Not Applicable", IF(COUNTIF('Broadcast Module Man Codes'!B:B, LEFT(B949, 4))=0, "No BM Man Code Found", "Match Found"))</f>
        <v>No BM Man Code Found</v>
      </c>
    </row>
    <row r="950" spans="1:7">
      <c r="A950" s="23" t="s">
        <v>1227</v>
      </c>
      <c r="B950" s="23" t="s">
        <v>1228</v>
      </c>
      <c r="C950" s="23" t="s">
        <v>53</v>
      </c>
      <c r="D950" s="23" t="str">
        <f>IF(ISNUMBER(MATCH(C950, 'Registration Database Man. Code'!A:A, 0)), "drone", "")</f>
        <v>drone</v>
      </c>
      <c r="E950" s="23" t="str">
        <f>VLOOKUP(C950, 'Registration Database Man. Code'!A:D, 4, FALSE)</f>
        <v>EA VISION</v>
      </c>
      <c r="F950" s="24" t="str">
        <f t="shared" si="14"/>
        <v>No</v>
      </c>
      <c r="G950" s="21" t="str">
        <f>IF(F950="Yes", "Not Applicable", IF(COUNTIF('Broadcast Module Man Codes'!B:B, LEFT(B950, 4))=0, "No BM Man Code Found", "Match Found"))</f>
        <v>No BM Man Code Found</v>
      </c>
    </row>
    <row r="951" spans="1:7">
      <c r="A951" s="23" t="s">
        <v>1229</v>
      </c>
      <c r="B951" s="23" t="s">
        <v>1230</v>
      </c>
      <c r="C951" s="23" t="s">
        <v>10</v>
      </c>
      <c r="D951" s="23" t="str">
        <f>IF(ISNUMBER(MATCH(C951, 'Registration Database Man. Code'!A:A, 0)), "drone", "")</f>
        <v>drone</v>
      </c>
      <c r="E951" s="23" t="str">
        <f>VLOOKUP(C951, 'Registration Database Man. Code'!A:D, 4, FALSE)</f>
        <v>DJI</v>
      </c>
      <c r="F951" s="24" t="str">
        <f t="shared" si="14"/>
        <v>Yes</v>
      </c>
      <c r="G951" s="21" t="str">
        <f>IF(F951="Yes", "Not Applicable", IF(COUNTIF('Broadcast Module Man Codes'!B:B, LEFT(B951, 4))=0, "No BM Man Code Found", "Match Found"))</f>
        <v>Not Applicable</v>
      </c>
    </row>
    <row r="952" spans="1:7">
      <c r="A952" s="23" t="s">
        <v>1231</v>
      </c>
      <c r="B952" s="23" t="s">
        <v>1232</v>
      </c>
      <c r="C952" s="23" t="s">
        <v>172</v>
      </c>
      <c r="D952" s="23" t="str">
        <f>IF(ISNUMBER(MATCH(C952, 'Registration Database Man. Code'!A:A, 0)), "drone", "")</f>
        <v>drone</v>
      </c>
      <c r="E952" s="23" t="str">
        <f>VLOOKUP(C952, 'Registration Database Man. Code'!A:D, 4, FALSE)</f>
        <v>DJI</v>
      </c>
      <c r="F952" s="24" t="str">
        <f t="shared" si="14"/>
        <v>Yes</v>
      </c>
      <c r="G952" s="21" t="str">
        <f>IF(F952="Yes", "Not Applicable", IF(COUNTIF('Broadcast Module Man Codes'!B:B, LEFT(B952, 4))=0, "No BM Man Code Found", "Match Found"))</f>
        <v>Not Applicable</v>
      </c>
    </row>
    <row r="953" spans="1:7">
      <c r="A953" s="23" t="s">
        <v>1233</v>
      </c>
      <c r="B953" s="23" t="s">
        <v>1234</v>
      </c>
      <c r="C953" s="23" t="s">
        <v>21</v>
      </c>
      <c r="D953" s="23" t="str">
        <f>IF(ISNUMBER(MATCH(C953, 'Registration Database Man. Code'!A:A, 0)), "drone", "")</f>
        <v>drone</v>
      </c>
      <c r="E953" s="23" t="str">
        <f>VLOOKUP(C953, 'Registration Database Man. Code'!A:D, 4, FALSE)</f>
        <v>XAG</v>
      </c>
      <c r="F953" s="24" t="str">
        <f t="shared" si="14"/>
        <v>Yes</v>
      </c>
      <c r="G953" s="21" t="str">
        <f>IF(F953="Yes", "Not Applicable", IF(COUNTIF('Broadcast Module Man Codes'!B:B, LEFT(B953, 4))=0, "No BM Man Code Found", "Match Found"))</f>
        <v>Not Applicable</v>
      </c>
    </row>
    <row r="954" spans="1:7">
      <c r="A954" s="23" t="s">
        <v>1235</v>
      </c>
      <c r="B954" s="23" t="s">
        <v>1236</v>
      </c>
      <c r="C954" s="23" t="s">
        <v>172</v>
      </c>
      <c r="D954" s="23" t="str">
        <f>IF(ISNUMBER(MATCH(C954, 'Registration Database Man. Code'!A:A, 0)), "drone", "")</f>
        <v>drone</v>
      </c>
      <c r="E954" s="23" t="str">
        <f>VLOOKUP(C954, 'Registration Database Man. Code'!A:D, 4, FALSE)</f>
        <v>DJI</v>
      </c>
      <c r="F954" s="24" t="str">
        <f t="shared" si="14"/>
        <v>No</v>
      </c>
      <c r="G954" s="21" t="str">
        <f>IF(F954="Yes", "Not Applicable", IF(COUNTIF('Broadcast Module Man Codes'!B:B, LEFT(B954, 4))=0, "No BM Man Code Found", "Match Found"))</f>
        <v>No BM Man Code Found</v>
      </c>
    </row>
    <row r="955" spans="1:7">
      <c r="A955" s="23" t="s">
        <v>1237</v>
      </c>
      <c r="B955" s="23" t="s">
        <v>1238</v>
      </c>
      <c r="C955" s="23" t="s">
        <v>10</v>
      </c>
      <c r="D955" s="23" t="str">
        <f>IF(ISNUMBER(MATCH(C955, 'Registration Database Man. Code'!A:A, 0)), "drone", "")</f>
        <v>drone</v>
      </c>
      <c r="E955" s="23" t="str">
        <f>VLOOKUP(C955, 'Registration Database Man. Code'!A:D, 4, FALSE)</f>
        <v>DJI</v>
      </c>
      <c r="F955" s="24" t="str">
        <f t="shared" si="14"/>
        <v>No</v>
      </c>
      <c r="G955" s="21" t="str">
        <f>IF(F955="Yes", "Not Applicable", IF(COUNTIF('Broadcast Module Man Codes'!B:B, LEFT(B955, 4))=0, "No BM Man Code Found", "Match Found"))</f>
        <v>No BM Man Code Found</v>
      </c>
    </row>
    <row r="956" spans="1:7">
      <c r="A956" s="23" t="s">
        <v>1239</v>
      </c>
      <c r="B956" s="23" t="s">
        <v>1240</v>
      </c>
      <c r="C956" s="23" t="s">
        <v>1241</v>
      </c>
      <c r="D956" s="23" t="str">
        <f>IF(ISNUMBER(MATCH(C956, 'Registration Database Man. Code'!A:A, 0)), "drone", "")</f>
        <v>drone</v>
      </c>
      <c r="E956" s="23" t="str">
        <f>VLOOKUP(C956, 'Registration Database Man. Code'!A:D, 4, FALSE)</f>
        <v>DJI</v>
      </c>
      <c r="F956" s="24" t="str">
        <f t="shared" si="14"/>
        <v>Yes</v>
      </c>
      <c r="G956" s="21" t="str">
        <f>IF(F956="Yes", "Not Applicable", IF(COUNTIF('Broadcast Module Man Codes'!B:B, LEFT(B956, 4))=0, "No BM Man Code Found", "Match Found"))</f>
        <v>Not Applicable</v>
      </c>
    </row>
    <row r="957" spans="1:7">
      <c r="A957" s="23" t="s">
        <v>1243</v>
      </c>
      <c r="B957" s="23" t="s">
        <v>1244</v>
      </c>
      <c r="C957" s="23" t="s">
        <v>27</v>
      </c>
      <c r="D957" s="23" t="str">
        <f>IF(ISNUMBER(MATCH(C957, 'Registration Database Man. Code'!A:A, 0)), "drone", "")</f>
        <v>drone</v>
      </c>
      <c r="E957" s="23" t="str">
        <f>VLOOKUP(C957, 'Registration Database Man. Code'!A:D, 4, FALSE)</f>
        <v>DJI</v>
      </c>
      <c r="F957" s="24" t="str">
        <f t="shared" si="14"/>
        <v>Yes</v>
      </c>
      <c r="G957" s="21" t="str">
        <f>IF(F957="Yes", "Not Applicable", IF(COUNTIF('Broadcast Module Man Codes'!B:B, LEFT(B957, 4))=0, "No BM Man Code Found", "Match Found"))</f>
        <v>Not Applicable</v>
      </c>
    </row>
    <row r="958" spans="1:7">
      <c r="A958" s="23" t="s">
        <v>1245</v>
      </c>
      <c r="B958" s="23" t="s">
        <v>1246</v>
      </c>
      <c r="C958" s="23" t="s">
        <v>10</v>
      </c>
      <c r="D958" s="23" t="str">
        <f>IF(ISNUMBER(MATCH(C958, 'Registration Database Man. Code'!A:A, 0)), "drone", "")</f>
        <v>drone</v>
      </c>
      <c r="E958" s="23" t="str">
        <f>VLOOKUP(C958, 'Registration Database Man. Code'!A:D, 4, FALSE)</f>
        <v>DJI</v>
      </c>
      <c r="F958" s="24" t="str">
        <f t="shared" si="14"/>
        <v>No</v>
      </c>
      <c r="G958" s="21" t="str">
        <f>IF(F958="Yes", "Not Applicable", IF(COUNTIF('Broadcast Module Man Codes'!B:B, LEFT(B958, 4))=0, "No BM Man Code Found", "Match Found"))</f>
        <v>No BM Man Code Found</v>
      </c>
    </row>
    <row r="959" spans="1:7">
      <c r="A959" s="23" t="s">
        <v>1247</v>
      </c>
      <c r="B959" s="23" t="s">
        <v>1248</v>
      </c>
      <c r="C959" s="23" t="s">
        <v>172</v>
      </c>
      <c r="D959" s="23" t="str">
        <f>IF(ISNUMBER(MATCH(C959, 'Registration Database Man. Code'!A:A, 0)), "drone", "")</f>
        <v>drone</v>
      </c>
      <c r="E959" s="23" t="str">
        <f>VLOOKUP(C959, 'Registration Database Man. Code'!A:D, 4, FALSE)</f>
        <v>DJI</v>
      </c>
      <c r="F959" s="24" t="str">
        <f t="shared" si="14"/>
        <v>Yes</v>
      </c>
      <c r="G959" s="21" t="str">
        <f>IF(F959="Yes", "Not Applicable", IF(COUNTIF('Broadcast Module Man Codes'!B:B, LEFT(B959, 4))=0, "No BM Man Code Found", "Match Found"))</f>
        <v>Not Applicable</v>
      </c>
    </row>
    <row r="960" spans="1:7">
      <c r="A960" s="23" t="s">
        <v>1249</v>
      </c>
      <c r="B960" s="23" t="s">
        <v>1250</v>
      </c>
      <c r="C960" s="23" t="s">
        <v>10</v>
      </c>
      <c r="D960" s="23" t="str">
        <f>IF(ISNUMBER(MATCH(C960, 'Registration Database Man. Code'!A:A, 0)), "drone", "")</f>
        <v>drone</v>
      </c>
      <c r="E960" s="23" t="str">
        <f>VLOOKUP(C960, 'Registration Database Man. Code'!A:D, 4, FALSE)</f>
        <v>DJI</v>
      </c>
      <c r="F960" s="24" t="str">
        <f t="shared" si="14"/>
        <v>No</v>
      </c>
      <c r="G960" s="21" t="str">
        <f>IF(F960="Yes", "Not Applicable", IF(COUNTIF('Broadcast Module Man Codes'!B:B, LEFT(B960, 4))=0, "No BM Man Code Found", "Match Found"))</f>
        <v>No BM Man Code Found</v>
      </c>
    </row>
    <row r="961" spans="1:7">
      <c r="A961" s="23" t="s">
        <v>1251</v>
      </c>
      <c r="B961" s="23" t="s">
        <v>1252</v>
      </c>
      <c r="C961" s="23" t="s">
        <v>10</v>
      </c>
      <c r="D961" s="23" t="str">
        <f>IF(ISNUMBER(MATCH(C961, 'Registration Database Man. Code'!A:A, 0)), "drone", "")</f>
        <v>drone</v>
      </c>
      <c r="E961" s="23" t="str">
        <f>VLOOKUP(C961, 'Registration Database Man. Code'!A:D, 4, FALSE)</f>
        <v>DJI</v>
      </c>
      <c r="F961" s="24" t="str">
        <f t="shared" si="14"/>
        <v>No</v>
      </c>
      <c r="G961" s="21" t="str">
        <f>IF(F961="Yes", "Not Applicable", IF(COUNTIF('Broadcast Module Man Codes'!B:B, LEFT(B961, 4))=0, "No BM Man Code Found", "Match Found"))</f>
        <v>No BM Man Code Found</v>
      </c>
    </row>
    <row r="962" spans="1:7">
      <c r="A962" s="23" t="s">
        <v>1253</v>
      </c>
      <c r="B962" s="23" t="s">
        <v>1254</v>
      </c>
      <c r="C962" s="23" t="s">
        <v>10</v>
      </c>
      <c r="D962" s="23" t="str">
        <f>IF(ISNUMBER(MATCH(C962, 'Registration Database Man. Code'!A:A, 0)), "drone", "")</f>
        <v>drone</v>
      </c>
      <c r="E962" s="23" t="str">
        <f>VLOOKUP(C962, 'Registration Database Man. Code'!A:D, 4, FALSE)</f>
        <v>DJI</v>
      </c>
      <c r="F962" s="24" t="str">
        <f t="shared" si="14"/>
        <v>No</v>
      </c>
      <c r="G962" s="21" t="str">
        <f>IF(F962="Yes", "Not Applicable", IF(COUNTIF('Broadcast Module Man Codes'!B:B, LEFT(B962, 4))=0, "No BM Man Code Found", "Match Found"))</f>
        <v>No BM Man Code Found</v>
      </c>
    </row>
    <row r="963" spans="1:7">
      <c r="A963" s="23" t="s">
        <v>1255</v>
      </c>
      <c r="B963" s="23" t="s">
        <v>1256</v>
      </c>
      <c r="C963" s="23" t="s">
        <v>27</v>
      </c>
      <c r="D963" s="23" t="str">
        <f>IF(ISNUMBER(MATCH(C963, 'Registration Database Man. Code'!A:A, 0)), "drone", "")</f>
        <v>drone</v>
      </c>
      <c r="E963" s="23" t="str">
        <f>VLOOKUP(C963, 'Registration Database Man. Code'!A:D, 4, FALSE)</f>
        <v>DJI</v>
      </c>
      <c r="F963" s="24" t="str">
        <f t="shared" ref="F963:F1026" si="15">IF(OR(E963="EA VISION", E963="EAVISION"), "No", IF(OR(AND(OR(E963="DJI", E963="DJI Innovations"), LEFT(B963, 5)="1581F"), AND(OR(E963="XAG", E963="GUANGZHOU XAG CO LTD"), LEFT(B963, 5)="1863F"), AND(E963="Talos Drones", LEFT(B963, 5)="2104F")), "Yes", "No"))</f>
        <v>Yes</v>
      </c>
      <c r="G963" s="21" t="str">
        <f>IF(F963="Yes", "Not Applicable", IF(COUNTIF('Broadcast Module Man Codes'!B:B, LEFT(B963, 4))=0, "No BM Man Code Found", "Match Found"))</f>
        <v>Not Applicable</v>
      </c>
    </row>
    <row r="964" spans="1:7">
      <c r="A964" s="23" t="s">
        <v>1257</v>
      </c>
      <c r="B964" s="23" t="s">
        <v>1258</v>
      </c>
      <c r="C964" s="23" t="s">
        <v>10</v>
      </c>
      <c r="D964" s="23" t="str">
        <f>IF(ISNUMBER(MATCH(C964, 'Registration Database Man. Code'!A:A, 0)), "drone", "")</f>
        <v>drone</v>
      </c>
      <c r="E964" s="23" t="str">
        <f>VLOOKUP(C964, 'Registration Database Man. Code'!A:D, 4, FALSE)</f>
        <v>DJI</v>
      </c>
      <c r="F964" s="24" t="str">
        <f t="shared" si="15"/>
        <v>No</v>
      </c>
      <c r="G964" s="21" t="str">
        <f>IF(F964="Yes", "Not Applicable", IF(COUNTIF('Broadcast Module Man Codes'!B:B, LEFT(B964, 4))=0, "No BM Man Code Found", "Match Found"))</f>
        <v>No BM Man Code Found</v>
      </c>
    </row>
    <row r="965" spans="1:7">
      <c r="A965" s="23" t="s">
        <v>1259</v>
      </c>
      <c r="B965" s="23" t="s">
        <v>1260</v>
      </c>
      <c r="C965" s="23" t="s">
        <v>10</v>
      </c>
      <c r="D965" s="23" t="str">
        <f>IF(ISNUMBER(MATCH(C965, 'Registration Database Man. Code'!A:A, 0)), "drone", "")</f>
        <v>drone</v>
      </c>
      <c r="E965" s="23" t="str">
        <f>VLOOKUP(C965, 'Registration Database Man. Code'!A:D, 4, FALSE)</f>
        <v>DJI</v>
      </c>
      <c r="F965" s="24" t="str">
        <f t="shared" si="15"/>
        <v>No</v>
      </c>
      <c r="G965" s="21" t="str">
        <f>IF(F965="Yes", "Not Applicable", IF(COUNTIF('Broadcast Module Man Codes'!B:B, LEFT(B965, 4))=0, "No BM Man Code Found", "Match Found"))</f>
        <v>No BM Man Code Found</v>
      </c>
    </row>
    <row r="966" spans="1:7">
      <c r="A966" s="23" t="s">
        <v>1261</v>
      </c>
      <c r="B966" s="23" t="s">
        <v>1262</v>
      </c>
      <c r="C966" s="23" t="s">
        <v>53</v>
      </c>
      <c r="D966" s="23" t="str">
        <f>IF(ISNUMBER(MATCH(C966, 'Registration Database Man. Code'!A:A, 0)), "drone", "")</f>
        <v>drone</v>
      </c>
      <c r="E966" s="23" t="str">
        <f>VLOOKUP(C966, 'Registration Database Man. Code'!A:D, 4, FALSE)</f>
        <v>EA VISION</v>
      </c>
      <c r="F966" s="24" t="str">
        <f t="shared" si="15"/>
        <v>No</v>
      </c>
      <c r="G966" s="21" t="str">
        <f>IF(F966="Yes", "Not Applicable", IF(COUNTIF('Broadcast Module Man Codes'!B:B, LEFT(B966, 4))=0, "No BM Man Code Found", "Match Found"))</f>
        <v>No BM Man Code Found</v>
      </c>
    </row>
    <row r="967" spans="1:7">
      <c r="A967" s="23" t="s">
        <v>1263</v>
      </c>
      <c r="B967" s="23" t="s">
        <v>1264</v>
      </c>
      <c r="C967" s="23" t="s">
        <v>10</v>
      </c>
      <c r="D967" s="23" t="str">
        <f>IF(ISNUMBER(MATCH(C967, 'Registration Database Man. Code'!A:A, 0)), "drone", "")</f>
        <v>drone</v>
      </c>
      <c r="E967" s="23" t="str">
        <f>VLOOKUP(C967, 'Registration Database Man. Code'!A:D, 4, FALSE)</f>
        <v>DJI</v>
      </c>
      <c r="F967" s="24" t="str">
        <f t="shared" si="15"/>
        <v>No</v>
      </c>
      <c r="G967" s="21" t="str">
        <f>IF(F967="Yes", "Not Applicable", IF(COUNTIF('Broadcast Module Man Codes'!B:B, LEFT(B967, 4))=0, "No BM Man Code Found", "Match Found"))</f>
        <v>No BM Man Code Found</v>
      </c>
    </row>
    <row r="968" spans="1:7">
      <c r="A968" s="23" t="s">
        <v>1265</v>
      </c>
      <c r="B968" s="23" t="s">
        <v>1266</v>
      </c>
      <c r="C968" s="23" t="s">
        <v>49</v>
      </c>
      <c r="D968" s="23" t="str">
        <f>IF(ISNUMBER(MATCH(C968, 'Registration Database Man. Code'!A:A, 0)), "drone", "")</f>
        <v>drone</v>
      </c>
      <c r="E968" s="23" t="str">
        <f>VLOOKUP(C968, 'Registration Database Man. Code'!A:D, 4, FALSE)</f>
        <v>DJI</v>
      </c>
      <c r="F968" s="24" t="str">
        <f t="shared" si="15"/>
        <v>No</v>
      </c>
      <c r="G968" s="21" t="str">
        <f>IF(F968="Yes", "Not Applicable", IF(COUNTIF('Broadcast Module Man Codes'!B:B, LEFT(B968, 4))=0, "No BM Man Code Found", "Match Found"))</f>
        <v>No BM Man Code Found</v>
      </c>
    </row>
    <row r="969" spans="1:7">
      <c r="A969" s="23" t="s">
        <v>1267</v>
      </c>
      <c r="B969" s="23" t="s">
        <v>1268</v>
      </c>
      <c r="C969" s="23" t="s">
        <v>1269</v>
      </c>
      <c r="D969" s="23" t="str">
        <f>IF(ISNUMBER(MATCH(C969, 'Registration Database Man. Code'!A:A, 0)), "drone", "")</f>
        <v>drone</v>
      </c>
      <c r="E969" s="23" t="str">
        <f>VLOOKUP(C969, 'Registration Database Man. Code'!A:D, 4, FALSE)</f>
        <v>DJI</v>
      </c>
      <c r="F969" s="24" t="str">
        <f t="shared" si="15"/>
        <v>Yes</v>
      </c>
      <c r="G969" s="21" t="str">
        <f>IF(F969="Yes", "Not Applicable", IF(COUNTIF('Broadcast Module Man Codes'!B:B, LEFT(B969, 4))=0, "No BM Man Code Found", "Match Found"))</f>
        <v>Not Applicable</v>
      </c>
    </row>
    <row r="970" spans="1:7">
      <c r="A970" s="23" t="s">
        <v>1270</v>
      </c>
      <c r="B970" s="23" t="s">
        <v>1271</v>
      </c>
      <c r="C970" s="23" t="s">
        <v>10</v>
      </c>
      <c r="D970" s="23" t="str">
        <f>IF(ISNUMBER(MATCH(C970, 'Registration Database Man. Code'!A:A, 0)), "drone", "")</f>
        <v>drone</v>
      </c>
      <c r="E970" s="23" t="str">
        <f>VLOOKUP(C970, 'Registration Database Man. Code'!A:D, 4, FALSE)</f>
        <v>DJI</v>
      </c>
      <c r="F970" s="24" t="str">
        <f t="shared" si="15"/>
        <v>No</v>
      </c>
      <c r="G970" s="21" t="str">
        <f>IF(F970="Yes", "Not Applicable", IF(COUNTIF('Broadcast Module Man Codes'!B:B, LEFT(B970, 4))=0, "No BM Man Code Found", "Match Found"))</f>
        <v>No BM Man Code Found</v>
      </c>
    </row>
    <row r="971" spans="1:7">
      <c r="A971" s="23" t="s">
        <v>1272</v>
      </c>
      <c r="B971" s="23" t="s">
        <v>1273</v>
      </c>
      <c r="C971" s="23" t="s">
        <v>1269</v>
      </c>
      <c r="D971" s="23" t="str">
        <f>IF(ISNUMBER(MATCH(C971, 'Registration Database Man. Code'!A:A, 0)), "drone", "")</f>
        <v>drone</v>
      </c>
      <c r="E971" s="23" t="str">
        <f>VLOOKUP(C971, 'Registration Database Man. Code'!A:D, 4, FALSE)</f>
        <v>DJI</v>
      </c>
      <c r="F971" s="24" t="str">
        <f t="shared" si="15"/>
        <v>Yes</v>
      </c>
      <c r="G971" s="21" t="str">
        <f>IF(F971="Yes", "Not Applicable", IF(COUNTIF('Broadcast Module Man Codes'!B:B, LEFT(B971, 4))=0, "No BM Man Code Found", "Match Found"))</f>
        <v>Not Applicable</v>
      </c>
    </row>
    <row r="972" spans="1:7">
      <c r="A972" s="23" t="s">
        <v>1274</v>
      </c>
      <c r="B972" s="23" t="s">
        <v>1275</v>
      </c>
      <c r="C972" s="23" t="s">
        <v>53</v>
      </c>
      <c r="D972" s="23" t="str">
        <f>IF(ISNUMBER(MATCH(C972, 'Registration Database Man. Code'!A:A, 0)), "drone", "")</f>
        <v>drone</v>
      </c>
      <c r="E972" s="23" t="str">
        <f>VLOOKUP(C972, 'Registration Database Man. Code'!A:D, 4, FALSE)</f>
        <v>EA VISION</v>
      </c>
      <c r="F972" s="24" t="str">
        <f t="shared" si="15"/>
        <v>No</v>
      </c>
      <c r="G972" s="21" t="str">
        <f>IF(F972="Yes", "Not Applicable", IF(COUNTIF('Broadcast Module Man Codes'!B:B, LEFT(B972, 4))=0, "No BM Man Code Found", "Match Found"))</f>
        <v>No BM Man Code Found</v>
      </c>
    </row>
    <row r="973" spans="1:7">
      <c r="A973" s="23" t="s">
        <v>1276</v>
      </c>
      <c r="B973" s="23" t="s">
        <v>1277</v>
      </c>
      <c r="C973" s="23" t="s">
        <v>94</v>
      </c>
      <c r="D973" s="23" t="str">
        <f>IF(ISNUMBER(MATCH(C973, 'Registration Database Man. Code'!A:A, 0)), "drone", "")</f>
        <v>drone</v>
      </c>
      <c r="E973" s="23" t="str">
        <f>VLOOKUP(C973, 'Registration Database Man. Code'!A:D, 4, FALSE)</f>
        <v>DJI</v>
      </c>
      <c r="F973" s="24" t="str">
        <f t="shared" si="15"/>
        <v>Yes</v>
      </c>
      <c r="G973" s="21" t="str">
        <f>IF(F973="Yes", "Not Applicable", IF(COUNTIF('Broadcast Module Man Codes'!B:B, LEFT(B973, 4))=0, "No BM Man Code Found", "Match Found"))</f>
        <v>Not Applicable</v>
      </c>
    </row>
    <row r="974" spans="1:7">
      <c r="A974" s="23" t="s">
        <v>1279</v>
      </c>
      <c r="B974" s="23" t="s">
        <v>1280</v>
      </c>
      <c r="C974" s="23" t="s">
        <v>53</v>
      </c>
      <c r="D974" s="23" t="str">
        <f>IF(ISNUMBER(MATCH(C974, 'Registration Database Man. Code'!A:A, 0)), "drone", "")</f>
        <v>drone</v>
      </c>
      <c r="E974" s="23" t="str">
        <f>VLOOKUP(C974, 'Registration Database Man. Code'!A:D, 4, FALSE)</f>
        <v>EA VISION</v>
      </c>
      <c r="F974" s="24" t="str">
        <f t="shared" si="15"/>
        <v>No</v>
      </c>
      <c r="G974" s="21" t="str">
        <f>IF(F974="Yes", "Not Applicable", IF(COUNTIF('Broadcast Module Man Codes'!B:B, LEFT(B974, 4))=0, "No BM Man Code Found", "Match Found"))</f>
        <v>No BM Man Code Found</v>
      </c>
    </row>
    <row r="975" spans="1:7">
      <c r="A975" s="23" t="s">
        <v>1281</v>
      </c>
      <c r="B975" s="23" t="s">
        <v>1282</v>
      </c>
      <c r="C975" s="23" t="s">
        <v>10</v>
      </c>
      <c r="D975" s="23" t="str">
        <f>IF(ISNUMBER(MATCH(C975, 'Registration Database Man. Code'!A:A, 0)), "drone", "")</f>
        <v>drone</v>
      </c>
      <c r="E975" s="23" t="str">
        <f>VLOOKUP(C975, 'Registration Database Man. Code'!A:D, 4, FALSE)</f>
        <v>DJI</v>
      </c>
      <c r="F975" s="24" t="str">
        <f t="shared" si="15"/>
        <v>No</v>
      </c>
      <c r="G975" s="21" t="str">
        <f>IF(F975="Yes", "Not Applicable", IF(COUNTIF('Broadcast Module Man Codes'!B:B, LEFT(B975, 4))=0, "No BM Man Code Found", "Match Found"))</f>
        <v>No BM Man Code Found</v>
      </c>
    </row>
    <row r="976" spans="1:7">
      <c r="A976" s="23" t="s">
        <v>1283</v>
      </c>
      <c r="B976" s="23" t="s">
        <v>1284</v>
      </c>
      <c r="C976" s="23" t="s">
        <v>1285</v>
      </c>
      <c r="D976" s="23" t="str">
        <f>IF(ISNUMBER(MATCH(C976, 'Registration Database Man. Code'!A:A, 0)), "drone", "")</f>
        <v>drone</v>
      </c>
      <c r="E976" s="23" t="str">
        <f>VLOOKUP(C976, 'Registration Database Man. Code'!A:D, 4, FALSE)</f>
        <v>DJI INNOVATIONS</v>
      </c>
      <c r="F976" s="24" t="str">
        <f t="shared" si="15"/>
        <v>No</v>
      </c>
      <c r="G976" s="21" t="str">
        <f>IF(F976="Yes", "Not Applicable", IF(COUNTIF('Broadcast Module Man Codes'!B:B, LEFT(B976, 4))=0, "No BM Man Code Found", "Match Found"))</f>
        <v>No BM Man Code Found</v>
      </c>
    </row>
    <row r="977" spans="1:7">
      <c r="A977" s="23" t="s">
        <v>1286</v>
      </c>
      <c r="B977" s="23" t="s">
        <v>1287</v>
      </c>
      <c r="C977" s="25">
        <v>6102000000000</v>
      </c>
      <c r="D977" s="23" t="str">
        <f>IF(ISNUMBER(MATCH(C977, 'Registration Database Man. Code'!A:A, 0)), "drone", "")</f>
        <v>drone</v>
      </c>
      <c r="E977" s="23" t="str">
        <f>VLOOKUP(C977, 'Registration Database Man. Code'!A:D, 4, FALSE)</f>
        <v>XAG</v>
      </c>
      <c r="F977" s="24" t="str">
        <f t="shared" si="15"/>
        <v>No</v>
      </c>
      <c r="G977" s="21" t="str">
        <f>IF(F977="Yes", "Not Applicable", IF(COUNTIF('Broadcast Module Man Codes'!B:B, LEFT(B977, 4))=0, "No BM Man Code Found", "Match Found"))</f>
        <v>No BM Man Code Found</v>
      </c>
    </row>
    <row r="978" spans="1:7">
      <c r="A978" s="23" t="s">
        <v>1288</v>
      </c>
      <c r="B978" s="23" t="s">
        <v>1289</v>
      </c>
      <c r="C978" s="23" t="s">
        <v>27</v>
      </c>
      <c r="D978" s="23" t="str">
        <f>IF(ISNUMBER(MATCH(C978, 'Registration Database Man. Code'!A:A, 0)), "drone", "")</f>
        <v>drone</v>
      </c>
      <c r="E978" s="23" t="str">
        <f>VLOOKUP(C978, 'Registration Database Man. Code'!A:D, 4, FALSE)</f>
        <v>DJI</v>
      </c>
      <c r="F978" s="24" t="str">
        <f t="shared" si="15"/>
        <v>No</v>
      </c>
      <c r="G978" s="21" t="str">
        <f>IF(F978="Yes", "Not Applicable", IF(COUNTIF('Broadcast Module Man Codes'!B:B, LEFT(B978, 4))=0, "No BM Man Code Found", "Match Found"))</f>
        <v>No BM Man Code Found</v>
      </c>
    </row>
    <row r="979" spans="1:7">
      <c r="A979" s="23" t="s">
        <v>1290</v>
      </c>
      <c r="B979" s="23" t="s">
        <v>1291</v>
      </c>
      <c r="C979" s="23" t="s">
        <v>172</v>
      </c>
      <c r="D979" s="23" t="str">
        <f>IF(ISNUMBER(MATCH(C979, 'Registration Database Man. Code'!A:A, 0)), "drone", "")</f>
        <v>drone</v>
      </c>
      <c r="E979" s="23" t="str">
        <f>VLOOKUP(C979, 'Registration Database Man. Code'!A:D, 4, FALSE)</f>
        <v>DJI</v>
      </c>
      <c r="F979" s="24" t="str">
        <f t="shared" si="15"/>
        <v>No</v>
      </c>
      <c r="G979" s="21" t="str">
        <f>IF(F979="Yes", "Not Applicable", IF(COUNTIF('Broadcast Module Man Codes'!B:B, LEFT(B979, 4))=0, "No BM Man Code Found", "Match Found"))</f>
        <v>No BM Man Code Found</v>
      </c>
    </row>
    <row r="980" spans="1:7">
      <c r="A980" s="23" t="s">
        <v>1292</v>
      </c>
      <c r="B980" s="23" t="s">
        <v>1293</v>
      </c>
      <c r="C980" s="23" t="s">
        <v>27</v>
      </c>
      <c r="D980" s="23" t="str">
        <f>IF(ISNUMBER(MATCH(C980, 'Registration Database Man. Code'!A:A, 0)), "drone", "")</f>
        <v>drone</v>
      </c>
      <c r="E980" s="23" t="str">
        <f>VLOOKUP(C980, 'Registration Database Man. Code'!A:D, 4, FALSE)</f>
        <v>DJI</v>
      </c>
      <c r="F980" s="24" t="str">
        <f t="shared" si="15"/>
        <v>Yes</v>
      </c>
      <c r="G980" s="21" t="str">
        <f>IF(F980="Yes", "Not Applicable", IF(COUNTIF('Broadcast Module Man Codes'!B:B, LEFT(B980, 4))=0, "No BM Man Code Found", "Match Found"))</f>
        <v>Not Applicable</v>
      </c>
    </row>
    <row r="981" spans="1:7">
      <c r="A981" s="23" t="s">
        <v>1294</v>
      </c>
      <c r="B981" s="23" t="s">
        <v>1295</v>
      </c>
      <c r="C981" s="23" t="s">
        <v>49</v>
      </c>
      <c r="D981" s="23" t="str">
        <f>IF(ISNUMBER(MATCH(C981, 'Registration Database Man. Code'!A:A, 0)), "drone", "")</f>
        <v>drone</v>
      </c>
      <c r="E981" s="23" t="str">
        <f>VLOOKUP(C981, 'Registration Database Man. Code'!A:D, 4, FALSE)</f>
        <v>DJI</v>
      </c>
      <c r="F981" s="24" t="str">
        <f t="shared" si="15"/>
        <v>Yes</v>
      </c>
      <c r="G981" s="21" t="str">
        <f>IF(F981="Yes", "Not Applicable", IF(COUNTIF('Broadcast Module Man Codes'!B:B, LEFT(B981, 4))=0, "No BM Man Code Found", "Match Found"))</f>
        <v>Not Applicable</v>
      </c>
    </row>
    <row r="982" spans="1:7">
      <c r="A982" s="23" t="s">
        <v>1296</v>
      </c>
      <c r="B982" s="23" t="s">
        <v>1297</v>
      </c>
      <c r="C982" s="23">
        <v>610131</v>
      </c>
      <c r="D982" s="23" t="str">
        <f>IF(ISNUMBER(MATCH(C982, 'Registration Database Man. Code'!A:A, 0)), "drone", "")</f>
        <v>drone</v>
      </c>
      <c r="E982" s="23" t="str">
        <f>VLOOKUP(C982, 'Registration Database Man. Code'!A:D, 4, FALSE)</f>
        <v>DJI</v>
      </c>
      <c r="F982" s="24" t="str">
        <f t="shared" si="15"/>
        <v>No</v>
      </c>
      <c r="G982" s="21" t="str">
        <f>IF(F982="Yes", "Not Applicable", IF(COUNTIF('Broadcast Module Man Codes'!B:B, LEFT(B982, 4))=0, "No BM Man Code Found", "Match Found"))</f>
        <v>No BM Man Code Found</v>
      </c>
    </row>
    <row r="983" spans="1:7">
      <c r="A983" s="23" t="s">
        <v>1298</v>
      </c>
      <c r="B983" s="23">
        <v>370061654</v>
      </c>
      <c r="C983" s="23" t="s">
        <v>1299</v>
      </c>
      <c r="D983" s="23" t="str">
        <f>IF(ISNUMBER(MATCH(C983, 'Registration Database Man. Code'!A:A, 0)), "drone", "")</f>
        <v>drone</v>
      </c>
      <c r="E983" s="23" t="str">
        <f>VLOOKUP(C983, 'Registration Database Man. Code'!A:D, 4, FALSE)</f>
        <v>DJI</v>
      </c>
      <c r="F983" s="24" t="str">
        <f t="shared" si="15"/>
        <v>No</v>
      </c>
      <c r="G983" s="21" t="str">
        <f>IF(F983="Yes", "Not Applicable", IF(COUNTIF('Broadcast Module Man Codes'!B:B, LEFT(B983, 4))=0, "No BM Man Code Found", "Match Found"))</f>
        <v>No BM Man Code Found</v>
      </c>
    </row>
    <row r="984" spans="1:7">
      <c r="A984" s="23" t="s">
        <v>1300</v>
      </c>
      <c r="B984" s="23" t="s">
        <v>1301</v>
      </c>
      <c r="C984" s="23" t="s">
        <v>10</v>
      </c>
      <c r="D984" s="23" t="str">
        <f>IF(ISNUMBER(MATCH(C984, 'Registration Database Man. Code'!A:A, 0)), "drone", "")</f>
        <v>drone</v>
      </c>
      <c r="E984" s="23" t="str">
        <f>VLOOKUP(C984, 'Registration Database Man. Code'!A:D, 4, FALSE)</f>
        <v>DJI</v>
      </c>
      <c r="F984" s="24" t="str">
        <f t="shared" si="15"/>
        <v>No</v>
      </c>
      <c r="G984" s="21" t="str">
        <f>IF(F984="Yes", "Not Applicable", IF(COUNTIF('Broadcast Module Man Codes'!B:B, LEFT(B984, 4))=0, "No BM Man Code Found", "Match Found"))</f>
        <v>No BM Man Code Found</v>
      </c>
    </row>
    <row r="985" spans="1:7">
      <c r="A985" s="23" t="s">
        <v>1303</v>
      </c>
      <c r="B985" s="23" t="s">
        <v>1304</v>
      </c>
      <c r="C985" s="23" t="s">
        <v>27</v>
      </c>
      <c r="D985" s="23" t="str">
        <f>IF(ISNUMBER(MATCH(C985, 'Registration Database Man. Code'!A:A, 0)), "drone", "")</f>
        <v>drone</v>
      </c>
      <c r="E985" s="23" t="str">
        <f>VLOOKUP(C985, 'Registration Database Man. Code'!A:D, 4, FALSE)</f>
        <v>DJI</v>
      </c>
      <c r="F985" s="24" t="str">
        <f t="shared" si="15"/>
        <v>Yes</v>
      </c>
      <c r="G985" s="21" t="str">
        <f>IF(F985="Yes", "Not Applicable", IF(COUNTIF('Broadcast Module Man Codes'!B:B, LEFT(B985, 4))=0, "No BM Man Code Found", "Match Found"))</f>
        <v>Not Applicable</v>
      </c>
    </row>
    <row r="986" spans="1:7">
      <c r="A986" s="23" t="s">
        <v>1305</v>
      </c>
      <c r="B986" s="23" t="s">
        <v>1306</v>
      </c>
      <c r="C986" s="23" t="s">
        <v>10</v>
      </c>
      <c r="D986" s="23" t="str">
        <f>IF(ISNUMBER(MATCH(C986, 'Registration Database Man. Code'!A:A, 0)), "drone", "")</f>
        <v>drone</v>
      </c>
      <c r="E986" s="23" t="str">
        <f>VLOOKUP(C986, 'Registration Database Man. Code'!A:D, 4, FALSE)</f>
        <v>DJI</v>
      </c>
      <c r="F986" s="24" t="str">
        <f t="shared" si="15"/>
        <v>No</v>
      </c>
      <c r="G986" s="21" t="str">
        <f>IF(F986="Yes", "Not Applicable", IF(COUNTIF('Broadcast Module Man Codes'!B:B, LEFT(B986, 4))=0, "No BM Man Code Found", "Match Found"))</f>
        <v>No BM Man Code Found</v>
      </c>
    </row>
    <row r="987" spans="1:7">
      <c r="A987" s="23" t="s">
        <v>1307</v>
      </c>
      <c r="B987" s="23" t="s">
        <v>1308</v>
      </c>
      <c r="C987" s="23" t="s">
        <v>21</v>
      </c>
      <c r="D987" s="23" t="str">
        <f>IF(ISNUMBER(MATCH(C987, 'Registration Database Man. Code'!A:A, 0)), "drone", "")</f>
        <v>drone</v>
      </c>
      <c r="E987" s="23" t="str">
        <f>VLOOKUP(C987, 'Registration Database Man. Code'!A:D, 4, FALSE)</f>
        <v>XAG</v>
      </c>
      <c r="F987" s="24" t="str">
        <f t="shared" si="15"/>
        <v>Yes</v>
      </c>
      <c r="G987" s="21" t="str">
        <f>IF(F987="Yes", "Not Applicable", IF(COUNTIF('Broadcast Module Man Codes'!B:B, LEFT(B987, 4))=0, "No BM Man Code Found", "Match Found"))</f>
        <v>Not Applicable</v>
      </c>
    </row>
    <row r="988" spans="1:7">
      <c r="A988" s="23" t="s">
        <v>1309</v>
      </c>
      <c r="B988" s="23" t="s">
        <v>1310</v>
      </c>
      <c r="C988" s="23" t="s">
        <v>10</v>
      </c>
      <c r="D988" s="23" t="str">
        <f>IF(ISNUMBER(MATCH(C988, 'Registration Database Man. Code'!A:A, 0)), "drone", "")</f>
        <v>drone</v>
      </c>
      <c r="E988" s="23" t="str">
        <f>VLOOKUP(C988, 'Registration Database Man. Code'!A:D, 4, FALSE)</f>
        <v>DJI</v>
      </c>
      <c r="F988" s="24" t="str">
        <f t="shared" si="15"/>
        <v>No</v>
      </c>
      <c r="G988" s="21" t="str">
        <f>IF(F988="Yes", "Not Applicable", IF(COUNTIF('Broadcast Module Man Codes'!B:B, LEFT(B988, 4))=0, "No BM Man Code Found", "Match Found"))</f>
        <v>No BM Man Code Found</v>
      </c>
    </row>
    <row r="989" spans="1:7">
      <c r="A989" s="23" t="s">
        <v>1314</v>
      </c>
      <c r="B989" s="23" t="s">
        <v>1315</v>
      </c>
      <c r="C989" s="23" t="s">
        <v>49</v>
      </c>
      <c r="D989" s="23" t="str">
        <f>IF(ISNUMBER(MATCH(C989, 'Registration Database Man. Code'!A:A, 0)), "drone", "")</f>
        <v>drone</v>
      </c>
      <c r="E989" s="23" t="str">
        <f>VLOOKUP(C989, 'Registration Database Man. Code'!A:D, 4, FALSE)</f>
        <v>DJI</v>
      </c>
      <c r="F989" s="24" t="str">
        <f t="shared" si="15"/>
        <v>No</v>
      </c>
      <c r="G989" s="21" t="str">
        <f>IF(F989="Yes", "Not Applicable", IF(COUNTIF('Broadcast Module Man Codes'!B:B, LEFT(B989, 4))=0, "No BM Man Code Found", "Match Found"))</f>
        <v>No BM Man Code Found</v>
      </c>
    </row>
    <row r="990" spans="1:7">
      <c r="A990" s="23" t="s">
        <v>1316</v>
      </c>
      <c r="B990" s="23" t="s">
        <v>1317</v>
      </c>
      <c r="C990" s="23" t="s">
        <v>10</v>
      </c>
      <c r="D990" s="23" t="str">
        <f>IF(ISNUMBER(MATCH(C990, 'Registration Database Man. Code'!A:A, 0)), "drone", "")</f>
        <v>drone</v>
      </c>
      <c r="E990" s="23" t="str">
        <f>VLOOKUP(C990, 'Registration Database Man. Code'!A:D, 4, FALSE)</f>
        <v>DJI</v>
      </c>
      <c r="F990" s="24" t="str">
        <f t="shared" si="15"/>
        <v>Yes</v>
      </c>
      <c r="G990" s="21" t="str">
        <f>IF(F990="Yes", "Not Applicable", IF(COUNTIF('Broadcast Module Man Codes'!B:B, LEFT(B990, 4))=0, "No BM Man Code Found", "Match Found"))</f>
        <v>Not Applicable</v>
      </c>
    </row>
    <row r="991" spans="1:7">
      <c r="A991" s="23" t="s">
        <v>1318</v>
      </c>
      <c r="B991" s="23" t="s">
        <v>1319</v>
      </c>
      <c r="C991" s="23" t="s">
        <v>16</v>
      </c>
      <c r="D991" s="23" t="str">
        <f>IF(ISNUMBER(MATCH(C991, 'Registration Database Man. Code'!A:A, 0)), "drone", "")</f>
        <v>drone</v>
      </c>
      <c r="E991" s="23" t="str">
        <f>VLOOKUP(C991, 'Registration Database Man. Code'!A:D, 4, FALSE)</f>
        <v>DJI</v>
      </c>
      <c r="F991" s="24" t="str">
        <f t="shared" si="15"/>
        <v>Yes</v>
      </c>
      <c r="G991" s="21" t="str">
        <f>IF(F991="Yes", "Not Applicable", IF(COUNTIF('Broadcast Module Man Codes'!B:B, LEFT(B991, 4))=0, "No BM Man Code Found", "Match Found"))</f>
        <v>Not Applicable</v>
      </c>
    </row>
    <row r="992" spans="1:7">
      <c r="A992" s="23" t="s">
        <v>1320</v>
      </c>
      <c r="B992" s="23" t="s">
        <v>1321</v>
      </c>
      <c r="C992" s="23" t="s">
        <v>1322</v>
      </c>
      <c r="D992" s="23" t="str">
        <f>IF(ISNUMBER(MATCH(C992, 'Registration Database Man. Code'!A:A, 0)), "drone", "")</f>
        <v>drone</v>
      </c>
      <c r="E992" s="23" t="str">
        <f>VLOOKUP(C992, 'Registration Database Man. Code'!A:D, 4, FALSE)</f>
        <v>DJI</v>
      </c>
      <c r="F992" s="24" t="str">
        <f t="shared" si="15"/>
        <v>Yes</v>
      </c>
      <c r="G992" s="21" t="str">
        <f>IF(F992="Yes", "Not Applicable", IF(COUNTIF('Broadcast Module Man Codes'!B:B, LEFT(B992, 4))=0, "No BM Man Code Found", "Match Found"))</f>
        <v>Not Applicable</v>
      </c>
    </row>
    <row r="993" spans="1:7">
      <c r="A993" s="23" t="s">
        <v>1323</v>
      </c>
      <c r="B993" s="23" t="s">
        <v>1324</v>
      </c>
      <c r="C993" s="23" t="s">
        <v>27</v>
      </c>
      <c r="D993" s="23" t="str">
        <f>IF(ISNUMBER(MATCH(C993, 'Registration Database Man. Code'!A:A, 0)), "drone", "")</f>
        <v>drone</v>
      </c>
      <c r="E993" s="23" t="str">
        <f>VLOOKUP(C993, 'Registration Database Man. Code'!A:D, 4, FALSE)</f>
        <v>DJI</v>
      </c>
      <c r="F993" s="24" t="str">
        <f t="shared" si="15"/>
        <v>No</v>
      </c>
      <c r="G993" s="21" t="str">
        <f>IF(F993="Yes", "Not Applicable", IF(COUNTIF('Broadcast Module Man Codes'!B:B, LEFT(B993, 4))=0, "No BM Man Code Found", "Match Found"))</f>
        <v>No BM Man Code Found</v>
      </c>
    </row>
    <row r="994" spans="1:7">
      <c r="A994" s="23" t="s">
        <v>1325</v>
      </c>
      <c r="B994" s="23" t="s">
        <v>1326</v>
      </c>
      <c r="C994" s="23" t="s">
        <v>27</v>
      </c>
      <c r="D994" s="23" t="str">
        <f>IF(ISNUMBER(MATCH(C994, 'Registration Database Man. Code'!A:A, 0)), "drone", "")</f>
        <v>drone</v>
      </c>
      <c r="E994" s="23" t="str">
        <f>VLOOKUP(C994, 'Registration Database Man. Code'!A:D, 4, FALSE)</f>
        <v>DJI</v>
      </c>
      <c r="F994" s="24" t="str">
        <f t="shared" si="15"/>
        <v>No</v>
      </c>
      <c r="G994" s="21" t="str">
        <f>IF(F994="Yes", "Not Applicable", IF(COUNTIF('Broadcast Module Man Codes'!B:B, LEFT(B994, 4))=0, "No BM Man Code Found", "Match Found"))</f>
        <v>No BM Man Code Found</v>
      </c>
    </row>
    <row r="995" spans="1:7">
      <c r="A995" s="23" t="s">
        <v>1327</v>
      </c>
      <c r="B995" s="23" t="s">
        <v>1328</v>
      </c>
      <c r="C995" s="23" t="s">
        <v>172</v>
      </c>
      <c r="D995" s="23" t="str">
        <f>IF(ISNUMBER(MATCH(C995, 'Registration Database Man. Code'!A:A, 0)), "drone", "")</f>
        <v>drone</v>
      </c>
      <c r="E995" s="23" t="str">
        <f>VLOOKUP(C995, 'Registration Database Man. Code'!A:D, 4, FALSE)</f>
        <v>DJI</v>
      </c>
      <c r="F995" s="24" t="str">
        <f t="shared" si="15"/>
        <v>No</v>
      </c>
      <c r="G995" s="21" t="str">
        <f>IF(F995="Yes", "Not Applicable", IF(COUNTIF('Broadcast Module Man Codes'!B:B, LEFT(B995, 4))=0, "No BM Man Code Found", "Match Found"))</f>
        <v>No BM Man Code Found</v>
      </c>
    </row>
    <row r="996" spans="1:7">
      <c r="A996" s="23" t="s">
        <v>1329</v>
      </c>
      <c r="B996" s="23" t="s">
        <v>1330</v>
      </c>
      <c r="C996" s="23" t="s">
        <v>10</v>
      </c>
      <c r="D996" s="23" t="str">
        <f>IF(ISNUMBER(MATCH(C996, 'Registration Database Man. Code'!A:A, 0)), "drone", "")</f>
        <v>drone</v>
      </c>
      <c r="E996" s="23" t="str">
        <f>VLOOKUP(C996, 'Registration Database Man. Code'!A:D, 4, FALSE)</f>
        <v>DJI</v>
      </c>
      <c r="F996" s="24" t="str">
        <f t="shared" si="15"/>
        <v>No</v>
      </c>
      <c r="G996" s="21" t="str">
        <f>IF(F996="Yes", "Not Applicable", IF(COUNTIF('Broadcast Module Man Codes'!B:B, LEFT(B996, 4))=0, "No BM Man Code Found", "Match Found"))</f>
        <v>No BM Man Code Found</v>
      </c>
    </row>
    <row r="997" spans="1:7">
      <c r="A997" s="23" t="s">
        <v>1331</v>
      </c>
      <c r="B997" s="23" t="s">
        <v>1332</v>
      </c>
      <c r="C997" s="23" t="s">
        <v>49</v>
      </c>
      <c r="D997" s="23" t="str">
        <f>IF(ISNUMBER(MATCH(C997, 'Registration Database Man. Code'!A:A, 0)), "drone", "")</f>
        <v>drone</v>
      </c>
      <c r="E997" s="23" t="str">
        <f>VLOOKUP(C997, 'Registration Database Man. Code'!A:D, 4, FALSE)</f>
        <v>DJI</v>
      </c>
      <c r="F997" s="24" t="str">
        <f t="shared" si="15"/>
        <v>No</v>
      </c>
      <c r="G997" s="21" t="str">
        <f>IF(F997="Yes", "Not Applicable", IF(COUNTIF('Broadcast Module Man Codes'!B:B, LEFT(B997, 4))=0, "No BM Man Code Found", "Match Found"))</f>
        <v>No BM Man Code Found</v>
      </c>
    </row>
    <row r="998" spans="1:7">
      <c r="A998" s="23" t="s">
        <v>1333</v>
      </c>
      <c r="B998" s="23" t="s">
        <v>1334</v>
      </c>
      <c r="C998" s="23" t="s">
        <v>27</v>
      </c>
      <c r="D998" s="23" t="str">
        <f>IF(ISNUMBER(MATCH(C998, 'Registration Database Man. Code'!A:A, 0)), "drone", "")</f>
        <v>drone</v>
      </c>
      <c r="E998" s="23" t="str">
        <f>VLOOKUP(C998, 'Registration Database Man. Code'!A:D, 4, FALSE)</f>
        <v>DJI</v>
      </c>
      <c r="F998" s="24" t="str">
        <f t="shared" si="15"/>
        <v>No</v>
      </c>
      <c r="G998" s="21" t="str">
        <f>IF(F998="Yes", "Not Applicable", IF(COUNTIF('Broadcast Module Man Codes'!B:B, LEFT(B998, 4))=0, "No BM Man Code Found", "Match Found"))</f>
        <v>No BM Man Code Found</v>
      </c>
    </row>
    <row r="999" spans="1:7">
      <c r="A999" s="23" t="s">
        <v>1335</v>
      </c>
      <c r="B999" s="23" t="s">
        <v>1336</v>
      </c>
      <c r="C999" s="23" t="s">
        <v>13</v>
      </c>
      <c r="D999" s="23" t="str">
        <f>IF(ISNUMBER(MATCH(C999, 'Registration Database Man. Code'!A:A, 0)), "drone", "")</f>
        <v>drone</v>
      </c>
      <c r="E999" s="23" t="str">
        <f>VLOOKUP(C999, 'Registration Database Man. Code'!A:D, 4, FALSE)</f>
        <v>DJI</v>
      </c>
      <c r="F999" s="24" t="str">
        <f t="shared" si="15"/>
        <v>No</v>
      </c>
      <c r="G999" s="21" t="str">
        <f>IF(F999="Yes", "Not Applicable", IF(COUNTIF('Broadcast Module Man Codes'!B:B, LEFT(B999, 4))=0, "No BM Man Code Found", "Match Found"))</f>
        <v>No BM Man Code Found</v>
      </c>
    </row>
    <row r="1000" spans="1:7">
      <c r="A1000" s="23" t="s">
        <v>1337</v>
      </c>
      <c r="B1000" s="23" t="s">
        <v>1338</v>
      </c>
      <c r="C1000" s="23" t="s">
        <v>1049</v>
      </c>
      <c r="D1000" s="23" t="str">
        <f>IF(ISNUMBER(MATCH(C1000, 'Registration Database Man. Code'!A:A, 0)), "drone", "")</f>
        <v>drone</v>
      </c>
      <c r="E1000" s="23" t="str">
        <f>VLOOKUP(C1000, 'Registration Database Man. Code'!A:D, 4, FALSE)</f>
        <v>DJI</v>
      </c>
      <c r="F1000" s="24" t="str">
        <f t="shared" si="15"/>
        <v>No</v>
      </c>
      <c r="G1000" s="21" t="str">
        <f>IF(F1000="Yes", "Not Applicable", IF(COUNTIF('Broadcast Module Man Codes'!B:B, LEFT(B1000, 4))=0, "No BM Man Code Found", "Match Found"))</f>
        <v>No BM Man Code Found</v>
      </c>
    </row>
    <row r="1001" spans="1:7">
      <c r="A1001" s="23" t="s">
        <v>1339</v>
      </c>
      <c r="B1001" s="23" t="s">
        <v>1340</v>
      </c>
      <c r="C1001" s="23" t="s">
        <v>27</v>
      </c>
      <c r="D1001" s="23" t="str">
        <f>IF(ISNUMBER(MATCH(C1001, 'Registration Database Man. Code'!A:A, 0)), "drone", "")</f>
        <v>drone</v>
      </c>
      <c r="E1001" s="23" t="str">
        <f>VLOOKUP(C1001, 'Registration Database Man. Code'!A:D, 4, FALSE)</f>
        <v>DJI</v>
      </c>
      <c r="F1001" s="24" t="str">
        <f t="shared" si="15"/>
        <v>Yes</v>
      </c>
      <c r="G1001" s="21" t="str">
        <f>IF(F1001="Yes", "Not Applicable", IF(COUNTIF('Broadcast Module Man Codes'!B:B, LEFT(B1001, 4))=0, "No BM Man Code Found", "Match Found"))</f>
        <v>Not Applicable</v>
      </c>
    </row>
    <row r="1002" spans="1:7">
      <c r="A1002" s="23" t="s">
        <v>1341</v>
      </c>
      <c r="B1002" s="23" t="s">
        <v>1342</v>
      </c>
      <c r="C1002" s="23" t="s">
        <v>97</v>
      </c>
      <c r="D1002" s="23" t="str">
        <f>IF(ISNUMBER(MATCH(C1002, 'Registration Database Man. Code'!A:A, 0)), "drone", "")</f>
        <v>drone</v>
      </c>
      <c r="E1002" s="23" t="str">
        <f>VLOOKUP(C1002, 'Registration Database Man. Code'!A:D, 4, FALSE)</f>
        <v>DJI</v>
      </c>
      <c r="F1002" s="24" t="str">
        <f t="shared" si="15"/>
        <v>No</v>
      </c>
      <c r="G1002" s="21" t="str">
        <f>IF(F1002="Yes", "Not Applicable", IF(COUNTIF('Broadcast Module Man Codes'!B:B, LEFT(B1002, 4))=0, "No BM Man Code Found", "Match Found"))</f>
        <v>No BM Man Code Found</v>
      </c>
    </row>
    <row r="1003" spans="1:7">
      <c r="A1003" s="23" t="s">
        <v>1343</v>
      </c>
      <c r="B1003" s="23" t="s">
        <v>1344</v>
      </c>
      <c r="C1003" s="23" t="s">
        <v>288</v>
      </c>
      <c r="D1003" s="23" t="str">
        <f>IF(ISNUMBER(MATCH(C1003, 'Registration Database Man. Code'!A:A, 0)), "drone", "")</f>
        <v>drone</v>
      </c>
      <c r="E1003" s="23" t="str">
        <f>VLOOKUP(C1003, 'Registration Database Man. Code'!A:D, 4, FALSE)</f>
        <v>DJI</v>
      </c>
      <c r="F1003" s="24" t="str">
        <f t="shared" si="15"/>
        <v>No</v>
      </c>
      <c r="G1003" s="21" t="str">
        <f>IF(F1003="Yes", "Not Applicable", IF(COUNTIF('Broadcast Module Man Codes'!B:B, LEFT(B1003, 4))=0, "No BM Man Code Found", "Match Found"))</f>
        <v>No BM Man Code Found</v>
      </c>
    </row>
    <row r="1004" spans="1:7">
      <c r="A1004" s="23" t="s">
        <v>1345</v>
      </c>
      <c r="B1004" s="23" t="s">
        <v>1346</v>
      </c>
      <c r="C1004" s="23" t="s">
        <v>24</v>
      </c>
      <c r="D1004" s="23" t="str">
        <f>IF(ISNUMBER(MATCH(C1004, 'Registration Database Man. Code'!A:A, 0)), "drone", "")</f>
        <v>drone</v>
      </c>
      <c r="E1004" s="23" t="str">
        <f>VLOOKUP(C1004, 'Registration Database Man. Code'!A:D, 4, FALSE)</f>
        <v>DJI</v>
      </c>
      <c r="F1004" s="24" t="str">
        <f t="shared" si="15"/>
        <v>Yes</v>
      </c>
      <c r="G1004" s="21" t="str">
        <f>IF(F1004="Yes", "Not Applicable", IF(COUNTIF('Broadcast Module Man Codes'!B:B, LEFT(B1004, 4))=0, "No BM Man Code Found", "Match Found"))</f>
        <v>Not Applicable</v>
      </c>
    </row>
    <row r="1005" spans="1:7">
      <c r="A1005" s="23" t="s">
        <v>1347</v>
      </c>
      <c r="B1005" s="23" t="s">
        <v>1348</v>
      </c>
      <c r="C1005" s="23" t="s">
        <v>94</v>
      </c>
      <c r="D1005" s="23" t="str">
        <f>IF(ISNUMBER(MATCH(C1005, 'Registration Database Man. Code'!A:A, 0)), "drone", "")</f>
        <v>drone</v>
      </c>
      <c r="E1005" s="23" t="str">
        <f>VLOOKUP(C1005, 'Registration Database Man. Code'!A:D, 4, FALSE)</f>
        <v>DJI</v>
      </c>
      <c r="F1005" s="24" t="str">
        <f t="shared" si="15"/>
        <v>No</v>
      </c>
      <c r="G1005" s="21" t="str">
        <f>IF(F1005="Yes", "Not Applicable", IF(COUNTIF('Broadcast Module Man Codes'!B:B, LEFT(B1005, 4))=0, "No BM Man Code Found", "Match Found"))</f>
        <v>No BM Man Code Found</v>
      </c>
    </row>
    <row r="1006" spans="1:7">
      <c r="A1006" s="23" t="s">
        <v>1349</v>
      </c>
      <c r="B1006" s="23" t="s">
        <v>1350</v>
      </c>
      <c r="C1006" s="23" t="s">
        <v>6</v>
      </c>
      <c r="D1006" s="23" t="str">
        <f>IF(ISNUMBER(MATCH(C1006, 'Registration Database Man. Code'!A:A, 0)), "drone", "")</f>
        <v>drone</v>
      </c>
      <c r="E1006" s="23" t="str">
        <f>VLOOKUP(C1006, 'Registration Database Man. Code'!A:D, 4, FALSE)</f>
        <v>XAG</v>
      </c>
      <c r="F1006" s="24" t="str">
        <f t="shared" si="15"/>
        <v>Yes</v>
      </c>
      <c r="G1006" s="21" t="str">
        <f>IF(F1006="Yes", "Not Applicable", IF(COUNTIF('Broadcast Module Man Codes'!B:B, LEFT(B1006, 4))=0, "No BM Man Code Found", "Match Found"))</f>
        <v>Not Applicable</v>
      </c>
    </row>
    <row r="1007" spans="1:7">
      <c r="A1007" s="23" t="s">
        <v>1351</v>
      </c>
      <c r="B1007" s="23" t="s">
        <v>1352</v>
      </c>
      <c r="C1007" s="23" t="s">
        <v>10</v>
      </c>
      <c r="D1007" s="23" t="str">
        <f>IF(ISNUMBER(MATCH(C1007, 'Registration Database Man. Code'!A:A, 0)), "drone", "")</f>
        <v>drone</v>
      </c>
      <c r="E1007" s="23" t="str">
        <f>VLOOKUP(C1007, 'Registration Database Man. Code'!A:D, 4, FALSE)</f>
        <v>DJI</v>
      </c>
      <c r="F1007" s="24" t="str">
        <f t="shared" si="15"/>
        <v>No</v>
      </c>
      <c r="G1007" s="21" t="str">
        <f>IF(F1007="Yes", "Not Applicable", IF(COUNTIF('Broadcast Module Man Codes'!B:B, LEFT(B1007, 4))=0, "No BM Man Code Found", "Match Found"))</f>
        <v>No BM Man Code Found</v>
      </c>
    </row>
    <row r="1008" spans="1:7">
      <c r="A1008" s="23" t="s">
        <v>1353</v>
      </c>
      <c r="B1008" s="23" t="s">
        <v>1354</v>
      </c>
      <c r="C1008" s="23" t="s">
        <v>94</v>
      </c>
      <c r="D1008" s="23" t="str">
        <f>IF(ISNUMBER(MATCH(C1008, 'Registration Database Man. Code'!A:A, 0)), "drone", "")</f>
        <v>drone</v>
      </c>
      <c r="E1008" s="23" t="str">
        <f>VLOOKUP(C1008, 'Registration Database Man. Code'!A:D, 4, FALSE)</f>
        <v>DJI</v>
      </c>
      <c r="F1008" s="24" t="str">
        <f t="shared" si="15"/>
        <v>No</v>
      </c>
      <c r="G1008" s="21" t="str">
        <f>IF(F1008="Yes", "Not Applicable", IF(COUNTIF('Broadcast Module Man Codes'!B:B, LEFT(B1008, 4))=0, "No BM Man Code Found", "Match Found"))</f>
        <v>No BM Man Code Found</v>
      </c>
    </row>
    <row r="1009" spans="1:7">
      <c r="A1009" s="23" t="s">
        <v>1355</v>
      </c>
      <c r="B1009" s="23" t="s">
        <v>1356</v>
      </c>
      <c r="C1009" s="23" t="s">
        <v>1357</v>
      </c>
      <c r="D1009" s="23" t="str">
        <f>IF(ISNUMBER(MATCH(C1009, 'Registration Database Man. Code'!A:A, 0)), "drone", "")</f>
        <v>drone</v>
      </c>
      <c r="E1009" s="23" t="str">
        <f>VLOOKUP(C1009, 'Registration Database Man. Code'!A:D, 4, FALSE)</f>
        <v>DJI</v>
      </c>
      <c r="F1009" s="24" t="str">
        <f t="shared" si="15"/>
        <v>No</v>
      </c>
      <c r="G1009" s="21" t="str">
        <f>IF(F1009="Yes", "Not Applicable", IF(COUNTIF('Broadcast Module Man Codes'!B:B, LEFT(B1009, 4))=0, "No BM Man Code Found", "Match Found"))</f>
        <v>No BM Man Code Found</v>
      </c>
    </row>
    <row r="1010" spans="1:7">
      <c r="A1010" s="23" t="s">
        <v>1358</v>
      </c>
      <c r="B1010" s="23" t="s">
        <v>1359</v>
      </c>
      <c r="C1010" s="23" t="s">
        <v>523</v>
      </c>
      <c r="D1010" s="23" t="str">
        <f>IF(ISNUMBER(MATCH(C1010, 'Registration Database Man. Code'!A:A, 0)), "drone", "")</f>
        <v>drone</v>
      </c>
      <c r="E1010" s="23" t="str">
        <f>VLOOKUP(C1010, 'Registration Database Man. Code'!A:D, 4, FALSE)</f>
        <v>EA VISION</v>
      </c>
      <c r="F1010" s="24" t="str">
        <f t="shared" si="15"/>
        <v>No</v>
      </c>
      <c r="G1010" s="21" t="str">
        <f>IF(F1010="Yes", "Not Applicable", IF(COUNTIF('Broadcast Module Man Codes'!B:B, LEFT(B1010, 4))=0, "No BM Man Code Found", "Match Found"))</f>
        <v>No BM Man Code Found</v>
      </c>
    </row>
    <row r="1011" spans="1:7">
      <c r="A1011" s="23" t="s">
        <v>1360</v>
      </c>
      <c r="B1011" s="23" t="s">
        <v>1361</v>
      </c>
      <c r="C1011" s="23" t="s">
        <v>172</v>
      </c>
      <c r="D1011" s="23" t="str">
        <f>IF(ISNUMBER(MATCH(C1011, 'Registration Database Man. Code'!A:A, 0)), "drone", "")</f>
        <v>drone</v>
      </c>
      <c r="E1011" s="23" t="str">
        <f>VLOOKUP(C1011, 'Registration Database Man. Code'!A:D, 4, FALSE)</f>
        <v>DJI</v>
      </c>
      <c r="F1011" s="24" t="str">
        <f t="shared" si="15"/>
        <v>Yes</v>
      </c>
      <c r="G1011" s="21" t="str">
        <f>IF(F1011="Yes", "Not Applicable", IF(COUNTIF('Broadcast Module Man Codes'!B:B, LEFT(B1011, 4))=0, "No BM Man Code Found", "Match Found"))</f>
        <v>Not Applicable</v>
      </c>
    </row>
    <row r="1012" spans="1:7">
      <c r="A1012" s="23" t="s">
        <v>1362</v>
      </c>
      <c r="B1012" s="23" t="s">
        <v>1363</v>
      </c>
      <c r="C1012" s="23" t="s">
        <v>63</v>
      </c>
      <c r="D1012" s="23" t="str">
        <f>IF(ISNUMBER(MATCH(C1012, 'Registration Database Man. Code'!A:A, 0)), "drone", "")</f>
        <v>drone</v>
      </c>
      <c r="E1012" s="23" t="str">
        <f>VLOOKUP(C1012, 'Registration Database Man. Code'!A:D, 4, FALSE)</f>
        <v>DJI</v>
      </c>
      <c r="F1012" s="24" t="str">
        <f t="shared" si="15"/>
        <v>No</v>
      </c>
      <c r="G1012" s="21" t="str">
        <f>IF(F1012="Yes", "Not Applicable", IF(COUNTIF('Broadcast Module Man Codes'!B:B, LEFT(B1012, 4))=0, "No BM Man Code Found", "Match Found"))</f>
        <v>No BM Man Code Found</v>
      </c>
    </row>
    <row r="1013" spans="1:7">
      <c r="A1013" s="23" t="s">
        <v>1364</v>
      </c>
      <c r="B1013" s="23" t="s">
        <v>1365</v>
      </c>
      <c r="C1013" s="23" t="s">
        <v>27</v>
      </c>
      <c r="D1013" s="23" t="str">
        <f>IF(ISNUMBER(MATCH(C1013, 'Registration Database Man. Code'!A:A, 0)), "drone", "")</f>
        <v>drone</v>
      </c>
      <c r="E1013" s="23" t="str">
        <f>VLOOKUP(C1013, 'Registration Database Man. Code'!A:D, 4, FALSE)</f>
        <v>DJI</v>
      </c>
      <c r="F1013" s="24" t="str">
        <f t="shared" si="15"/>
        <v>No</v>
      </c>
      <c r="G1013" s="21" t="str">
        <f>IF(F1013="Yes", "Not Applicable", IF(COUNTIF('Broadcast Module Man Codes'!B:B, LEFT(B1013, 4))=0, "No BM Man Code Found", "Match Found"))</f>
        <v>No BM Man Code Found</v>
      </c>
    </row>
    <row r="1014" spans="1:7">
      <c r="A1014" s="23" t="s">
        <v>1366</v>
      </c>
      <c r="B1014" s="23" t="s">
        <v>1367</v>
      </c>
      <c r="C1014" s="23" t="s">
        <v>1186</v>
      </c>
      <c r="D1014" s="23" t="str">
        <f>IF(ISNUMBER(MATCH(C1014, 'Registration Database Man. Code'!A:A, 0)), "drone", "")</f>
        <v>drone</v>
      </c>
      <c r="E1014" s="23" t="str">
        <f>VLOOKUP(C1014, 'Registration Database Man. Code'!A:D, 4, FALSE)</f>
        <v>DJI</v>
      </c>
      <c r="F1014" s="24" t="str">
        <f t="shared" si="15"/>
        <v>Yes</v>
      </c>
      <c r="G1014" s="21" t="str">
        <f>IF(F1014="Yes", "Not Applicable", IF(COUNTIF('Broadcast Module Man Codes'!B:B, LEFT(B1014, 4))=0, "No BM Man Code Found", "Match Found"))</f>
        <v>Not Applicable</v>
      </c>
    </row>
    <row r="1015" spans="1:7">
      <c r="A1015" s="23" t="s">
        <v>1368</v>
      </c>
      <c r="B1015" s="23" t="s">
        <v>1369</v>
      </c>
      <c r="C1015" s="23" t="s">
        <v>10</v>
      </c>
      <c r="D1015" s="23" t="str">
        <f>IF(ISNUMBER(MATCH(C1015, 'Registration Database Man. Code'!A:A, 0)), "drone", "")</f>
        <v>drone</v>
      </c>
      <c r="E1015" s="23" t="str">
        <f>VLOOKUP(C1015, 'Registration Database Man. Code'!A:D, 4, FALSE)</f>
        <v>DJI</v>
      </c>
      <c r="F1015" s="24" t="str">
        <f t="shared" si="15"/>
        <v>No</v>
      </c>
      <c r="G1015" s="21" t="str">
        <f>IF(F1015="Yes", "Not Applicable", IF(COUNTIF('Broadcast Module Man Codes'!B:B, LEFT(B1015, 4))=0, "No BM Man Code Found", "Match Found"))</f>
        <v>No BM Man Code Found</v>
      </c>
    </row>
    <row r="1016" spans="1:7">
      <c r="A1016" s="23" t="s">
        <v>1370</v>
      </c>
      <c r="B1016" s="23" t="s">
        <v>1371</v>
      </c>
      <c r="C1016" s="23" t="s">
        <v>4</v>
      </c>
      <c r="D1016" s="23" t="str">
        <f>IF(ISNUMBER(MATCH(C1016, 'Registration Database Man. Code'!A:A, 0)), "drone", "")</f>
        <v>drone</v>
      </c>
      <c r="E1016" s="23" t="str">
        <f>VLOOKUP(C1016, 'Registration Database Man. Code'!A:D, 4, FALSE)</f>
        <v>TALOS DRONES</v>
      </c>
      <c r="F1016" s="24" t="str">
        <f t="shared" si="15"/>
        <v>Yes</v>
      </c>
      <c r="G1016" s="21" t="str">
        <f>IF(F1016="Yes", "Not Applicable", IF(COUNTIF('Broadcast Module Man Codes'!B:B, LEFT(B1016, 4))=0, "No BM Man Code Found", "Match Found"))</f>
        <v>Not Applicable</v>
      </c>
    </row>
    <row r="1017" spans="1:7">
      <c r="A1017" s="23" t="s">
        <v>1372</v>
      </c>
      <c r="B1017" s="23" t="s">
        <v>1373</v>
      </c>
      <c r="C1017" s="23" t="s">
        <v>4</v>
      </c>
      <c r="D1017" s="23" t="str">
        <f>IF(ISNUMBER(MATCH(C1017, 'Registration Database Man. Code'!A:A, 0)), "drone", "")</f>
        <v>drone</v>
      </c>
      <c r="E1017" s="23" t="str">
        <f>VLOOKUP(C1017, 'Registration Database Man. Code'!A:D, 4, FALSE)</f>
        <v>TALOS DRONES</v>
      </c>
      <c r="F1017" s="24" t="str">
        <f t="shared" si="15"/>
        <v>Yes</v>
      </c>
      <c r="G1017" s="21" t="str">
        <f>IF(F1017="Yes", "Not Applicable", IF(COUNTIF('Broadcast Module Man Codes'!B:B, LEFT(B1017, 4))=0, "No BM Man Code Found", "Match Found"))</f>
        <v>Not Applicable</v>
      </c>
    </row>
    <row r="1018" spans="1:7">
      <c r="A1018" s="23" t="s">
        <v>1374</v>
      </c>
      <c r="B1018" s="23" t="s">
        <v>1375</v>
      </c>
      <c r="C1018" s="23" t="s">
        <v>10</v>
      </c>
      <c r="D1018" s="23" t="str">
        <f>IF(ISNUMBER(MATCH(C1018, 'Registration Database Man. Code'!A:A, 0)), "drone", "")</f>
        <v>drone</v>
      </c>
      <c r="E1018" s="23" t="str">
        <f>VLOOKUP(C1018, 'Registration Database Man. Code'!A:D, 4, FALSE)</f>
        <v>DJI</v>
      </c>
      <c r="F1018" s="24" t="str">
        <f t="shared" si="15"/>
        <v>No</v>
      </c>
      <c r="G1018" s="21" t="str">
        <f>IF(F1018="Yes", "Not Applicable", IF(COUNTIF('Broadcast Module Man Codes'!B:B, LEFT(B1018, 4))=0, "No BM Man Code Found", "Match Found"))</f>
        <v>No BM Man Code Found</v>
      </c>
    </row>
    <row r="1019" spans="1:7">
      <c r="A1019" s="23" t="s">
        <v>1378</v>
      </c>
      <c r="B1019" s="23" t="s">
        <v>1379</v>
      </c>
      <c r="C1019" s="23" t="s">
        <v>94</v>
      </c>
      <c r="D1019" s="23" t="str">
        <f>IF(ISNUMBER(MATCH(C1019, 'Registration Database Man. Code'!A:A, 0)), "drone", "")</f>
        <v>drone</v>
      </c>
      <c r="E1019" s="23" t="str">
        <f>VLOOKUP(C1019, 'Registration Database Man. Code'!A:D, 4, FALSE)</f>
        <v>DJI</v>
      </c>
      <c r="F1019" s="24" t="str">
        <f t="shared" si="15"/>
        <v>No</v>
      </c>
      <c r="G1019" s="21" t="str">
        <f>IF(F1019="Yes", "Not Applicable", IF(COUNTIF('Broadcast Module Man Codes'!B:B, LEFT(B1019, 4))=0, "No BM Man Code Found", "Match Found"))</f>
        <v>No BM Man Code Found</v>
      </c>
    </row>
    <row r="1020" spans="1:7">
      <c r="A1020" s="23" t="s">
        <v>1380</v>
      </c>
      <c r="B1020" s="23" t="s">
        <v>1381</v>
      </c>
      <c r="C1020" s="23" t="s">
        <v>10</v>
      </c>
      <c r="D1020" s="23" t="str">
        <f>IF(ISNUMBER(MATCH(C1020, 'Registration Database Man. Code'!A:A, 0)), "drone", "")</f>
        <v>drone</v>
      </c>
      <c r="E1020" s="23" t="str">
        <f>VLOOKUP(C1020, 'Registration Database Man. Code'!A:D, 4, FALSE)</f>
        <v>DJI</v>
      </c>
      <c r="F1020" s="24" t="str">
        <f t="shared" si="15"/>
        <v>No</v>
      </c>
      <c r="G1020" s="21" t="str">
        <f>IF(F1020="Yes", "Not Applicable", IF(COUNTIF('Broadcast Module Man Codes'!B:B, LEFT(B1020, 4))=0, "No BM Man Code Found", "Match Found"))</f>
        <v>No BM Man Code Found</v>
      </c>
    </row>
    <row r="1021" spans="1:7">
      <c r="A1021" s="23" t="s">
        <v>1382</v>
      </c>
      <c r="B1021" s="23">
        <v>85534</v>
      </c>
      <c r="C1021" s="23" t="s">
        <v>53</v>
      </c>
      <c r="D1021" s="23" t="str">
        <f>IF(ISNUMBER(MATCH(C1021, 'Registration Database Man. Code'!A:A, 0)), "drone", "")</f>
        <v>drone</v>
      </c>
      <c r="E1021" s="23" t="str">
        <f>VLOOKUP(C1021, 'Registration Database Man. Code'!A:D, 4, FALSE)</f>
        <v>EA VISION</v>
      </c>
      <c r="F1021" s="24" t="str">
        <f t="shared" si="15"/>
        <v>No</v>
      </c>
      <c r="G1021" s="21" t="str">
        <f>IF(F1021="Yes", "Not Applicable", IF(COUNTIF('Broadcast Module Man Codes'!B:B, LEFT(B1021, 4))=0, "No BM Man Code Found", "Match Found"))</f>
        <v>No BM Man Code Found</v>
      </c>
    </row>
    <row r="1022" spans="1:7">
      <c r="A1022" s="23" t="s">
        <v>1383</v>
      </c>
      <c r="B1022" s="23" t="s">
        <v>1384</v>
      </c>
      <c r="C1022" s="23" t="s">
        <v>94</v>
      </c>
      <c r="D1022" s="23" t="str">
        <f>IF(ISNUMBER(MATCH(C1022, 'Registration Database Man. Code'!A:A, 0)), "drone", "")</f>
        <v>drone</v>
      </c>
      <c r="E1022" s="23" t="str">
        <f>VLOOKUP(C1022, 'Registration Database Man. Code'!A:D, 4, FALSE)</f>
        <v>DJI</v>
      </c>
      <c r="F1022" s="24" t="str">
        <f t="shared" si="15"/>
        <v>No</v>
      </c>
      <c r="G1022" s="21" t="str">
        <f>IF(F1022="Yes", "Not Applicable", IF(COUNTIF('Broadcast Module Man Codes'!B:B, LEFT(B1022, 4))=0, "No BM Man Code Found", "Match Found"))</f>
        <v>No BM Man Code Found</v>
      </c>
    </row>
    <row r="1023" spans="1:7">
      <c r="A1023" s="23" t="s">
        <v>1385</v>
      </c>
      <c r="B1023" s="23" t="s">
        <v>1386</v>
      </c>
      <c r="C1023" s="23" t="s">
        <v>10</v>
      </c>
      <c r="D1023" s="23" t="str">
        <f>IF(ISNUMBER(MATCH(C1023, 'Registration Database Man. Code'!A:A, 0)), "drone", "")</f>
        <v>drone</v>
      </c>
      <c r="E1023" s="23" t="str">
        <f>VLOOKUP(C1023, 'Registration Database Man. Code'!A:D, 4, FALSE)</f>
        <v>DJI</v>
      </c>
      <c r="F1023" s="24" t="str">
        <f t="shared" si="15"/>
        <v>No</v>
      </c>
      <c r="G1023" s="21" t="str">
        <f>IF(F1023="Yes", "Not Applicable", IF(COUNTIF('Broadcast Module Man Codes'!B:B, LEFT(B1023, 4))=0, "No BM Man Code Found", "Match Found"))</f>
        <v>No BM Man Code Found</v>
      </c>
    </row>
    <row r="1024" spans="1:7">
      <c r="A1024" s="23" t="s">
        <v>1387</v>
      </c>
      <c r="B1024" s="23" t="s">
        <v>1388</v>
      </c>
      <c r="C1024" s="23" t="s">
        <v>16</v>
      </c>
      <c r="D1024" s="23" t="str">
        <f>IF(ISNUMBER(MATCH(C1024, 'Registration Database Man. Code'!A:A, 0)), "drone", "")</f>
        <v>drone</v>
      </c>
      <c r="E1024" s="23" t="str">
        <f>VLOOKUP(C1024, 'Registration Database Man. Code'!A:D, 4, FALSE)</f>
        <v>DJI</v>
      </c>
      <c r="F1024" s="24" t="str">
        <f t="shared" si="15"/>
        <v>Yes</v>
      </c>
      <c r="G1024" s="21" t="str">
        <f>IF(F1024="Yes", "Not Applicable", IF(COUNTIF('Broadcast Module Man Codes'!B:B, LEFT(B1024, 4))=0, "No BM Man Code Found", "Match Found"))</f>
        <v>Not Applicable</v>
      </c>
    </row>
    <row r="1025" spans="1:7">
      <c r="A1025" s="23" t="s">
        <v>1389</v>
      </c>
      <c r="B1025" s="23" t="s">
        <v>1390</v>
      </c>
      <c r="C1025" s="23" t="s">
        <v>16</v>
      </c>
      <c r="D1025" s="23" t="str">
        <f>IF(ISNUMBER(MATCH(C1025, 'Registration Database Man. Code'!A:A, 0)), "drone", "")</f>
        <v>drone</v>
      </c>
      <c r="E1025" s="23" t="str">
        <f>VLOOKUP(C1025, 'Registration Database Man. Code'!A:D, 4, FALSE)</f>
        <v>DJI</v>
      </c>
      <c r="F1025" s="24" t="str">
        <f t="shared" si="15"/>
        <v>Yes</v>
      </c>
      <c r="G1025" s="21" t="str">
        <f>IF(F1025="Yes", "Not Applicable", IF(COUNTIF('Broadcast Module Man Codes'!B:B, LEFT(B1025, 4))=0, "No BM Man Code Found", "Match Found"))</f>
        <v>Not Applicable</v>
      </c>
    </row>
    <row r="1026" spans="1:7">
      <c r="A1026" s="23" t="s">
        <v>1391</v>
      </c>
      <c r="B1026" s="23" t="s">
        <v>1392</v>
      </c>
      <c r="C1026" s="23" t="s">
        <v>63</v>
      </c>
      <c r="D1026" s="23" t="str">
        <f>IF(ISNUMBER(MATCH(C1026, 'Registration Database Man. Code'!A:A, 0)), "drone", "")</f>
        <v>drone</v>
      </c>
      <c r="E1026" s="23" t="str">
        <f>VLOOKUP(C1026, 'Registration Database Man. Code'!A:D, 4, FALSE)</f>
        <v>DJI</v>
      </c>
      <c r="F1026" s="24" t="str">
        <f t="shared" si="15"/>
        <v>No</v>
      </c>
      <c r="G1026" s="21" t="str">
        <f>IF(F1026="Yes", "Not Applicable", IF(COUNTIF('Broadcast Module Man Codes'!B:B, LEFT(B1026, 4))=0, "No BM Man Code Found", "Match Found"))</f>
        <v>No BM Man Code Found</v>
      </c>
    </row>
    <row r="1027" spans="1:7">
      <c r="A1027" s="23" t="s">
        <v>1396</v>
      </c>
      <c r="B1027" s="23" t="s">
        <v>1397</v>
      </c>
      <c r="C1027" s="23" t="s">
        <v>10</v>
      </c>
      <c r="D1027" s="23" t="str">
        <f>IF(ISNUMBER(MATCH(C1027, 'Registration Database Man. Code'!A:A, 0)), "drone", "")</f>
        <v>drone</v>
      </c>
      <c r="E1027" s="23" t="str">
        <f>VLOOKUP(C1027, 'Registration Database Man. Code'!A:D, 4, FALSE)</f>
        <v>DJI</v>
      </c>
      <c r="F1027" s="24" t="str">
        <f t="shared" ref="F1027:F1090" si="16">IF(OR(E1027="EA VISION", E1027="EAVISION"), "No", IF(OR(AND(OR(E1027="DJI", E1027="DJI Innovations"), LEFT(B1027, 5)="1581F"), AND(OR(E1027="XAG", E1027="GUANGZHOU XAG CO LTD"), LEFT(B1027, 5)="1863F"), AND(E1027="Talos Drones", LEFT(B1027, 5)="2104F")), "Yes", "No"))</f>
        <v>No</v>
      </c>
      <c r="G1027" s="21" t="str">
        <f>IF(F1027="Yes", "Not Applicable", IF(COUNTIF('Broadcast Module Man Codes'!B:B, LEFT(B1027, 4))=0, "No BM Man Code Found", "Match Found"))</f>
        <v>No BM Man Code Found</v>
      </c>
    </row>
    <row r="1028" spans="1:7">
      <c r="A1028" s="23" t="s">
        <v>1398</v>
      </c>
      <c r="B1028" s="23" t="s">
        <v>1399</v>
      </c>
      <c r="C1028" s="23" t="s">
        <v>94</v>
      </c>
      <c r="D1028" s="23" t="str">
        <f>IF(ISNUMBER(MATCH(C1028, 'Registration Database Man. Code'!A:A, 0)), "drone", "")</f>
        <v>drone</v>
      </c>
      <c r="E1028" s="23" t="str">
        <f>VLOOKUP(C1028, 'Registration Database Man. Code'!A:D, 4, FALSE)</f>
        <v>DJI</v>
      </c>
      <c r="F1028" s="24" t="str">
        <f t="shared" si="16"/>
        <v>No</v>
      </c>
      <c r="G1028" s="21" t="str">
        <f>IF(F1028="Yes", "Not Applicable", IF(COUNTIF('Broadcast Module Man Codes'!B:B, LEFT(B1028, 4))=0, "No BM Man Code Found", "Match Found"))</f>
        <v>No BM Man Code Found</v>
      </c>
    </row>
    <row r="1029" spans="1:7">
      <c r="A1029" s="23" t="s">
        <v>1400</v>
      </c>
      <c r="B1029" s="23" t="s">
        <v>1401</v>
      </c>
      <c r="C1029" s="23" t="s">
        <v>49</v>
      </c>
      <c r="D1029" s="23" t="str">
        <f>IF(ISNUMBER(MATCH(C1029, 'Registration Database Man. Code'!A:A, 0)), "drone", "")</f>
        <v>drone</v>
      </c>
      <c r="E1029" s="23" t="str">
        <f>VLOOKUP(C1029, 'Registration Database Man. Code'!A:D, 4, FALSE)</f>
        <v>DJI</v>
      </c>
      <c r="F1029" s="24" t="str">
        <f t="shared" si="16"/>
        <v>No</v>
      </c>
      <c r="G1029" s="21" t="str">
        <f>IF(F1029="Yes", "Not Applicable", IF(COUNTIF('Broadcast Module Man Codes'!B:B, LEFT(B1029, 4))=0, "No BM Man Code Found", "Match Found"))</f>
        <v>No BM Man Code Found</v>
      </c>
    </row>
    <row r="1030" spans="1:7">
      <c r="A1030" s="23" t="s">
        <v>1402</v>
      </c>
      <c r="B1030" s="23" t="s">
        <v>1403</v>
      </c>
      <c r="C1030" s="23">
        <v>610131</v>
      </c>
      <c r="D1030" s="23" t="str">
        <f>IF(ISNUMBER(MATCH(C1030, 'Registration Database Man. Code'!A:A, 0)), "drone", "")</f>
        <v>drone</v>
      </c>
      <c r="E1030" s="23" t="str">
        <f>VLOOKUP(C1030, 'Registration Database Man. Code'!A:D, 4, FALSE)</f>
        <v>DJI</v>
      </c>
      <c r="F1030" s="24" t="str">
        <f t="shared" si="16"/>
        <v>No</v>
      </c>
      <c r="G1030" s="21" t="str">
        <f>IF(F1030="Yes", "Not Applicable", IF(COUNTIF('Broadcast Module Man Codes'!B:B, LEFT(B1030, 4))=0, "No BM Man Code Found", "Match Found"))</f>
        <v>No BM Man Code Found</v>
      </c>
    </row>
    <row r="1031" spans="1:7">
      <c r="A1031" s="23" t="s">
        <v>1404</v>
      </c>
      <c r="B1031" s="23" t="s">
        <v>1405</v>
      </c>
      <c r="C1031" s="23" t="s">
        <v>63</v>
      </c>
      <c r="D1031" s="23" t="str">
        <f>IF(ISNUMBER(MATCH(C1031, 'Registration Database Man. Code'!A:A, 0)), "drone", "")</f>
        <v>drone</v>
      </c>
      <c r="E1031" s="23" t="str">
        <f>VLOOKUP(C1031, 'Registration Database Man. Code'!A:D, 4, FALSE)</f>
        <v>DJI</v>
      </c>
      <c r="F1031" s="24" t="str">
        <f t="shared" si="16"/>
        <v>No</v>
      </c>
      <c r="G1031" s="21" t="str">
        <f>IF(F1031="Yes", "Not Applicable", IF(COUNTIF('Broadcast Module Man Codes'!B:B, LEFT(B1031, 4))=0, "No BM Man Code Found", "Match Found"))</f>
        <v>No BM Man Code Found</v>
      </c>
    </row>
    <row r="1032" spans="1:7">
      <c r="A1032" s="23" t="s">
        <v>1406</v>
      </c>
      <c r="B1032" s="23" t="s">
        <v>1407</v>
      </c>
      <c r="C1032" s="23" t="s">
        <v>21</v>
      </c>
      <c r="D1032" s="23" t="str">
        <f>IF(ISNUMBER(MATCH(C1032, 'Registration Database Man. Code'!A:A, 0)), "drone", "")</f>
        <v>drone</v>
      </c>
      <c r="E1032" s="23" t="str">
        <f>VLOOKUP(C1032, 'Registration Database Man. Code'!A:D, 4, FALSE)</f>
        <v>XAG</v>
      </c>
      <c r="F1032" s="24" t="str">
        <f t="shared" si="16"/>
        <v>No</v>
      </c>
      <c r="G1032" s="21" t="str">
        <f>IF(F1032="Yes", "Not Applicable", IF(COUNTIF('Broadcast Module Man Codes'!B:B, LEFT(B1032, 4))=0, "No BM Man Code Found", "Match Found"))</f>
        <v>No BM Man Code Found</v>
      </c>
    </row>
    <row r="1033" spans="1:7">
      <c r="A1033" s="23" t="s">
        <v>1410</v>
      </c>
      <c r="B1033" s="23" t="s">
        <v>1411</v>
      </c>
      <c r="C1033" s="23" t="s">
        <v>10</v>
      </c>
      <c r="D1033" s="23" t="str">
        <f>IF(ISNUMBER(MATCH(C1033, 'Registration Database Man. Code'!A:A, 0)), "drone", "")</f>
        <v>drone</v>
      </c>
      <c r="E1033" s="23" t="str">
        <f>VLOOKUP(C1033, 'Registration Database Man. Code'!A:D, 4, FALSE)</f>
        <v>DJI</v>
      </c>
      <c r="F1033" s="24" t="str">
        <f t="shared" si="16"/>
        <v>No</v>
      </c>
      <c r="G1033" s="21" t="str">
        <f>IF(F1033="Yes", "Not Applicable", IF(COUNTIF('Broadcast Module Man Codes'!B:B, LEFT(B1033, 4))=0, "No BM Man Code Found", "Match Found"))</f>
        <v>No BM Man Code Found</v>
      </c>
    </row>
    <row r="1034" spans="1:7">
      <c r="A1034" s="23" t="s">
        <v>1412</v>
      </c>
      <c r="B1034" s="23" t="s">
        <v>1413</v>
      </c>
      <c r="C1034" s="23" t="s">
        <v>172</v>
      </c>
      <c r="D1034" s="23" t="str">
        <f>IF(ISNUMBER(MATCH(C1034, 'Registration Database Man. Code'!A:A, 0)), "drone", "")</f>
        <v>drone</v>
      </c>
      <c r="E1034" s="23" t="str">
        <f>VLOOKUP(C1034, 'Registration Database Man. Code'!A:D, 4, FALSE)</f>
        <v>DJI</v>
      </c>
      <c r="F1034" s="24" t="str">
        <f t="shared" si="16"/>
        <v>Yes</v>
      </c>
      <c r="G1034" s="21" t="str">
        <f>IF(F1034="Yes", "Not Applicable", IF(COUNTIF('Broadcast Module Man Codes'!B:B, LEFT(B1034, 4))=0, "No BM Man Code Found", "Match Found"))</f>
        <v>Not Applicable</v>
      </c>
    </row>
    <row r="1035" spans="1:7">
      <c r="A1035" s="23" t="s">
        <v>1414</v>
      </c>
      <c r="B1035" s="23" t="s">
        <v>1415</v>
      </c>
      <c r="C1035" s="23" t="s">
        <v>482</v>
      </c>
      <c r="D1035" s="23" t="str">
        <f>IF(ISNUMBER(MATCH(C1035, 'Registration Database Man. Code'!A:A, 0)), "drone", "")</f>
        <v>drone</v>
      </c>
      <c r="E1035" s="23" t="str">
        <f>VLOOKUP(C1035, 'Registration Database Man. Code'!A:D, 4, FALSE)</f>
        <v>DJI</v>
      </c>
      <c r="F1035" s="24" t="str">
        <f t="shared" si="16"/>
        <v>No</v>
      </c>
      <c r="G1035" s="21" t="str">
        <f>IF(F1035="Yes", "Not Applicable", IF(COUNTIF('Broadcast Module Man Codes'!B:B, LEFT(B1035, 4))=0, "No BM Man Code Found", "Match Found"))</f>
        <v>No BM Man Code Found</v>
      </c>
    </row>
    <row r="1036" spans="1:7">
      <c r="A1036" s="23" t="s">
        <v>1416</v>
      </c>
      <c r="B1036" s="23" t="s">
        <v>1417</v>
      </c>
      <c r="C1036" s="23" t="s">
        <v>1418</v>
      </c>
      <c r="D1036" s="23" t="str">
        <f>IF(ISNUMBER(MATCH(C1036, 'Registration Database Man. Code'!A:A, 0)), "drone", "")</f>
        <v>drone</v>
      </c>
      <c r="E1036" s="23" t="str">
        <f>VLOOKUP(C1036, 'Registration Database Man. Code'!A:D, 4, FALSE)</f>
        <v>DJI</v>
      </c>
      <c r="F1036" s="24" t="str">
        <f t="shared" si="16"/>
        <v>No</v>
      </c>
      <c r="G1036" s="21" t="str">
        <f>IF(F1036="Yes", "Not Applicable", IF(COUNTIF('Broadcast Module Man Codes'!B:B, LEFT(B1036, 4))=0, "No BM Man Code Found", "Match Found"))</f>
        <v>No BM Man Code Found</v>
      </c>
    </row>
    <row r="1037" spans="1:7">
      <c r="A1037" s="23" t="s">
        <v>1419</v>
      </c>
      <c r="B1037" s="23" t="s">
        <v>1420</v>
      </c>
      <c r="C1037" s="23" t="s">
        <v>1421</v>
      </c>
      <c r="D1037" s="23" t="str">
        <f>IF(ISNUMBER(MATCH(C1037, 'Registration Database Man. Code'!A:A, 0)), "drone", "")</f>
        <v>drone</v>
      </c>
      <c r="E1037" s="23" t="str">
        <f>VLOOKUP(C1037, 'Registration Database Man. Code'!A:D, 4, FALSE)</f>
        <v>DJI</v>
      </c>
      <c r="F1037" s="24" t="str">
        <f t="shared" si="16"/>
        <v>No</v>
      </c>
      <c r="G1037" s="21" t="str">
        <f>IF(F1037="Yes", "Not Applicable", IF(COUNTIF('Broadcast Module Man Codes'!B:B, LEFT(B1037, 4))=0, "No BM Man Code Found", "Match Found"))</f>
        <v>No BM Man Code Found</v>
      </c>
    </row>
    <row r="1038" spans="1:7">
      <c r="A1038" s="23" t="s">
        <v>1422</v>
      </c>
      <c r="B1038" s="23">
        <v>85392</v>
      </c>
      <c r="C1038" s="23" t="s">
        <v>53</v>
      </c>
      <c r="D1038" s="23" t="str">
        <f>IF(ISNUMBER(MATCH(C1038, 'Registration Database Man. Code'!A:A, 0)), "drone", "")</f>
        <v>drone</v>
      </c>
      <c r="E1038" s="23" t="str">
        <f>VLOOKUP(C1038, 'Registration Database Man. Code'!A:D, 4, FALSE)</f>
        <v>EA VISION</v>
      </c>
      <c r="F1038" s="24" t="str">
        <f t="shared" si="16"/>
        <v>No</v>
      </c>
      <c r="G1038" s="21" t="str">
        <f>IF(F1038="Yes", "Not Applicable", IF(COUNTIF('Broadcast Module Man Codes'!B:B, LEFT(B1038, 4))=0, "No BM Man Code Found", "Match Found"))</f>
        <v>No BM Man Code Found</v>
      </c>
    </row>
    <row r="1039" spans="1:7">
      <c r="A1039" s="23" t="s">
        <v>1423</v>
      </c>
      <c r="B1039" s="23" t="s">
        <v>1424</v>
      </c>
      <c r="C1039" s="23" t="s">
        <v>27</v>
      </c>
      <c r="D1039" s="23" t="str">
        <f>IF(ISNUMBER(MATCH(C1039, 'Registration Database Man. Code'!A:A, 0)), "drone", "")</f>
        <v>drone</v>
      </c>
      <c r="E1039" s="23" t="str">
        <f>VLOOKUP(C1039, 'Registration Database Man. Code'!A:D, 4, FALSE)</f>
        <v>DJI</v>
      </c>
      <c r="F1039" s="24" t="str">
        <f t="shared" si="16"/>
        <v>Yes</v>
      </c>
      <c r="G1039" s="21" t="str">
        <f>IF(F1039="Yes", "Not Applicable", IF(COUNTIF('Broadcast Module Man Codes'!B:B, LEFT(B1039, 4))=0, "No BM Man Code Found", "Match Found"))</f>
        <v>Not Applicable</v>
      </c>
    </row>
    <row r="1040" spans="1:7">
      <c r="A1040" s="23" t="s">
        <v>1425</v>
      </c>
      <c r="B1040" s="23" t="s">
        <v>1426</v>
      </c>
      <c r="C1040" s="23" t="s">
        <v>21</v>
      </c>
      <c r="D1040" s="23" t="str">
        <f>IF(ISNUMBER(MATCH(C1040, 'Registration Database Man. Code'!A:A, 0)), "drone", "")</f>
        <v>drone</v>
      </c>
      <c r="E1040" s="23" t="str">
        <f>VLOOKUP(C1040, 'Registration Database Man. Code'!A:D, 4, FALSE)</f>
        <v>XAG</v>
      </c>
      <c r="F1040" s="24" t="str">
        <f t="shared" si="16"/>
        <v>No</v>
      </c>
      <c r="G1040" s="21" t="str">
        <f>IF(F1040="Yes", "Not Applicable", IF(COUNTIF('Broadcast Module Man Codes'!B:B, LEFT(B1040, 4))=0, "No BM Man Code Found", "Match Found"))</f>
        <v>No BM Man Code Found</v>
      </c>
    </row>
    <row r="1041" spans="1:7">
      <c r="A1041" s="23" t="s">
        <v>1429</v>
      </c>
      <c r="B1041" s="23" t="s">
        <v>1430</v>
      </c>
      <c r="C1041" s="23" t="s">
        <v>27</v>
      </c>
      <c r="D1041" s="23" t="str">
        <f>IF(ISNUMBER(MATCH(C1041, 'Registration Database Man. Code'!A:A, 0)), "drone", "")</f>
        <v>drone</v>
      </c>
      <c r="E1041" s="23" t="str">
        <f>VLOOKUP(C1041, 'Registration Database Man. Code'!A:D, 4, FALSE)</f>
        <v>DJI</v>
      </c>
      <c r="F1041" s="24" t="str">
        <f t="shared" si="16"/>
        <v>Yes</v>
      </c>
      <c r="G1041" s="21" t="str">
        <f>IF(F1041="Yes", "Not Applicable", IF(COUNTIF('Broadcast Module Man Codes'!B:B, LEFT(B1041, 4))=0, "No BM Man Code Found", "Match Found"))</f>
        <v>Not Applicable</v>
      </c>
    </row>
    <row r="1042" spans="1:7">
      <c r="A1042" s="23" t="s">
        <v>1433</v>
      </c>
      <c r="B1042" s="23" t="s">
        <v>1434</v>
      </c>
      <c r="C1042" s="23" t="s">
        <v>21</v>
      </c>
      <c r="D1042" s="23" t="str">
        <f>IF(ISNUMBER(MATCH(C1042, 'Registration Database Man. Code'!A:A, 0)), "drone", "")</f>
        <v>drone</v>
      </c>
      <c r="E1042" s="23" t="str">
        <f>VLOOKUP(C1042, 'Registration Database Man. Code'!A:D, 4, FALSE)</f>
        <v>XAG</v>
      </c>
      <c r="F1042" s="24" t="str">
        <f t="shared" si="16"/>
        <v>No</v>
      </c>
      <c r="G1042" s="21" t="str">
        <f>IF(F1042="Yes", "Not Applicable", IF(COUNTIF('Broadcast Module Man Codes'!B:B, LEFT(B1042, 4))=0, "No BM Man Code Found", "Match Found"))</f>
        <v>No BM Man Code Found</v>
      </c>
    </row>
    <row r="1043" spans="1:7">
      <c r="A1043" s="23" t="s">
        <v>1439</v>
      </c>
      <c r="B1043" s="23" t="s">
        <v>1440</v>
      </c>
      <c r="C1043" s="23" t="s">
        <v>27</v>
      </c>
      <c r="D1043" s="23" t="str">
        <f>IF(ISNUMBER(MATCH(C1043, 'Registration Database Man. Code'!A:A, 0)), "drone", "")</f>
        <v>drone</v>
      </c>
      <c r="E1043" s="23" t="str">
        <f>VLOOKUP(C1043, 'Registration Database Man. Code'!A:D, 4, FALSE)</f>
        <v>DJI</v>
      </c>
      <c r="F1043" s="24" t="str">
        <f t="shared" si="16"/>
        <v>No</v>
      </c>
      <c r="G1043" s="21" t="str">
        <f>IF(F1043="Yes", "Not Applicable", IF(COUNTIF('Broadcast Module Man Codes'!B:B, LEFT(B1043, 4))=0, "No BM Man Code Found", "Match Found"))</f>
        <v>No BM Man Code Found</v>
      </c>
    </row>
    <row r="1044" spans="1:7">
      <c r="A1044" s="23" t="s">
        <v>1441</v>
      </c>
      <c r="B1044" s="23" t="s">
        <v>1442</v>
      </c>
      <c r="C1044" s="23" t="s">
        <v>53</v>
      </c>
      <c r="D1044" s="23" t="str">
        <f>IF(ISNUMBER(MATCH(C1044, 'Registration Database Man. Code'!A:A, 0)), "drone", "")</f>
        <v>drone</v>
      </c>
      <c r="E1044" s="23" t="str">
        <f>VLOOKUP(C1044, 'Registration Database Man. Code'!A:D, 4, FALSE)</f>
        <v>EA VISION</v>
      </c>
      <c r="F1044" s="24" t="str">
        <f t="shared" si="16"/>
        <v>No</v>
      </c>
      <c r="G1044" s="21" t="str">
        <f>IF(F1044="Yes", "Not Applicable", IF(COUNTIF('Broadcast Module Man Codes'!B:B, LEFT(B1044, 4))=0, "No BM Man Code Found", "Match Found"))</f>
        <v>No BM Man Code Found</v>
      </c>
    </row>
    <row r="1045" spans="1:7">
      <c r="A1045" s="23" t="s">
        <v>1443</v>
      </c>
      <c r="B1045" s="23" t="s">
        <v>1444</v>
      </c>
      <c r="C1045" s="23" t="s">
        <v>63</v>
      </c>
      <c r="D1045" s="23" t="str">
        <f>IF(ISNUMBER(MATCH(C1045, 'Registration Database Man. Code'!A:A, 0)), "drone", "")</f>
        <v>drone</v>
      </c>
      <c r="E1045" s="23" t="str">
        <f>VLOOKUP(C1045, 'Registration Database Man. Code'!A:D, 4, FALSE)</f>
        <v>DJI</v>
      </c>
      <c r="F1045" s="24" t="str">
        <f t="shared" si="16"/>
        <v>No</v>
      </c>
      <c r="G1045" s="21" t="str">
        <f>IF(F1045="Yes", "Not Applicable", IF(COUNTIF('Broadcast Module Man Codes'!B:B, LEFT(B1045, 4))=0, "No BM Man Code Found", "Match Found"))</f>
        <v>No BM Man Code Found</v>
      </c>
    </row>
    <row r="1046" spans="1:7">
      <c r="A1046" s="23" t="s">
        <v>1446</v>
      </c>
      <c r="B1046" s="23" t="s">
        <v>1447</v>
      </c>
      <c r="C1046" s="23" t="s">
        <v>10</v>
      </c>
      <c r="D1046" s="23" t="str">
        <f>IF(ISNUMBER(MATCH(C1046, 'Registration Database Man. Code'!A:A, 0)), "drone", "")</f>
        <v>drone</v>
      </c>
      <c r="E1046" s="23" t="str">
        <f>VLOOKUP(C1046, 'Registration Database Man. Code'!A:D, 4, FALSE)</f>
        <v>DJI</v>
      </c>
      <c r="F1046" s="24" t="str">
        <f t="shared" si="16"/>
        <v>No</v>
      </c>
      <c r="G1046" s="21" t="str">
        <f>IF(F1046="Yes", "Not Applicable", IF(COUNTIF('Broadcast Module Man Codes'!B:B, LEFT(B1046, 4))=0, "No BM Man Code Found", "Match Found"))</f>
        <v>No BM Man Code Found</v>
      </c>
    </row>
    <row r="1047" spans="1:7">
      <c r="A1047" s="23" t="s">
        <v>1449</v>
      </c>
      <c r="B1047" s="23" t="s">
        <v>1450</v>
      </c>
      <c r="C1047" s="23" t="s">
        <v>10</v>
      </c>
      <c r="D1047" s="23" t="str">
        <f>IF(ISNUMBER(MATCH(C1047, 'Registration Database Man. Code'!A:A, 0)), "drone", "")</f>
        <v>drone</v>
      </c>
      <c r="E1047" s="23" t="str">
        <f>VLOOKUP(C1047, 'Registration Database Man. Code'!A:D, 4, FALSE)</f>
        <v>DJI</v>
      </c>
      <c r="F1047" s="24" t="str">
        <f t="shared" si="16"/>
        <v>No</v>
      </c>
      <c r="G1047" s="21" t="str">
        <f>IF(F1047="Yes", "Not Applicable", IF(COUNTIF('Broadcast Module Man Codes'!B:B, LEFT(B1047, 4))=0, "No BM Man Code Found", "Match Found"))</f>
        <v>No BM Man Code Found</v>
      </c>
    </row>
    <row r="1048" spans="1:7">
      <c r="A1048" s="23" t="s">
        <v>1451</v>
      </c>
      <c r="B1048" s="23">
        <v>85738</v>
      </c>
      <c r="C1048" s="23" t="s">
        <v>53</v>
      </c>
      <c r="D1048" s="23" t="str">
        <f>IF(ISNUMBER(MATCH(C1048, 'Registration Database Man. Code'!A:A, 0)), "drone", "")</f>
        <v>drone</v>
      </c>
      <c r="E1048" s="23" t="str">
        <f>VLOOKUP(C1048, 'Registration Database Man. Code'!A:D, 4, FALSE)</f>
        <v>EA VISION</v>
      </c>
      <c r="F1048" s="24" t="str">
        <f t="shared" si="16"/>
        <v>No</v>
      </c>
      <c r="G1048" s="21" t="str">
        <f>IF(F1048="Yes", "Not Applicable", IF(COUNTIF('Broadcast Module Man Codes'!B:B, LEFT(B1048, 4))=0, "No BM Man Code Found", "Match Found"))</f>
        <v>No BM Man Code Found</v>
      </c>
    </row>
    <row r="1049" spans="1:7">
      <c r="A1049" s="23" t="s">
        <v>1452</v>
      </c>
      <c r="B1049" s="23" t="s">
        <v>1453</v>
      </c>
      <c r="C1049" s="23" t="s">
        <v>10</v>
      </c>
      <c r="D1049" s="23" t="str">
        <f>IF(ISNUMBER(MATCH(C1049, 'Registration Database Man. Code'!A:A, 0)), "drone", "")</f>
        <v>drone</v>
      </c>
      <c r="E1049" s="23" t="str">
        <f>VLOOKUP(C1049, 'Registration Database Man. Code'!A:D, 4, FALSE)</f>
        <v>DJI</v>
      </c>
      <c r="F1049" s="24" t="str">
        <f t="shared" si="16"/>
        <v>No</v>
      </c>
      <c r="G1049" s="21" t="str">
        <f>IF(F1049="Yes", "Not Applicable", IF(COUNTIF('Broadcast Module Man Codes'!B:B, LEFT(B1049, 4))=0, "No BM Man Code Found", "Match Found"))</f>
        <v>No BM Man Code Found</v>
      </c>
    </row>
    <row r="1050" spans="1:7">
      <c r="A1050" s="23" t="s">
        <v>1454</v>
      </c>
      <c r="B1050" s="23" t="s">
        <v>1455</v>
      </c>
      <c r="C1050" s="23" t="s">
        <v>63</v>
      </c>
      <c r="D1050" s="23" t="str">
        <f>IF(ISNUMBER(MATCH(C1050, 'Registration Database Man. Code'!A:A, 0)), "drone", "")</f>
        <v>drone</v>
      </c>
      <c r="E1050" s="23" t="str">
        <f>VLOOKUP(C1050, 'Registration Database Man. Code'!A:D, 4, FALSE)</f>
        <v>DJI</v>
      </c>
      <c r="F1050" s="24" t="str">
        <f t="shared" si="16"/>
        <v>No</v>
      </c>
      <c r="G1050" s="21" t="str">
        <f>IF(F1050="Yes", "Not Applicable", IF(COUNTIF('Broadcast Module Man Codes'!B:B, LEFT(B1050, 4))=0, "No BM Man Code Found", "Match Found"))</f>
        <v>No BM Man Code Found</v>
      </c>
    </row>
    <row r="1051" spans="1:7">
      <c r="A1051" s="23" t="s">
        <v>1456</v>
      </c>
      <c r="B1051" s="23" t="s">
        <v>1457</v>
      </c>
      <c r="C1051" s="23" t="s">
        <v>21</v>
      </c>
      <c r="D1051" s="23" t="str">
        <f>IF(ISNUMBER(MATCH(C1051, 'Registration Database Man. Code'!A:A, 0)), "drone", "")</f>
        <v>drone</v>
      </c>
      <c r="E1051" s="23" t="str">
        <f>VLOOKUP(C1051, 'Registration Database Man. Code'!A:D, 4, FALSE)</f>
        <v>XAG</v>
      </c>
      <c r="F1051" s="24" t="str">
        <f t="shared" si="16"/>
        <v>No</v>
      </c>
      <c r="G1051" s="21" t="str">
        <f>IF(F1051="Yes", "Not Applicable", IF(COUNTIF('Broadcast Module Man Codes'!B:B, LEFT(B1051, 4))=0, "No BM Man Code Found", "Match Found"))</f>
        <v>No BM Man Code Found</v>
      </c>
    </row>
    <row r="1052" spans="1:7">
      <c r="A1052" s="23" t="s">
        <v>1458</v>
      </c>
      <c r="B1052" s="23" t="s">
        <v>1459</v>
      </c>
      <c r="C1052" s="23" t="s">
        <v>10</v>
      </c>
      <c r="D1052" s="23" t="str">
        <f>IF(ISNUMBER(MATCH(C1052, 'Registration Database Man. Code'!A:A, 0)), "drone", "")</f>
        <v>drone</v>
      </c>
      <c r="E1052" s="23" t="str">
        <f>VLOOKUP(C1052, 'Registration Database Man. Code'!A:D, 4, FALSE)</f>
        <v>DJI</v>
      </c>
      <c r="F1052" s="24" t="str">
        <f t="shared" si="16"/>
        <v>No</v>
      </c>
      <c r="G1052" s="21" t="str">
        <f>IF(F1052="Yes", "Not Applicable", IF(COUNTIF('Broadcast Module Man Codes'!B:B, LEFT(B1052, 4))=0, "No BM Man Code Found", "Match Found"))</f>
        <v>No BM Man Code Found</v>
      </c>
    </row>
    <row r="1053" spans="1:7">
      <c r="A1053" s="23" t="s">
        <v>1463</v>
      </c>
      <c r="B1053" s="23" t="s">
        <v>1464</v>
      </c>
      <c r="C1053" s="23" t="s">
        <v>16</v>
      </c>
      <c r="D1053" s="23" t="str">
        <f>IF(ISNUMBER(MATCH(C1053, 'Registration Database Man. Code'!A:A, 0)), "drone", "")</f>
        <v>drone</v>
      </c>
      <c r="E1053" s="23" t="str">
        <f>VLOOKUP(C1053, 'Registration Database Man. Code'!A:D, 4, FALSE)</f>
        <v>DJI</v>
      </c>
      <c r="F1053" s="24" t="str">
        <f t="shared" si="16"/>
        <v>Yes</v>
      </c>
      <c r="G1053" s="21" t="str">
        <f>IF(F1053="Yes", "Not Applicable", IF(COUNTIF('Broadcast Module Man Codes'!B:B, LEFT(B1053, 4))=0, "No BM Man Code Found", "Match Found"))</f>
        <v>Not Applicable</v>
      </c>
    </row>
    <row r="1054" spans="1:7">
      <c r="A1054" s="23" t="s">
        <v>1465</v>
      </c>
      <c r="B1054" s="23" t="s">
        <v>1466</v>
      </c>
      <c r="C1054" s="23" t="s">
        <v>1467</v>
      </c>
      <c r="D1054" s="23" t="str">
        <f>IF(ISNUMBER(MATCH(C1054, 'Registration Database Man. Code'!A:A, 0)), "drone", "")</f>
        <v>drone</v>
      </c>
      <c r="E1054" s="23" t="str">
        <f>VLOOKUP(C1054, 'Registration Database Man. Code'!A:D, 4, FALSE)</f>
        <v>DJI</v>
      </c>
      <c r="F1054" s="24" t="str">
        <f t="shared" si="16"/>
        <v>No</v>
      </c>
      <c r="G1054" s="21" t="str">
        <f>IF(F1054="Yes", "Not Applicable", IF(COUNTIF('Broadcast Module Man Codes'!B:B, LEFT(B1054, 4))=0, "No BM Man Code Found", "Match Found"))</f>
        <v>No BM Man Code Found</v>
      </c>
    </row>
    <row r="1055" spans="1:7">
      <c r="A1055" s="23" t="s">
        <v>1468</v>
      </c>
      <c r="B1055" s="23" t="s">
        <v>1469</v>
      </c>
      <c r="C1055" s="23" t="s">
        <v>922</v>
      </c>
      <c r="D1055" s="23" t="str">
        <f>IF(ISNUMBER(MATCH(C1055, 'Registration Database Man. Code'!A:A, 0)), "drone", "")</f>
        <v>drone</v>
      </c>
      <c r="E1055" s="23" t="str">
        <f>VLOOKUP(C1055, 'Registration Database Man. Code'!A:D, 4, FALSE)</f>
        <v>DJI</v>
      </c>
      <c r="F1055" s="24" t="str">
        <f t="shared" si="16"/>
        <v>No</v>
      </c>
      <c r="G1055" s="21" t="str">
        <f>IF(F1055="Yes", "Not Applicable", IF(COUNTIF('Broadcast Module Man Codes'!B:B, LEFT(B1055, 4))=0, "No BM Man Code Found", "Match Found"))</f>
        <v>No BM Man Code Found</v>
      </c>
    </row>
    <row r="1056" spans="1:7">
      <c r="A1056" s="23" t="s">
        <v>1470</v>
      </c>
      <c r="B1056" s="23" t="s">
        <v>1471</v>
      </c>
      <c r="C1056" s="23" t="s">
        <v>10</v>
      </c>
      <c r="D1056" s="23" t="str">
        <f>IF(ISNUMBER(MATCH(C1056, 'Registration Database Man. Code'!A:A, 0)), "drone", "")</f>
        <v>drone</v>
      </c>
      <c r="E1056" s="23" t="str">
        <f>VLOOKUP(C1056, 'Registration Database Man. Code'!A:D, 4, FALSE)</f>
        <v>DJI</v>
      </c>
      <c r="F1056" s="24" t="str">
        <f t="shared" si="16"/>
        <v>No</v>
      </c>
      <c r="G1056" s="21" t="str">
        <f>IF(F1056="Yes", "Not Applicable", IF(COUNTIF('Broadcast Module Man Codes'!B:B, LEFT(B1056, 4))=0, "No BM Man Code Found", "Match Found"))</f>
        <v>No BM Man Code Found</v>
      </c>
    </row>
    <row r="1057" spans="1:7">
      <c r="A1057" s="23" t="s">
        <v>1472</v>
      </c>
      <c r="B1057" s="23" t="s">
        <v>1473</v>
      </c>
      <c r="C1057" s="23" t="s">
        <v>94</v>
      </c>
      <c r="D1057" s="23" t="str">
        <f>IF(ISNUMBER(MATCH(C1057, 'Registration Database Man. Code'!A:A, 0)), "drone", "")</f>
        <v>drone</v>
      </c>
      <c r="E1057" s="23" t="str">
        <f>VLOOKUP(C1057, 'Registration Database Man. Code'!A:D, 4, FALSE)</f>
        <v>DJI</v>
      </c>
      <c r="F1057" s="24" t="str">
        <f t="shared" si="16"/>
        <v>No</v>
      </c>
      <c r="G1057" s="21" t="str">
        <f>IF(F1057="Yes", "Not Applicable", IF(COUNTIF('Broadcast Module Man Codes'!B:B, LEFT(B1057, 4))=0, "No BM Man Code Found", "Match Found"))</f>
        <v>No BM Man Code Found</v>
      </c>
    </row>
    <row r="1058" spans="1:7">
      <c r="A1058" s="23" t="s">
        <v>1475</v>
      </c>
      <c r="B1058" s="23" t="s">
        <v>1476</v>
      </c>
      <c r="C1058" s="23" t="s">
        <v>172</v>
      </c>
      <c r="D1058" s="23" t="str">
        <f>IF(ISNUMBER(MATCH(C1058, 'Registration Database Man. Code'!A:A, 0)), "drone", "")</f>
        <v>drone</v>
      </c>
      <c r="E1058" s="23" t="str">
        <f>VLOOKUP(C1058, 'Registration Database Man. Code'!A:D, 4, FALSE)</f>
        <v>DJI</v>
      </c>
      <c r="F1058" s="24" t="str">
        <f t="shared" si="16"/>
        <v>No</v>
      </c>
      <c r="G1058" s="21" t="str">
        <f>IF(F1058="Yes", "Not Applicable", IF(COUNTIF('Broadcast Module Man Codes'!B:B, LEFT(B1058, 4))=0, "No BM Man Code Found", "Match Found"))</f>
        <v>No BM Man Code Found</v>
      </c>
    </row>
    <row r="1059" spans="1:7">
      <c r="A1059" s="23" t="s">
        <v>1477</v>
      </c>
      <c r="B1059" s="23" t="s">
        <v>1478</v>
      </c>
      <c r="C1059" s="23">
        <v>610131</v>
      </c>
      <c r="D1059" s="23" t="str">
        <f>IF(ISNUMBER(MATCH(C1059, 'Registration Database Man. Code'!A:A, 0)), "drone", "")</f>
        <v>drone</v>
      </c>
      <c r="E1059" s="23" t="str">
        <f>VLOOKUP(C1059, 'Registration Database Man. Code'!A:D, 4, FALSE)</f>
        <v>DJI</v>
      </c>
      <c r="F1059" s="24" t="str">
        <f t="shared" si="16"/>
        <v>Yes</v>
      </c>
      <c r="G1059" s="21" t="str">
        <f>IF(F1059="Yes", "Not Applicable", IF(COUNTIF('Broadcast Module Man Codes'!B:B, LEFT(B1059, 4))=0, "No BM Man Code Found", "Match Found"))</f>
        <v>Not Applicable</v>
      </c>
    </row>
    <row r="1060" spans="1:7">
      <c r="A1060" s="23" t="s">
        <v>1479</v>
      </c>
      <c r="B1060" s="23" t="s">
        <v>1480</v>
      </c>
      <c r="C1060" s="23" t="s">
        <v>4</v>
      </c>
      <c r="D1060" s="23" t="str">
        <f>IF(ISNUMBER(MATCH(C1060, 'Registration Database Man. Code'!A:A, 0)), "drone", "")</f>
        <v>drone</v>
      </c>
      <c r="E1060" s="23" t="str">
        <f>VLOOKUP(C1060, 'Registration Database Man. Code'!A:D, 4, FALSE)</f>
        <v>TALOS DRONES</v>
      </c>
      <c r="F1060" s="24" t="str">
        <f t="shared" si="16"/>
        <v>Yes</v>
      </c>
      <c r="G1060" s="21" t="str">
        <f>IF(F1060="Yes", "Not Applicable", IF(COUNTIF('Broadcast Module Man Codes'!B:B, LEFT(B1060, 4))=0, "No BM Man Code Found", "Match Found"))</f>
        <v>Not Applicable</v>
      </c>
    </row>
    <row r="1061" spans="1:7">
      <c r="A1061" s="23" t="s">
        <v>1481</v>
      </c>
      <c r="B1061" s="23" t="s">
        <v>1482</v>
      </c>
      <c r="C1061" s="23" t="s">
        <v>172</v>
      </c>
      <c r="D1061" s="23" t="str">
        <f>IF(ISNUMBER(MATCH(C1061, 'Registration Database Man. Code'!A:A, 0)), "drone", "")</f>
        <v>drone</v>
      </c>
      <c r="E1061" s="23" t="str">
        <f>VLOOKUP(C1061, 'Registration Database Man. Code'!A:D, 4, FALSE)</f>
        <v>DJI</v>
      </c>
      <c r="F1061" s="24" t="str">
        <f t="shared" si="16"/>
        <v>No</v>
      </c>
      <c r="G1061" s="21" t="str">
        <f>IF(F1061="Yes", "Not Applicable", IF(COUNTIF('Broadcast Module Man Codes'!B:B, LEFT(B1061, 4))=0, "No BM Man Code Found", "Match Found"))</f>
        <v>No BM Man Code Found</v>
      </c>
    </row>
    <row r="1062" spans="1:7">
      <c r="A1062" s="23" t="s">
        <v>1483</v>
      </c>
      <c r="B1062" s="23" t="s">
        <v>1484</v>
      </c>
      <c r="C1062" s="23" t="s">
        <v>21</v>
      </c>
      <c r="D1062" s="23" t="str">
        <f>IF(ISNUMBER(MATCH(C1062, 'Registration Database Man. Code'!A:A, 0)), "drone", "")</f>
        <v>drone</v>
      </c>
      <c r="E1062" s="23" t="str">
        <f>VLOOKUP(C1062, 'Registration Database Man. Code'!A:D, 4, FALSE)</f>
        <v>XAG</v>
      </c>
      <c r="F1062" s="24" t="str">
        <f t="shared" si="16"/>
        <v>Yes</v>
      </c>
      <c r="G1062" s="21" t="str">
        <f>IF(F1062="Yes", "Not Applicable", IF(COUNTIF('Broadcast Module Man Codes'!B:B, LEFT(B1062, 4))=0, "No BM Man Code Found", "Match Found"))</f>
        <v>Not Applicable</v>
      </c>
    </row>
    <row r="1063" spans="1:7">
      <c r="A1063" s="23" t="s">
        <v>1488</v>
      </c>
      <c r="B1063" s="23" t="s">
        <v>1489</v>
      </c>
      <c r="C1063" s="23" t="s">
        <v>53</v>
      </c>
      <c r="D1063" s="23" t="str">
        <f>IF(ISNUMBER(MATCH(C1063, 'Registration Database Man. Code'!A:A, 0)), "drone", "")</f>
        <v>drone</v>
      </c>
      <c r="E1063" s="23" t="str">
        <f>VLOOKUP(C1063, 'Registration Database Man. Code'!A:D, 4, FALSE)</f>
        <v>EA VISION</v>
      </c>
      <c r="F1063" s="24" t="str">
        <f t="shared" si="16"/>
        <v>No</v>
      </c>
      <c r="G1063" s="21" t="str">
        <f>IF(F1063="Yes", "Not Applicable", IF(COUNTIF('Broadcast Module Man Codes'!B:B, LEFT(B1063, 4))=0, "No BM Man Code Found", "Match Found"))</f>
        <v>No BM Man Code Found</v>
      </c>
    </row>
    <row r="1064" spans="1:7">
      <c r="A1064" s="23" t="s">
        <v>1490</v>
      </c>
      <c r="B1064" s="23" t="s">
        <v>1491</v>
      </c>
      <c r="C1064" s="23" t="s">
        <v>10</v>
      </c>
      <c r="D1064" s="23" t="str">
        <f>IF(ISNUMBER(MATCH(C1064, 'Registration Database Man. Code'!A:A, 0)), "drone", "")</f>
        <v>drone</v>
      </c>
      <c r="E1064" s="23" t="str">
        <f>VLOOKUP(C1064, 'Registration Database Man. Code'!A:D, 4, FALSE)</f>
        <v>DJI</v>
      </c>
      <c r="F1064" s="24" t="str">
        <f t="shared" si="16"/>
        <v>No</v>
      </c>
      <c r="G1064" s="21" t="str">
        <f>IF(F1064="Yes", "Not Applicable", IF(COUNTIF('Broadcast Module Man Codes'!B:B, LEFT(B1064, 4))=0, "No BM Man Code Found", "Match Found"))</f>
        <v>No BM Man Code Found</v>
      </c>
    </row>
    <row r="1065" spans="1:7">
      <c r="A1065" s="23" t="s">
        <v>1492</v>
      </c>
      <c r="B1065" s="23" t="s">
        <v>1493</v>
      </c>
      <c r="C1065" s="23" t="s">
        <v>10</v>
      </c>
      <c r="D1065" s="23" t="str">
        <f>IF(ISNUMBER(MATCH(C1065, 'Registration Database Man. Code'!A:A, 0)), "drone", "")</f>
        <v>drone</v>
      </c>
      <c r="E1065" s="23" t="str">
        <f>VLOOKUP(C1065, 'Registration Database Man. Code'!A:D, 4, FALSE)</f>
        <v>DJI</v>
      </c>
      <c r="F1065" s="24" t="str">
        <f t="shared" si="16"/>
        <v>Yes</v>
      </c>
      <c r="G1065" s="21" t="str">
        <f>IF(F1065="Yes", "Not Applicable", IF(COUNTIF('Broadcast Module Man Codes'!B:B, LEFT(B1065, 4))=0, "No BM Man Code Found", "Match Found"))</f>
        <v>Not Applicable</v>
      </c>
    </row>
    <row r="1066" spans="1:7">
      <c r="A1066" s="23" t="s">
        <v>1494</v>
      </c>
      <c r="B1066" s="23" t="s">
        <v>1495</v>
      </c>
      <c r="C1066" s="23" t="s">
        <v>10</v>
      </c>
      <c r="D1066" s="23" t="str">
        <f>IF(ISNUMBER(MATCH(C1066, 'Registration Database Man. Code'!A:A, 0)), "drone", "")</f>
        <v>drone</v>
      </c>
      <c r="E1066" s="23" t="str">
        <f>VLOOKUP(C1066, 'Registration Database Man. Code'!A:D, 4, FALSE)</f>
        <v>DJI</v>
      </c>
      <c r="F1066" s="24" t="str">
        <f t="shared" si="16"/>
        <v>No</v>
      </c>
      <c r="G1066" s="21" t="str">
        <f>IF(F1066="Yes", "Not Applicable", IF(COUNTIF('Broadcast Module Man Codes'!B:B, LEFT(B1066, 4))=0, "No BM Man Code Found", "Match Found"))</f>
        <v>No BM Man Code Found</v>
      </c>
    </row>
    <row r="1067" spans="1:7">
      <c r="A1067" s="23" t="s">
        <v>1496</v>
      </c>
      <c r="B1067" s="23" t="s">
        <v>1497</v>
      </c>
      <c r="C1067" s="23" t="s">
        <v>6</v>
      </c>
      <c r="D1067" s="23" t="str">
        <f>IF(ISNUMBER(MATCH(C1067, 'Registration Database Man. Code'!A:A, 0)), "drone", "")</f>
        <v>drone</v>
      </c>
      <c r="E1067" s="23" t="str">
        <f>VLOOKUP(C1067, 'Registration Database Man. Code'!A:D, 4, FALSE)</f>
        <v>XAG</v>
      </c>
      <c r="F1067" s="24" t="str">
        <f t="shared" si="16"/>
        <v>Yes</v>
      </c>
      <c r="G1067" s="21" t="str">
        <f>IF(F1067="Yes", "Not Applicable", IF(COUNTIF('Broadcast Module Man Codes'!B:B, LEFT(B1067, 4))=0, "No BM Man Code Found", "Match Found"))</f>
        <v>Not Applicable</v>
      </c>
    </row>
    <row r="1068" spans="1:7">
      <c r="A1068" s="23" t="s">
        <v>1498</v>
      </c>
      <c r="B1068" s="23" t="s">
        <v>1499</v>
      </c>
      <c r="C1068" s="23" t="s">
        <v>482</v>
      </c>
      <c r="D1068" s="23" t="str">
        <f>IF(ISNUMBER(MATCH(C1068, 'Registration Database Man. Code'!A:A, 0)), "drone", "")</f>
        <v>drone</v>
      </c>
      <c r="E1068" s="23" t="str">
        <f>VLOOKUP(C1068, 'Registration Database Man. Code'!A:D, 4, FALSE)</f>
        <v>DJI</v>
      </c>
      <c r="F1068" s="24" t="str">
        <f t="shared" si="16"/>
        <v>No</v>
      </c>
      <c r="G1068" s="21" t="str">
        <f>IF(F1068="Yes", "Not Applicable", IF(COUNTIF('Broadcast Module Man Codes'!B:B, LEFT(B1068, 4))=0, "No BM Man Code Found", "Match Found"))</f>
        <v>No BM Man Code Found</v>
      </c>
    </row>
    <row r="1069" spans="1:7">
      <c r="A1069" s="23" t="s">
        <v>1500</v>
      </c>
      <c r="B1069" s="23" t="s">
        <v>1501</v>
      </c>
      <c r="C1069" s="23" t="s">
        <v>139</v>
      </c>
      <c r="D1069" s="23" t="str">
        <f>IF(ISNUMBER(MATCH(C1069, 'Registration Database Man. Code'!A:A, 0)), "drone", "")</f>
        <v>drone</v>
      </c>
      <c r="E1069" s="23" t="str">
        <f>VLOOKUP(C1069, 'Registration Database Man. Code'!A:D, 4, FALSE)</f>
        <v>DJI</v>
      </c>
      <c r="F1069" s="24" t="str">
        <f t="shared" si="16"/>
        <v>Yes</v>
      </c>
      <c r="G1069" s="21" t="str">
        <f>IF(F1069="Yes", "Not Applicable", IF(COUNTIF('Broadcast Module Man Codes'!B:B, LEFT(B1069, 4))=0, "No BM Man Code Found", "Match Found"))</f>
        <v>Not Applicable</v>
      </c>
    </row>
    <row r="1070" spans="1:7">
      <c r="A1070" s="23" t="s">
        <v>1502</v>
      </c>
      <c r="B1070" s="23" t="s">
        <v>1503</v>
      </c>
      <c r="C1070" s="23" t="s">
        <v>10</v>
      </c>
      <c r="D1070" s="23" t="str">
        <f>IF(ISNUMBER(MATCH(C1070, 'Registration Database Man. Code'!A:A, 0)), "drone", "")</f>
        <v>drone</v>
      </c>
      <c r="E1070" s="23" t="str">
        <f>VLOOKUP(C1070, 'Registration Database Man. Code'!A:D, 4, FALSE)</f>
        <v>DJI</v>
      </c>
      <c r="F1070" s="24" t="str">
        <f t="shared" si="16"/>
        <v>No</v>
      </c>
      <c r="G1070" s="21" t="str">
        <f>IF(F1070="Yes", "Not Applicable", IF(COUNTIF('Broadcast Module Man Codes'!B:B, LEFT(B1070, 4))=0, "No BM Man Code Found", "Match Found"))</f>
        <v>No BM Man Code Found</v>
      </c>
    </row>
    <row r="1071" spans="1:7">
      <c r="A1071" s="23" t="s">
        <v>1504</v>
      </c>
      <c r="B1071" s="23" t="s">
        <v>1505</v>
      </c>
      <c r="C1071" s="23" t="s">
        <v>1506</v>
      </c>
      <c r="D1071" s="23" t="str">
        <f>IF(ISNUMBER(MATCH(C1071, 'Registration Database Man. Code'!A:A, 0)), "drone", "")</f>
        <v>drone</v>
      </c>
      <c r="E1071" s="23" t="str">
        <f>VLOOKUP(C1071, 'Registration Database Man. Code'!A:D, 4, FALSE)</f>
        <v>DJI</v>
      </c>
      <c r="F1071" s="24" t="str">
        <f t="shared" si="16"/>
        <v>No</v>
      </c>
      <c r="G1071" s="21" t="str">
        <f>IF(F1071="Yes", "Not Applicable", IF(COUNTIF('Broadcast Module Man Codes'!B:B, LEFT(B1071, 4))=0, "No BM Man Code Found", "Match Found"))</f>
        <v>No BM Man Code Found</v>
      </c>
    </row>
    <row r="1072" spans="1:7">
      <c r="A1072" s="23" t="s">
        <v>1510</v>
      </c>
      <c r="B1072" s="23" t="s">
        <v>1511</v>
      </c>
      <c r="C1072" s="23" t="s">
        <v>10</v>
      </c>
      <c r="D1072" s="23" t="str">
        <f>IF(ISNUMBER(MATCH(C1072, 'Registration Database Man. Code'!A:A, 0)), "drone", "")</f>
        <v>drone</v>
      </c>
      <c r="E1072" s="23" t="str">
        <f>VLOOKUP(C1072, 'Registration Database Man. Code'!A:D, 4, FALSE)</f>
        <v>DJI</v>
      </c>
      <c r="F1072" s="24" t="str">
        <f t="shared" si="16"/>
        <v>Yes</v>
      </c>
      <c r="G1072" s="21" t="str">
        <f>IF(F1072="Yes", "Not Applicable", IF(COUNTIF('Broadcast Module Man Codes'!B:B, LEFT(B1072, 4))=0, "No BM Man Code Found", "Match Found"))</f>
        <v>Not Applicable</v>
      </c>
    </row>
    <row r="1073" spans="1:7">
      <c r="A1073" s="23" t="s">
        <v>1512</v>
      </c>
      <c r="B1073" s="23" t="s">
        <v>1513</v>
      </c>
      <c r="C1073" s="23" t="s">
        <v>1514</v>
      </c>
      <c r="D1073" s="23" t="str">
        <f>IF(ISNUMBER(MATCH(C1073, 'Registration Database Man. Code'!A:A, 0)), "drone", "")</f>
        <v>drone</v>
      </c>
      <c r="E1073" s="23" t="str">
        <f>VLOOKUP(C1073, 'Registration Database Man. Code'!A:D, 4, FALSE)</f>
        <v>DJI</v>
      </c>
      <c r="F1073" s="24" t="str">
        <f t="shared" si="16"/>
        <v>Yes</v>
      </c>
      <c r="G1073" s="21" t="str">
        <f>IF(F1073="Yes", "Not Applicable", IF(COUNTIF('Broadcast Module Man Codes'!B:B, LEFT(B1073, 4))=0, "No BM Man Code Found", "Match Found"))</f>
        <v>Not Applicable</v>
      </c>
    </row>
    <row r="1074" spans="1:7">
      <c r="A1074" s="23" t="s">
        <v>1515</v>
      </c>
      <c r="B1074" s="23" t="s">
        <v>1516</v>
      </c>
      <c r="C1074" s="23" t="s">
        <v>10</v>
      </c>
      <c r="D1074" s="23" t="str">
        <f>IF(ISNUMBER(MATCH(C1074, 'Registration Database Man. Code'!A:A, 0)), "drone", "")</f>
        <v>drone</v>
      </c>
      <c r="E1074" s="23" t="str">
        <f>VLOOKUP(C1074, 'Registration Database Man. Code'!A:D, 4, FALSE)</f>
        <v>DJI</v>
      </c>
      <c r="F1074" s="24" t="str">
        <f t="shared" si="16"/>
        <v>No</v>
      </c>
      <c r="G1074" s="21" t="str">
        <f>IF(F1074="Yes", "Not Applicable", IF(COUNTIF('Broadcast Module Man Codes'!B:B, LEFT(B1074, 4))=0, "No BM Man Code Found", "Match Found"))</f>
        <v>No BM Man Code Found</v>
      </c>
    </row>
    <row r="1075" spans="1:7">
      <c r="A1075" s="23" t="s">
        <v>1517</v>
      </c>
      <c r="B1075" s="23" t="s">
        <v>1518</v>
      </c>
      <c r="C1075" s="23" t="s">
        <v>6</v>
      </c>
      <c r="D1075" s="23" t="str">
        <f>IF(ISNUMBER(MATCH(C1075, 'Registration Database Man. Code'!A:A, 0)), "drone", "")</f>
        <v>drone</v>
      </c>
      <c r="E1075" s="23" t="str">
        <f>VLOOKUP(C1075, 'Registration Database Man. Code'!A:D, 4, FALSE)</f>
        <v>XAG</v>
      </c>
      <c r="F1075" s="24" t="str">
        <f t="shared" si="16"/>
        <v>No</v>
      </c>
      <c r="G1075" s="21" t="str">
        <f>IF(F1075="Yes", "Not Applicable", IF(COUNTIF('Broadcast Module Man Codes'!B:B, LEFT(B1075, 4))=0, "No BM Man Code Found", "Match Found"))</f>
        <v>No BM Man Code Found</v>
      </c>
    </row>
    <row r="1076" spans="1:7">
      <c r="A1076" s="23" t="s">
        <v>1519</v>
      </c>
      <c r="B1076" s="23" t="s">
        <v>1520</v>
      </c>
      <c r="C1076" s="23" t="s">
        <v>10</v>
      </c>
      <c r="D1076" s="23" t="str">
        <f>IF(ISNUMBER(MATCH(C1076, 'Registration Database Man. Code'!A:A, 0)), "drone", "")</f>
        <v>drone</v>
      </c>
      <c r="E1076" s="23" t="str">
        <f>VLOOKUP(C1076, 'Registration Database Man. Code'!A:D, 4, FALSE)</f>
        <v>DJI</v>
      </c>
      <c r="F1076" s="24" t="str">
        <f t="shared" si="16"/>
        <v>No</v>
      </c>
      <c r="G1076" s="21" t="str">
        <f>IF(F1076="Yes", "Not Applicable", IF(COUNTIF('Broadcast Module Man Codes'!B:B, LEFT(B1076, 4))=0, "No BM Man Code Found", "Match Found"))</f>
        <v>No BM Man Code Found</v>
      </c>
    </row>
    <row r="1077" spans="1:7">
      <c r="A1077" s="23" t="s">
        <v>1521</v>
      </c>
      <c r="B1077" s="23" t="s">
        <v>1522</v>
      </c>
      <c r="C1077" s="23" t="s">
        <v>512</v>
      </c>
      <c r="D1077" s="23" t="str">
        <f>IF(ISNUMBER(MATCH(C1077, 'Registration Database Man. Code'!A:A, 0)), "drone", "")</f>
        <v>drone</v>
      </c>
      <c r="E1077" s="23" t="str">
        <f>VLOOKUP(C1077, 'Registration Database Man. Code'!A:D, 4, FALSE)</f>
        <v>DJI</v>
      </c>
      <c r="F1077" s="24" t="str">
        <f t="shared" si="16"/>
        <v>Yes</v>
      </c>
      <c r="G1077" s="21" t="str">
        <f>IF(F1077="Yes", "Not Applicable", IF(COUNTIF('Broadcast Module Man Codes'!B:B, LEFT(B1077, 4))=0, "No BM Man Code Found", "Match Found"))</f>
        <v>Not Applicable</v>
      </c>
    </row>
    <row r="1078" spans="1:7">
      <c r="A1078" s="23" t="s">
        <v>1524</v>
      </c>
      <c r="B1078" s="23" t="s">
        <v>1525</v>
      </c>
      <c r="C1078" s="23" t="s">
        <v>10</v>
      </c>
      <c r="D1078" s="23" t="str">
        <f>IF(ISNUMBER(MATCH(C1078, 'Registration Database Man. Code'!A:A, 0)), "drone", "")</f>
        <v>drone</v>
      </c>
      <c r="E1078" s="23" t="str">
        <f>VLOOKUP(C1078, 'Registration Database Man. Code'!A:D, 4, FALSE)</f>
        <v>DJI</v>
      </c>
      <c r="F1078" s="24" t="str">
        <f t="shared" si="16"/>
        <v>No</v>
      </c>
      <c r="G1078" s="21" t="str">
        <f>IF(F1078="Yes", "Not Applicable", IF(COUNTIF('Broadcast Module Man Codes'!B:B, LEFT(B1078, 4))=0, "No BM Man Code Found", "Match Found"))</f>
        <v>No BM Man Code Found</v>
      </c>
    </row>
    <row r="1079" spans="1:7">
      <c r="A1079" s="23" t="s">
        <v>1526</v>
      </c>
      <c r="B1079" s="23" t="s">
        <v>1527</v>
      </c>
      <c r="C1079" s="23" t="s">
        <v>10</v>
      </c>
      <c r="D1079" s="23" t="str">
        <f>IF(ISNUMBER(MATCH(C1079, 'Registration Database Man. Code'!A:A, 0)), "drone", "")</f>
        <v>drone</v>
      </c>
      <c r="E1079" s="23" t="str">
        <f>VLOOKUP(C1079, 'Registration Database Man. Code'!A:D, 4, FALSE)</f>
        <v>DJI</v>
      </c>
      <c r="F1079" s="24" t="str">
        <f t="shared" si="16"/>
        <v>No</v>
      </c>
      <c r="G1079" s="21" t="str">
        <f>IF(F1079="Yes", "Not Applicable", IF(COUNTIF('Broadcast Module Man Codes'!B:B, LEFT(B1079, 4))=0, "No BM Man Code Found", "Match Found"))</f>
        <v>No BM Man Code Found</v>
      </c>
    </row>
    <row r="1080" spans="1:7">
      <c r="A1080" s="23" t="s">
        <v>1528</v>
      </c>
      <c r="B1080" s="23" t="s">
        <v>1529</v>
      </c>
      <c r="C1080" s="23" t="s">
        <v>10</v>
      </c>
      <c r="D1080" s="23" t="str">
        <f>IF(ISNUMBER(MATCH(C1080, 'Registration Database Man. Code'!A:A, 0)), "drone", "")</f>
        <v>drone</v>
      </c>
      <c r="E1080" s="23" t="str">
        <f>VLOOKUP(C1080, 'Registration Database Man. Code'!A:D, 4, FALSE)</f>
        <v>DJI</v>
      </c>
      <c r="F1080" s="24" t="str">
        <f t="shared" si="16"/>
        <v>No</v>
      </c>
      <c r="G1080" s="21" t="str">
        <f>IF(F1080="Yes", "Not Applicable", IF(COUNTIF('Broadcast Module Man Codes'!B:B, LEFT(B1080, 4))=0, "No BM Man Code Found", "Match Found"))</f>
        <v>No BM Man Code Found</v>
      </c>
    </row>
    <row r="1081" spans="1:7">
      <c r="A1081" s="23" t="s">
        <v>1530</v>
      </c>
      <c r="B1081" s="23" t="s">
        <v>1531</v>
      </c>
      <c r="C1081" s="23" t="s">
        <v>10</v>
      </c>
      <c r="D1081" s="23" t="str">
        <f>IF(ISNUMBER(MATCH(C1081, 'Registration Database Man. Code'!A:A, 0)), "drone", "")</f>
        <v>drone</v>
      </c>
      <c r="E1081" s="23" t="str">
        <f>VLOOKUP(C1081, 'Registration Database Man. Code'!A:D, 4, FALSE)</f>
        <v>DJI</v>
      </c>
      <c r="F1081" s="24" t="str">
        <f t="shared" si="16"/>
        <v>No</v>
      </c>
      <c r="G1081" s="21" t="str">
        <f>IF(F1081="Yes", "Not Applicable", IF(COUNTIF('Broadcast Module Man Codes'!B:B, LEFT(B1081, 4))=0, "No BM Man Code Found", "Match Found"))</f>
        <v>No BM Man Code Found</v>
      </c>
    </row>
    <row r="1082" spans="1:7">
      <c r="A1082" s="23" t="s">
        <v>1532</v>
      </c>
      <c r="B1082" s="23" t="s">
        <v>1533</v>
      </c>
      <c r="C1082" s="23" t="s">
        <v>132</v>
      </c>
      <c r="D1082" s="23" t="str">
        <f>IF(ISNUMBER(MATCH(C1082, 'Registration Database Man. Code'!A:A, 0)), "drone", "")</f>
        <v>drone</v>
      </c>
      <c r="E1082" s="23" t="str">
        <f>VLOOKUP(C1082, 'Registration Database Man. Code'!A:D, 4, FALSE)</f>
        <v>DJI</v>
      </c>
      <c r="F1082" s="24" t="str">
        <f t="shared" si="16"/>
        <v>No</v>
      </c>
      <c r="G1082" s="21" t="str">
        <f>IF(F1082="Yes", "Not Applicable", IF(COUNTIF('Broadcast Module Man Codes'!B:B, LEFT(B1082, 4))=0, "No BM Man Code Found", "Match Found"))</f>
        <v>No BM Man Code Found</v>
      </c>
    </row>
    <row r="1083" spans="1:7">
      <c r="A1083" s="23" t="s">
        <v>1534</v>
      </c>
      <c r="B1083" s="23" t="s">
        <v>1535</v>
      </c>
      <c r="C1083" s="23" t="s">
        <v>63</v>
      </c>
      <c r="D1083" s="23" t="str">
        <f>IF(ISNUMBER(MATCH(C1083, 'Registration Database Man. Code'!A:A, 0)), "drone", "")</f>
        <v>drone</v>
      </c>
      <c r="E1083" s="23" t="str">
        <f>VLOOKUP(C1083, 'Registration Database Man. Code'!A:D, 4, FALSE)</f>
        <v>DJI</v>
      </c>
      <c r="F1083" s="24" t="str">
        <f t="shared" si="16"/>
        <v>No</v>
      </c>
      <c r="G1083" s="21" t="str">
        <f>IF(F1083="Yes", "Not Applicable", IF(COUNTIF('Broadcast Module Man Codes'!B:B, LEFT(B1083, 4))=0, "No BM Man Code Found", "Match Found"))</f>
        <v>No BM Man Code Found</v>
      </c>
    </row>
    <row r="1084" spans="1:7">
      <c r="A1084" s="23" t="s">
        <v>1536</v>
      </c>
      <c r="B1084" s="23" t="s">
        <v>1537</v>
      </c>
      <c r="C1084" s="23" t="s">
        <v>10</v>
      </c>
      <c r="D1084" s="23" t="str">
        <f>IF(ISNUMBER(MATCH(C1084, 'Registration Database Man. Code'!A:A, 0)), "drone", "")</f>
        <v>drone</v>
      </c>
      <c r="E1084" s="23" t="str">
        <f>VLOOKUP(C1084, 'Registration Database Man. Code'!A:D, 4, FALSE)</f>
        <v>DJI</v>
      </c>
      <c r="F1084" s="24" t="str">
        <f t="shared" si="16"/>
        <v>No</v>
      </c>
      <c r="G1084" s="21" t="str">
        <f>IF(F1084="Yes", "Not Applicable", IF(COUNTIF('Broadcast Module Man Codes'!B:B, LEFT(B1084, 4))=0, "No BM Man Code Found", "Match Found"))</f>
        <v>No BM Man Code Found</v>
      </c>
    </row>
    <row r="1085" spans="1:7">
      <c r="A1085" s="23" t="s">
        <v>1538</v>
      </c>
      <c r="B1085" s="23" t="s">
        <v>1539</v>
      </c>
      <c r="C1085" s="23" t="s">
        <v>94</v>
      </c>
      <c r="D1085" s="23" t="str">
        <f>IF(ISNUMBER(MATCH(C1085, 'Registration Database Man. Code'!A:A, 0)), "drone", "")</f>
        <v>drone</v>
      </c>
      <c r="E1085" s="23" t="str">
        <f>VLOOKUP(C1085, 'Registration Database Man. Code'!A:D, 4, FALSE)</f>
        <v>DJI</v>
      </c>
      <c r="F1085" s="24" t="str">
        <f t="shared" si="16"/>
        <v>No</v>
      </c>
      <c r="G1085" s="21" t="str">
        <f>IF(F1085="Yes", "Not Applicable", IF(COUNTIF('Broadcast Module Man Codes'!B:B, LEFT(B1085, 4))=0, "No BM Man Code Found", "Match Found"))</f>
        <v>No BM Man Code Found</v>
      </c>
    </row>
    <row r="1086" spans="1:7">
      <c r="A1086" s="23" t="s">
        <v>1540</v>
      </c>
      <c r="B1086" s="23" t="s">
        <v>1541</v>
      </c>
      <c r="C1086" s="23" t="s">
        <v>10</v>
      </c>
      <c r="D1086" s="23" t="str">
        <f>IF(ISNUMBER(MATCH(C1086, 'Registration Database Man. Code'!A:A, 0)), "drone", "")</f>
        <v>drone</v>
      </c>
      <c r="E1086" s="23" t="str">
        <f>VLOOKUP(C1086, 'Registration Database Man. Code'!A:D, 4, FALSE)</f>
        <v>DJI</v>
      </c>
      <c r="F1086" s="24" t="str">
        <f t="shared" si="16"/>
        <v>No</v>
      </c>
      <c r="G1086" s="21" t="str">
        <f>IF(F1086="Yes", "Not Applicable", IF(COUNTIF('Broadcast Module Man Codes'!B:B, LEFT(B1086, 4))=0, "No BM Man Code Found", "Match Found"))</f>
        <v>No BM Man Code Found</v>
      </c>
    </row>
    <row r="1087" spans="1:7">
      <c r="A1087" s="23" t="s">
        <v>1542</v>
      </c>
      <c r="B1087" s="23" t="s">
        <v>1543</v>
      </c>
      <c r="C1087" s="23" t="s">
        <v>6</v>
      </c>
      <c r="D1087" s="23" t="str">
        <f>IF(ISNUMBER(MATCH(C1087, 'Registration Database Man. Code'!A:A, 0)), "drone", "")</f>
        <v>drone</v>
      </c>
      <c r="E1087" s="23" t="str">
        <f>VLOOKUP(C1087, 'Registration Database Man. Code'!A:D, 4, FALSE)</f>
        <v>XAG</v>
      </c>
      <c r="F1087" s="24" t="str">
        <f t="shared" si="16"/>
        <v>Yes</v>
      </c>
      <c r="G1087" s="21" t="str">
        <f>IF(F1087="Yes", "Not Applicable", IF(COUNTIF('Broadcast Module Man Codes'!B:B, LEFT(B1087, 4))=0, "No BM Man Code Found", "Match Found"))</f>
        <v>Not Applicable</v>
      </c>
    </row>
    <row r="1088" spans="1:7">
      <c r="A1088" s="23" t="s">
        <v>1544</v>
      </c>
      <c r="B1088" s="23" t="s">
        <v>1545</v>
      </c>
      <c r="C1088" s="23" t="s">
        <v>27</v>
      </c>
      <c r="D1088" s="23" t="str">
        <f>IF(ISNUMBER(MATCH(C1088, 'Registration Database Man. Code'!A:A, 0)), "drone", "")</f>
        <v>drone</v>
      </c>
      <c r="E1088" s="23" t="str">
        <f>VLOOKUP(C1088, 'Registration Database Man. Code'!A:D, 4, FALSE)</f>
        <v>DJI</v>
      </c>
      <c r="F1088" s="24" t="str">
        <f t="shared" si="16"/>
        <v>Yes</v>
      </c>
      <c r="G1088" s="21" t="str">
        <f>IF(F1088="Yes", "Not Applicable", IF(COUNTIF('Broadcast Module Man Codes'!B:B, LEFT(B1088, 4))=0, "No BM Man Code Found", "Match Found"))</f>
        <v>Not Applicable</v>
      </c>
    </row>
    <row r="1089" spans="1:7">
      <c r="A1089" s="23" t="s">
        <v>1546</v>
      </c>
      <c r="B1089" s="23" t="s">
        <v>1547</v>
      </c>
      <c r="C1089" s="23">
        <v>610131</v>
      </c>
      <c r="D1089" s="23" t="str">
        <f>IF(ISNUMBER(MATCH(C1089, 'Registration Database Man. Code'!A:A, 0)), "drone", "")</f>
        <v>drone</v>
      </c>
      <c r="E1089" s="23" t="str">
        <f>VLOOKUP(C1089, 'Registration Database Man. Code'!A:D, 4, FALSE)</f>
        <v>DJI</v>
      </c>
      <c r="F1089" s="24" t="str">
        <f t="shared" si="16"/>
        <v>No</v>
      </c>
      <c r="G1089" s="21" t="str">
        <f>IF(F1089="Yes", "Not Applicable", IF(COUNTIF('Broadcast Module Man Codes'!B:B, LEFT(B1089, 4))=0, "No BM Man Code Found", "Match Found"))</f>
        <v>No BM Man Code Found</v>
      </c>
    </row>
    <row r="1090" spans="1:7">
      <c r="A1090" s="23" t="s">
        <v>1548</v>
      </c>
      <c r="B1090" s="23" t="s">
        <v>1549</v>
      </c>
      <c r="C1090" s="23" t="s">
        <v>63</v>
      </c>
      <c r="D1090" s="23" t="str">
        <f>IF(ISNUMBER(MATCH(C1090, 'Registration Database Man. Code'!A:A, 0)), "drone", "")</f>
        <v>drone</v>
      </c>
      <c r="E1090" s="23" t="str">
        <f>VLOOKUP(C1090, 'Registration Database Man. Code'!A:D, 4, FALSE)</f>
        <v>DJI</v>
      </c>
      <c r="F1090" s="24" t="str">
        <f t="shared" si="16"/>
        <v>No</v>
      </c>
      <c r="G1090" s="21" t="str">
        <f>IF(F1090="Yes", "Not Applicable", IF(COUNTIF('Broadcast Module Man Codes'!B:B, LEFT(B1090, 4))=0, "No BM Man Code Found", "Match Found"))</f>
        <v>No BM Man Code Found</v>
      </c>
    </row>
    <row r="1091" spans="1:7">
      <c r="A1091" s="23" t="s">
        <v>1550</v>
      </c>
      <c r="B1091" s="23" t="s">
        <v>1551</v>
      </c>
      <c r="C1091" s="23" t="s">
        <v>6</v>
      </c>
      <c r="D1091" s="23" t="str">
        <f>IF(ISNUMBER(MATCH(C1091, 'Registration Database Man. Code'!A:A, 0)), "drone", "")</f>
        <v>drone</v>
      </c>
      <c r="E1091" s="23" t="str">
        <f>VLOOKUP(C1091, 'Registration Database Man. Code'!A:D, 4, FALSE)</f>
        <v>XAG</v>
      </c>
      <c r="F1091" s="24" t="str">
        <f t="shared" ref="F1091:F1154" si="17">IF(OR(E1091="EA VISION", E1091="EAVISION"), "No", IF(OR(AND(OR(E1091="DJI", E1091="DJI Innovations"), LEFT(B1091, 5)="1581F"), AND(OR(E1091="XAG", E1091="GUANGZHOU XAG CO LTD"), LEFT(B1091, 5)="1863F"), AND(E1091="Talos Drones", LEFT(B1091, 5)="2104F")), "Yes", "No"))</f>
        <v>No</v>
      </c>
      <c r="G1091" s="21" t="str">
        <f>IF(F1091="Yes", "Not Applicable", IF(COUNTIF('Broadcast Module Man Codes'!B:B, LEFT(B1091, 4))=0, "No BM Man Code Found", "Match Found"))</f>
        <v>No BM Man Code Found</v>
      </c>
    </row>
    <row r="1092" spans="1:7">
      <c r="A1092" s="23" t="s">
        <v>1552</v>
      </c>
      <c r="B1092" s="23" t="s">
        <v>1553</v>
      </c>
      <c r="C1092" s="23" t="s">
        <v>94</v>
      </c>
      <c r="D1092" s="23" t="str">
        <f>IF(ISNUMBER(MATCH(C1092, 'Registration Database Man. Code'!A:A, 0)), "drone", "")</f>
        <v>drone</v>
      </c>
      <c r="E1092" s="23" t="str">
        <f>VLOOKUP(C1092, 'Registration Database Man. Code'!A:D, 4, FALSE)</f>
        <v>DJI</v>
      </c>
      <c r="F1092" s="24" t="str">
        <f t="shared" si="17"/>
        <v>No</v>
      </c>
      <c r="G1092" s="21" t="str">
        <f>IF(F1092="Yes", "Not Applicable", IF(COUNTIF('Broadcast Module Man Codes'!B:B, LEFT(B1092, 4))=0, "No BM Man Code Found", "Match Found"))</f>
        <v>No BM Man Code Found</v>
      </c>
    </row>
    <row r="1093" spans="1:7">
      <c r="A1093" s="23" t="s">
        <v>1554</v>
      </c>
      <c r="B1093" s="23" t="s">
        <v>1555</v>
      </c>
      <c r="C1093" s="23" t="s">
        <v>21</v>
      </c>
      <c r="D1093" s="23" t="str">
        <f>IF(ISNUMBER(MATCH(C1093, 'Registration Database Man. Code'!A:A, 0)), "drone", "")</f>
        <v>drone</v>
      </c>
      <c r="E1093" s="23" t="str">
        <f>VLOOKUP(C1093, 'Registration Database Man. Code'!A:D, 4, FALSE)</f>
        <v>XAG</v>
      </c>
      <c r="F1093" s="24" t="str">
        <f t="shared" si="17"/>
        <v>Yes</v>
      </c>
      <c r="G1093" s="21" t="str">
        <f>IF(F1093="Yes", "Not Applicable", IF(COUNTIF('Broadcast Module Man Codes'!B:B, LEFT(B1093, 4))=0, "No BM Man Code Found", "Match Found"))</f>
        <v>Not Applicable</v>
      </c>
    </row>
    <row r="1094" spans="1:7">
      <c r="A1094" s="23" t="s">
        <v>1557</v>
      </c>
      <c r="B1094" s="23" t="s">
        <v>1558</v>
      </c>
      <c r="C1094" s="23" t="s">
        <v>10</v>
      </c>
      <c r="D1094" s="23" t="str">
        <f>IF(ISNUMBER(MATCH(C1094, 'Registration Database Man. Code'!A:A, 0)), "drone", "")</f>
        <v>drone</v>
      </c>
      <c r="E1094" s="23" t="str">
        <f>VLOOKUP(C1094, 'Registration Database Man. Code'!A:D, 4, FALSE)</f>
        <v>DJI</v>
      </c>
      <c r="F1094" s="24" t="str">
        <f t="shared" si="17"/>
        <v>No</v>
      </c>
      <c r="G1094" s="21" t="str">
        <f>IF(F1094="Yes", "Not Applicable", IF(COUNTIF('Broadcast Module Man Codes'!B:B, LEFT(B1094, 4))=0, "No BM Man Code Found", "Match Found"))</f>
        <v>No BM Man Code Found</v>
      </c>
    </row>
    <row r="1095" spans="1:7">
      <c r="A1095" s="23" t="s">
        <v>1561</v>
      </c>
      <c r="B1095" s="23" t="s">
        <v>1562</v>
      </c>
      <c r="C1095" s="23" t="s">
        <v>1322</v>
      </c>
      <c r="D1095" s="23" t="str">
        <f>IF(ISNUMBER(MATCH(C1095, 'Registration Database Man. Code'!A:A, 0)), "drone", "")</f>
        <v>drone</v>
      </c>
      <c r="E1095" s="23" t="str">
        <f>VLOOKUP(C1095, 'Registration Database Man. Code'!A:D, 4, FALSE)</f>
        <v>DJI</v>
      </c>
      <c r="F1095" s="24" t="str">
        <f t="shared" si="17"/>
        <v>Yes</v>
      </c>
      <c r="G1095" s="21" t="str">
        <f>IF(F1095="Yes", "Not Applicable", IF(COUNTIF('Broadcast Module Man Codes'!B:B, LEFT(B1095, 4))=0, "No BM Man Code Found", "Match Found"))</f>
        <v>Not Applicable</v>
      </c>
    </row>
    <row r="1096" spans="1:7">
      <c r="A1096" s="23" t="s">
        <v>1565</v>
      </c>
      <c r="B1096" s="23" t="s">
        <v>1566</v>
      </c>
      <c r="C1096" s="23" t="s">
        <v>1091</v>
      </c>
      <c r="D1096" s="23" t="str">
        <f>IF(ISNUMBER(MATCH(C1096, 'Registration Database Man. Code'!A:A, 0)), "drone", "")</f>
        <v>drone</v>
      </c>
      <c r="E1096" s="23" t="str">
        <f>VLOOKUP(C1096, 'Registration Database Man. Code'!A:D, 4, FALSE)</f>
        <v>DJI</v>
      </c>
      <c r="F1096" s="24" t="str">
        <f t="shared" si="17"/>
        <v>No</v>
      </c>
      <c r="G1096" s="21" t="str">
        <f>IF(F1096="Yes", "Not Applicable", IF(COUNTIF('Broadcast Module Man Codes'!B:B, LEFT(B1096, 4))=0, "No BM Man Code Found", "Match Found"))</f>
        <v>No BM Man Code Found</v>
      </c>
    </row>
    <row r="1097" spans="1:7">
      <c r="A1097" s="23" t="s">
        <v>1567</v>
      </c>
      <c r="B1097" s="23" t="s">
        <v>1568</v>
      </c>
      <c r="C1097" s="23" t="s">
        <v>27</v>
      </c>
      <c r="D1097" s="23" t="str">
        <f>IF(ISNUMBER(MATCH(C1097, 'Registration Database Man. Code'!A:A, 0)), "drone", "")</f>
        <v>drone</v>
      </c>
      <c r="E1097" s="23" t="str">
        <f>VLOOKUP(C1097, 'Registration Database Man. Code'!A:D, 4, FALSE)</f>
        <v>DJI</v>
      </c>
      <c r="F1097" s="24" t="str">
        <f t="shared" si="17"/>
        <v>Yes</v>
      </c>
      <c r="G1097" s="21" t="str">
        <f>IF(F1097="Yes", "Not Applicable", IF(COUNTIF('Broadcast Module Man Codes'!B:B, LEFT(B1097, 4))=0, "No BM Man Code Found", "Match Found"))</f>
        <v>Not Applicable</v>
      </c>
    </row>
    <row r="1098" spans="1:7">
      <c r="A1098" s="23" t="s">
        <v>1569</v>
      </c>
      <c r="B1098" s="23" t="s">
        <v>1570</v>
      </c>
      <c r="C1098" s="23" t="s">
        <v>53</v>
      </c>
      <c r="D1098" s="23" t="str">
        <f>IF(ISNUMBER(MATCH(C1098, 'Registration Database Man. Code'!A:A, 0)), "drone", "")</f>
        <v>drone</v>
      </c>
      <c r="E1098" s="23" t="str">
        <f>VLOOKUP(C1098, 'Registration Database Man. Code'!A:D, 4, FALSE)</f>
        <v>EA VISION</v>
      </c>
      <c r="F1098" s="24" t="str">
        <f t="shared" si="17"/>
        <v>No</v>
      </c>
      <c r="G1098" s="21" t="str">
        <f>IF(F1098="Yes", "Not Applicable", IF(COUNTIF('Broadcast Module Man Codes'!B:B, LEFT(B1098, 4))=0, "No BM Man Code Found", "Match Found"))</f>
        <v>No BM Man Code Found</v>
      </c>
    </row>
    <row r="1099" spans="1:7">
      <c r="A1099" s="23" t="s">
        <v>1571</v>
      </c>
      <c r="B1099" s="23" t="s">
        <v>1572</v>
      </c>
      <c r="C1099" s="23" t="s">
        <v>132</v>
      </c>
      <c r="D1099" s="23" t="str">
        <f>IF(ISNUMBER(MATCH(C1099, 'Registration Database Man. Code'!A:A, 0)), "drone", "")</f>
        <v>drone</v>
      </c>
      <c r="E1099" s="23" t="str">
        <f>VLOOKUP(C1099, 'Registration Database Man. Code'!A:D, 4, FALSE)</f>
        <v>DJI</v>
      </c>
      <c r="F1099" s="24" t="str">
        <f t="shared" si="17"/>
        <v>No</v>
      </c>
      <c r="G1099" s="21" t="str">
        <f>IF(F1099="Yes", "Not Applicable", IF(COUNTIF('Broadcast Module Man Codes'!B:B, LEFT(B1099, 4))=0, "No BM Man Code Found", "Match Found"))</f>
        <v>No BM Man Code Found</v>
      </c>
    </row>
    <row r="1100" spans="1:7">
      <c r="A1100" s="23" t="s">
        <v>1573</v>
      </c>
      <c r="B1100" s="23" t="s">
        <v>1574</v>
      </c>
      <c r="C1100" s="23">
        <v>610131</v>
      </c>
      <c r="D1100" s="23" t="str">
        <f>IF(ISNUMBER(MATCH(C1100, 'Registration Database Man. Code'!A:A, 0)), "drone", "")</f>
        <v>drone</v>
      </c>
      <c r="E1100" s="23" t="str">
        <f>VLOOKUP(C1100, 'Registration Database Man. Code'!A:D, 4, FALSE)</f>
        <v>DJI</v>
      </c>
      <c r="F1100" s="24" t="str">
        <f t="shared" si="17"/>
        <v>No</v>
      </c>
      <c r="G1100" s="21" t="str">
        <f>IF(F1100="Yes", "Not Applicable", IF(COUNTIF('Broadcast Module Man Codes'!B:B, LEFT(B1100, 4))=0, "No BM Man Code Found", "Match Found"))</f>
        <v>No BM Man Code Found</v>
      </c>
    </row>
    <row r="1101" spans="1:7">
      <c r="A1101" s="23" t="s">
        <v>1575</v>
      </c>
      <c r="B1101" s="23" t="s">
        <v>1576</v>
      </c>
      <c r="C1101" s="23" t="s">
        <v>63</v>
      </c>
      <c r="D1101" s="23" t="str">
        <f>IF(ISNUMBER(MATCH(C1101, 'Registration Database Man. Code'!A:A, 0)), "drone", "")</f>
        <v>drone</v>
      </c>
      <c r="E1101" s="23" t="str">
        <f>VLOOKUP(C1101, 'Registration Database Man. Code'!A:D, 4, FALSE)</f>
        <v>DJI</v>
      </c>
      <c r="F1101" s="24" t="str">
        <f t="shared" si="17"/>
        <v>No</v>
      </c>
      <c r="G1101" s="21" t="str">
        <f>IF(F1101="Yes", "Not Applicable", IF(COUNTIF('Broadcast Module Man Codes'!B:B, LEFT(B1101, 4))=0, "No BM Man Code Found", "Match Found"))</f>
        <v>No BM Man Code Found</v>
      </c>
    </row>
    <row r="1102" spans="1:7">
      <c r="A1102" s="23" t="s">
        <v>1577</v>
      </c>
      <c r="B1102" s="23" t="s">
        <v>1578</v>
      </c>
      <c r="C1102" s="23" t="s">
        <v>1322</v>
      </c>
      <c r="D1102" s="23" t="str">
        <f>IF(ISNUMBER(MATCH(C1102, 'Registration Database Man. Code'!A:A, 0)), "drone", "")</f>
        <v>drone</v>
      </c>
      <c r="E1102" s="23" t="str">
        <f>VLOOKUP(C1102, 'Registration Database Man. Code'!A:D, 4, FALSE)</f>
        <v>DJI</v>
      </c>
      <c r="F1102" s="24" t="str">
        <f t="shared" si="17"/>
        <v>Yes</v>
      </c>
      <c r="G1102" s="21" t="str">
        <f>IF(F1102="Yes", "Not Applicable", IF(COUNTIF('Broadcast Module Man Codes'!B:B, LEFT(B1102, 4))=0, "No BM Man Code Found", "Match Found"))</f>
        <v>Not Applicable</v>
      </c>
    </row>
    <row r="1103" spans="1:7">
      <c r="A1103" s="23" t="s">
        <v>1579</v>
      </c>
      <c r="B1103" s="23" t="s">
        <v>1580</v>
      </c>
      <c r="C1103" s="23" t="s">
        <v>21</v>
      </c>
      <c r="D1103" s="23" t="str">
        <f>IF(ISNUMBER(MATCH(C1103, 'Registration Database Man. Code'!A:A, 0)), "drone", "")</f>
        <v>drone</v>
      </c>
      <c r="E1103" s="23" t="str">
        <f>VLOOKUP(C1103, 'Registration Database Man. Code'!A:D, 4, FALSE)</f>
        <v>XAG</v>
      </c>
      <c r="F1103" s="24" t="str">
        <f t="shared" si="17"/>
        <v>No</v>
      </c>
      <c r="G1103" s="21" t="str">
        <f>IF(F1103="Yes", "Not Applicable", IF(COUNTIF('Broadcast Module Man Codes'!B:B, LEFT(B1103, 4))=0, "No BM Man Code Found", "Match Found"))</f>
        <v>No BM Man Code Found</v>
      </c>
    </row>
    <row r="1104" spans="1:7">
      <c r="A1104" s="23" t="s">
        <v>1581</v>
      </c>
      <c r="B1104" s="23" t="s">
        <v>1582</v>
      </c>
      <c r="C1104" s="23" t="s">
        <v>21</v>
      </c>
      <c r="D1104" s="23" t="str">
        <f>IF(ISNUMBER(MATCH(C1104, 'Registration Database Man. Code'!A:A, 0)), "drone", "")</f>
        <v>drone</v>
      </c>
      <c r="E1104" s="23" t="str">
        <f>VLOOKUP(C1104, 'Registration Database Man. Code'!A:D, 4, FALSE)</f>
        <v>XAG</v>
      </c>
      <c r="F1104" s="24" t="str">
        <f t="shared" si="17"/>
        <v>No</v>
      </c>
      <c r="G1104" s="21" t="str">
        <f>IF(F1104="Yes", "Not Applicable", IF(COUNTIF('Broadcast Module Man Codes'!B:B, LEFT(B1104, 4))=0, "No BM Man Code Found", "Match Found"))</f>
        <v>No BM Man Code Found</v>
      </c>
    </row>
    <row r="1105" spans="1:7">
      <c r="A1105" s="23" t="s">
        <v>1583</v>
      </c>
      <c r="B1105" s="23" t="s">
        <v>1584</v>
      </c>
      <c r="C1105" s="23" t="s">
        <v>10</v>
      </c>
      <c r="D1105" s="23" t="str">
        <f>IF(ISNUMBER(MATCH(C1105, 'Registration Database Man. Code'!A:A, 0)), "drone", "")</f>
        <v>drone</v>
      </c>
      <c r="E1105" s="23" t="str">
        <f>VLOOKUP(C1105, 'Registration Database Man. Code'!A:D, 4, FALSE)</f>
        <v>DJI</v>
      </c>
      <c r="F1105" s="24" t="str">
        <f t="shared" si="17"/>
        <v>Yes</v>
      </c>
      <c r="G1105" s="21" t="str">
        <f>IF(F1105="Yes", "Not Applicable", IF(COUNTIF('Broadcast Module Man Codes'!B:B, LEFT(B1105, 4))=0, "No BM Man Code Found", "Match Found"))</f>
        <v>Not Applicable</v>
      </c>
    </row>
    <row r="1106" spans="1:7">
      <c r="A1106" s="23" t="s">
        <v>1585</v>
      </c>
      <c r="B1106" s="23" t="s">
        <v>1586</v>
      </c>
      <c r="C1106" s="23" t="s">
        <v>27</v>
      </c>
      <c r="D1106" s="23" t="str">
        <f>IF(ISNUMBER(MATCH(C1106, 'Registration Database Man. Code'!A:A, 0)), "drone", "")</f>
        <v>drone</v>
      </c>
      <c r="E1106" s="23" t="str">
        <f>VLOOKUP(C1106, 'Registration Database Man. Code'!A:D, 4, FALSE)</f>
        <v>DJI</v>
      </c>
      <c r="F1106" s="24" t="str">
        <f t="shared" si="17"/>
        <v>Yes</v>
      </c>
      <c r="G1106" s="21" t="str">
        <f>IF(F1106="Yes", "Not Applicable", IF(COUNTIF('Broadcast Module Man Codes'!B:B, LEFT(B1106, 4))=0, "No BM Man Code Found", "Match Found"))</f>
        <v>Not Applicable</v>
      </c>
    </row>
    <row r="1107" spans="1:7">
      <c r="A1107" s="23" t="s">
        <v>1587</v>
      </c>
      <c r="B1107" s="23" t="s">
        <v>1588</v>
      </c>
      <c r="C1107" s="23" t="s">
        <v>27</v>
      </c>
      <c r="D1107" s="23" t="str">
        <f>IF(ISNUMBER(MATCH(C1107, 'Registration Database Man. Code'!A:A, 0)), "drone", "")</f>
        <v>drone</v>
      </c>
      <c r="E1107" s="23" t="str">
        <f>VLOOKUP(C1107, 'Registration Database Man. Code'!A:D, 4, FALSE)</f>
        <v>DJI</v>
      </c>
      <c r="F1107" s="24" t="str">
        <f t="shared" si="17"/>
        <v>Yes</v>
      </c>
      <c r="G1107" s="21" t="str">
        <f>IF(F1107="Yes", "Not Applicable", IF(COUNTIF('Broadcast Module Man Codes'!B:B, LEFT(B1107, 4))=0, "No BM Man Code Found", "Match Found"))</f>
        <v>Not Applicable</v>
      </c>
    </row>
    <row r="1108" spans="1:7">
      <c r="A1108" s="23" t="s">
        <v>1589</v>
      </c>
      <c r="B1108" s="23" t="s">
        <v>1590</v>
      </c>
      <c r="C1108" s="23" t="s">
        <v>94</v>
      </c>
      <c r="D1108" s="23" t="str">
        <f>IF(ISNUMBER(MATCH(C1108, 'Registration Database Man. Code'!A:A, 0)), "drone", "")</f>
        <v>drone</v>
      </c>
      <c r="E1108" s="23" t="str">
        <f>VLOOKUP(C1108, 'Registration Database Man. Code'!A:D, 4, FALSE)</f>
        <v>DJI</v>
      </c>
      <c r="F1108" s="24" t="str">
        <f t="shared" si="17"/>
        <v>No</v>
      </c>
      <c r="G1108" s="21" t="str">
        <f>IF(F1108="Yes", "Not Applicable", IF(COUNTIF('Broadcast Module Man Codes'!B:B, LEFT(B1108, 4))=0, "No BM Man Code Found", "Match Found"))</f>
        <v>No BM Man Code Found</v>
      </c>
    </row>
    <row r="1109" spans="1:7">
      <c r="A1109" s="23" t="s">
        <v>1591</v>
      </c>
      <c r="B1109" s="23" t="s">
        <v>1592</v>
      </c>
      <c r="C1109" s="23" t="s">
        <v>10</v>
      </c>
      <c r="D1109" s="23" t="str">
        <f>IF(ISNUMBER(MATCH(C1109, 'Registration Database Man. Code'!A:A, 0)), "drone", "")</f>
        <v>drone</v>
      </c>
      <c r="E1109" s="23" t="str">
        <f>VLOOKUP(C1109, 'Registration Database Man. Code'!A:D, 4, FALSE)</f>
        <v>DJI</v>
      </c>
      <c r="F1109" s="24" t="str">
        <f t="shared" si="17"/>
        <v>Yes</v>
      </c>
      <c r="G1109" s="21" t="str">
        <f>IF(F1109="Yes", "Not Applicable", IF(COUNTIF('Broadcast Module Man Codes'!B:B, LEFT(B1109, 4))=0, "No BM Man Code Found", "Match Found"))</f>
        <v>Not Applicable</v>
      </c>
    </row>
    <row r="1110" spans="1:7">
      <c r="A1110" s="23" t="s">
        <v>1593</v>
      </c>
      <c r="B1110" s="23" t="s">
        <v>1594</v>
      </c>
      <c r="C1110" s="23" t="s">
        <v>10</v>
      </c>
      <c r="D1110" s="23" t="str">
        <f>IF(ISNUMBER(MATCH(C1110, 'Registration Database Man. Code'!A:A, 0)), "drone", "")</f>
        <v>drone</v>
      </c>
      <c r="E1110" s="23" t="str">
        <f>VLOOKUP(C1110, 'Registration Database Man. Code'!A:D, 4, FALSE)</f>
        <v>DJI</v>
      </c>
      <c r="F1110" s="24" t="str">
        <f t="shared" si="17"/>
        <v>Yes</v>
      </c>
      <c r="G1110" s="21" t="str">
        <f>IF(F1110="Yes", "Not Applicable", IF(COUNTIF('Broadcast Module Man Codes'!B:B, LEFT(B1110, 4))=0, "No BM Man Code Found", "Match Found"))</f>
        <v>Not Applicable</v>
      </c>
    </row>
    <row r="1111" spans="1:7">
      <c r="A1111" s="23" t="s">
        <v>1595</v>
      </c>
      <c r="B1111" s="23" t="s">
        <v>1596</v>
      </c>
      <c r="C1111" s="23" t="s">
        <v>10</v>
      </c>
      <c r="D1111" s="23" t="str">
        <f>IF(ISNUMBER(MATCH(C1111, 'Registration Database Man. Code'!A:A, 0)), "drone", "")</f>
        <v>drone</v>
      </c>
      <c r="E1111" s="23" t="str">
        <f>VLOOKUP(C1111, 'Registration Database Man. Code'!A:D, 4, FALSE)</f>
        <v>DJI</v>
      </c>
      <c r="F1111" s="24" t="str">
        <f t="shared" si="17"/>
        <v>No</v>
      </c>
      <c r="G1111" s="21" t="str">
        <f>IF(F1111="Yes", "Not Applicable", IF(COUNTIF('Broadcast Module Man Codes'!B:B, LEFT(B1111, 4))=0, "No BM Man Code Found", "Match Found"))</f>
        <v>No BM Man Code Found</v>
      </c>
    </row>
    <row r="1112" spans="1:7">
      <c r="A1112" s="23" t="s">
        <v>1600</v>
      </c>
      <c r="B1112" s="23" t="s">
        <v>1601</v>
      </c>
      <c r="C1112" s="23" t="s">
        <v>6</v>
      </c>
      <c r="D1112" s="23" t="str">
        <f>IF(ISNUMBER(MATCH(C1112, 'Registration Database Man. Code'!A:A, 0)), "drone", "")</f>
        <v>drone</v>
      </c>
      <c r="E1112" s="23" t="str">
        <f>VLOOKUP(C1112, 'Registration Database Man. Code'!A:D, 4, FALSE)</f>
        <v>XAG</v>
      </c>
      <c r="F1112" s="24" t="str">
        <f t="shared" si="17"/>
        <v>No</v>
      </c>
      <c r="G1112" s="21" t="str">
        <f>IF(F1112="Yes", "Not Applicable", IF(COUNTIF('Broadcast Module Man Codes'!B:B, LEFT(B1112, 4))=0, "No BM Man Code Found", "Match Found"))</f>
        <v>No BM Man Code Found</v>
      </c>
    </row>
    <row r="1113" spans="1:7">
      <c r="A1113" s="23" t="s">
        <v>1602</v>
      </c>
      <c r="B1113" s="23" t="s">
        <v>1603</v>
      </c>
      <c r="C1113" s="23" t="s">
        <v>53</v>
      </c>
      <c r="D1113" s="23" t="str">
        <f>IF(ISNUMBER(MATCH(C1113, 'Registration Database Man. Code'!A:A, 0)), "drone", "")</f>
        <v>drone</v>
      </c>
      <c r="E1113" s="23" t="str">
        <f>VLOOKUP(C1113, 'Registration Database Man. Code'!A:D, 4, FALSE)</f>
        <v>EA VISION</v>
      </c>
      <c r="F1113" s="24" t="str">
        <f t="shared" si="17"/>
        <v>No</v>
      </c>
      <c r="G1113" s="21" t="str">
        <f>IF(F1113="Yes", "Not Applicable", IF(COUNTIF('Broadcast Module Man Codes'!B:B, LEFT(B1113, 4))=0, "No BM Man Code Found", "Match Found"))</f>
        <v>No BM Man Code Found</v>
      </c>
    </row>
    <row r="1114" spans="1:7">
      <c r="A1114" s="23" t="s">
        <v>1604</v>
      </c>
      <c r="B1114" s="23" t="s">
        <v>1605</v>
      </c>
      <c r="C1114" s="23" t="s">
        <v>53</v>
      </c>
      <c r="D1114" s="23" t="str">
        <f>IF(ISNUMBER(MATCH(C1114, 'Registration Database Man. Code'!A:A, 0)), "drone", "")</f>
        <v>drone</v>
      </c>
      <c r="E1114" s="23" t="str">
        <f>VLOOKUP(C1114, 'Registration Database Man. Code'!A:D, 4, FALSE)</f>
        <v>EA VISION</v>
      </c>
      <c r="F1114" s="24" t="str">
        <f t="shared" si="17"/>
        <v>No</v>
      </c>
      <c r="G1114" s="21" t="str">
        <f>IF(F1114="Yes", "Not Applicable", IF(COUNTIF('Broadcast Module Man Codes'!B:B, LEFT(B1114, 4))=0, "No BM Man Code Found", "Match Found"))</f>
        <v>No BM Man Code Found</v>
      </c>
    </row>
    <row r="1115" spans="1:7">
      <c r="A1115" s="23" t="s">
        <v>1606</v>
      </c>
      <c r="B1115" s="23" t="s">
        <v>1607</v>
      </c>
      <c r="C1115" s="23" t="s">
        <v>27</v>
      </c>
      <c r="D1115" s="23" t="str">
        <f>IF(ISNUMBER(MATCH(C1115, 'Registration Database Man. Code'!A:A, 0)), "drone", "")</f>
        <v>drone</v>
      </c>
      <c r="E1115" s="23" t="str">
        <f>VLOOKUP(C1115, 'Registration Database Man. Code'!A:D, 4, FALSE)</f>
        <v>DJI</v>
      </c>
      <c r="F1115" s="24" t="str">
        <f t="shared" si="17"/>
        <v>No</v>
      </c>
      <c r="G1115" s="21" t="str">
        <f>IF(F1115="Yes", "Not Applicable", IF(COUNTIF('Broadcast Module Man Codes'!B:B, LEFT(B1115, 4))=0, "No BM Man Code Found", "Match Found"))</f>
        <v>No BM Man Code Found</v>
      </c>
    </row>
    <row r="1116" spans="1:7">
      <c r="A1116" s="23" t="s">
        <v>1608</v>
      </c>
      <c r="B1116" s="23" t="s">
        <v>1609</v>
      </c>
      <c r="C1116" s="23" t="s">
        <v>21</v>
      </c>
      <c r="D1116" s="23" t="str">
        <f>IF(ISNUMBER(MATCH(C1116, 'Registration Database Man. Code'!A:A, 0)), "drone", "")</f>
        <v>drone</v>
      </c>
      <c r="E1116" s="23" t="str">
        <f>VLOOKUP(C1116, 'Registration Database Man. Code'!A:D, 4, FALSE)</f>
        <v>XAG</v>
      </c>
      <c r="F1116" s="24" t="str">
        <f t="shared" si="17"/>
        <v>No</v>
      </c>
      <c r="G1116" s="21" t="str">
        <f>IF(F1116="Yes", "Not Applicable", IF(COUNTIF('Broadcast Module Man Codes'!B:B, LEFT(B1116, 4))=0, "No BM Man Code Found", "Match Found"))</f>
        <v>No BM Man Code Found</v>
      </c>
    </row>
    <row r="1117" spans="1:7">
      <c r="A1117" s="23" t="s">
        <v>1610</v>
      </c>
      <c r="B1117" s="23" t="s">
        <v>1611</v>
      </c>
      <c r="C1117" s="23" t="s">
        <v>27</v>
      </c>
      <c r="D1117" s="23" t="str">
        <f>IF(ISNUMBER(MATCH(C1117, 'Registration Database Man. Code'!A:A, 0)), "drone", "")</f>
        <v>drone</v>
      </c>
      <c r="E1117" s="23" t="str">
        <f>VLOOKUP(C1117, 'Registration Database Man. Code'!A:D, 4, FALSE)</f>
        <v>DJI</v>
      </c>
      <c r="F1117" s="24" t="str">
        <f t="shared" si="17"/>
        <v>Yes</v>
      </c>
      <c r="G1117" s="21" t="str">
        <f>IF(F1117="Yes", "Not Applicable", IF(COUNTIF('Broadcast Module Man Codes'!B:B, LEFT(B1117, 4))=0, "No BM Man Code Found", "Match Found"))</f>
        <v>Not Applicable</v>
      </c>
    </row>
    <row r="1118" spans="1:7">
      <c r="A1118" s="23" t="s">
        <v>1612</v>
      </c>
      <c r="B1118" s="23" t="s">
        <v>1613</v>
      </c>
      <c r="C1118" s="23" t="s">
        <v>21</v>
      </c>
      <c r="D1118" s="23" t="str">
        <f>IF(ISNUMBER(MATCH(C1118, 'Registration Database Man. Code'!A:A, 0)), "drone", "")</f>
        <v>drone</v>
      </c>
      <c r="E1118" s="23" t="str">
        <f>VLOOKUP(C1118, 'Registration Database Man. Code'!A:D, 4, FALSE)</f>
        <v>XAG</v>
      </c>
      <c r="F1118" s="24" t="str">
        <f t="shared" si="17"/>
        <v>No</v>
      </c>
      <c r="G1118" s="21" t="str">
        <f>IF(F1118="Yes", "Not Applicable", IF(COUNTIF('Broadcast Module Man Codes'!B:B, LEFT(B1118, 4))=0, "No BM Man Code Found", "Match Found"))</f>
        <v>No BM Man Code Found</v>
      </c>
    </row>
    <row r="1119" spans="1:7">
      <c r="A1119" s="23" t="s">
        <v>1614</v>
      </c>
      <c r="B1119" s="23" t="s">
        <v>1615</v>
      </c>
      <c r="C1119" s="23">
        <v>610168</v>
      </c>
      <c r="D1119" s="23" t="str">
        <f>IF(ISNUMBER(MATCH(C1119, 'Registration Database Man. Code'!A:A, 0)), "drone", "")</f>
        <v>drone</v>
      </c>
      <c r="E1119" s="23" t="str">
        <f>VLOOKUP(C1119, 'Registration Database Man. Code'!A:D, 4, FALSE)</f>
        <v>DJI</v>
      </c>
      <c r="F1119" s="24" t="str">
        <f t="shared" si="17"/>
        <v>No</v>
      </c>
      <c r="G1119" s="21" t="str">
        <f>IF(F1119="Yes", "Not Applicable", IF(COUNTIF('Broadcast Module Man Codes'!B:B, LEFT(B1119, 4))=0, "No BM Man Code Found", "Match Found"))</f>
        <v>No BM Man Code Found</v>
      </c>
    </row>
    <row r="1120" spans="1:7">
      <c r="A1120" s="23" t="s">
        <v>1616</v>
      </c>
      <c r="B1120" s="23" t="s">
        <v>1617</v>
      </c>
      <c r="C1120" s="23" t="s">
        <v>1091</v>
      </c>
      <c r="D1120" s="23" t="str">
        <f>IF(ISNUMBER(MATCH(C1120, 'Registration Database Man. Code'!A:A, 0)), "drone", "")</f>
        <v>drone</v>
      </c>
      <c r="E1120" s="23" t="str">
        <f>VLOOKUP(C1120, 'Registration Database Man. Code'!A:D, 4, FALSE)</f>
        <v>DJI</v>
      </c>
      <c r="F1120" s="24" t="str">
        <f t="shared" si="17"/>
        <v>Yes</v>
      </c>
      <c r="G1120" s="21" t="str">
        <f>IF(F1120="Yes", "Not Applicable", IF(COUNTIF('Broadcast Module Man Codes'!B:B, LEFT(B1120, 4))=0, "No BM Man Code Found", "Match Found"))</f>
        <v>Not Applicable</v>
      </c>
    </row>
    <row r="1121" spans="1:7">
      <c r="A1121" s="23" t="s">
        <v>1618</v>
      </c>
      <c r="B1121" s="23" t="s">
        <v>1619</v>
      </c>
      <c r="C1121" s="23" t="s">
        <v>10</v>
      </c>
      <c r="D1121" s="23" t="str">
        <f>IF(ISNUMBER(MATCH(C1121, 'Registration Database Man. Code'!A:A, 0)), "drone", "")</f>
        <v>drone</v>
      </c>
      <c r="E1121" s="23" t="str">
        <f>VLOOKUP(C1121, 'Registration Database Man. Code'!A:D, 4, FALSE)</f>
        <v>DJI</v>
      </c>
      <c r="F1121" s="24" t="str">
        <f t="shared" si="17"/>
        <v>No</v>
      </c>
      <c r="G1121" s="21" t="str">
        <f>IF(F1121="Yes", "Not Applicable", IF(COUNTIF('Broadcast Module Man Codes'!B:B, LEFT(B1121, 4))=0, "No BM Man Code Found", "Match Found"))</f>
        <v>No BM Man Code Found</v>
      </c>
    </row>
    <row r="1122" spans="1:7">
      <c r="A1122" s="23" t="s">
        <v>1620</v>
      </c>
      <c r="B1122" s="23" t="s">
        <v>1621</v>
      </c>
      <c r="C1122" s="23" t="s">
        <v>10</v>
      </c>
      <c r="D1122" s="23" t="str">
        <f>IF(ISNUMBER(MATCH(C1122, 'Registration Database Man. Code'!A:A, 0)), "drone", "")</f>
        <v>drone</v>
      </c>
      <c r="E1122" s="23" t="str">
        <f>VLOOKUP(C1122, 'Registration Database Man. Code'!A:D, 4, FALSE)</f>
        <v>DJI</v>
      </c>
      <c r="F1122" s="24" t="str">
        <f t="shared" si="17"/>
        <v>No</v>
      </c>
      <c r="G1122" s="21" t="str">
        <f>IF(F1122="Yes", "Not Applicable", IF(COUNTIF('Broadcast Module Man Codes'!B:B, LEFT(B1122, 4))=0, "No BM Man Code Found", "Match Found"))</f>
        <v>No BM Man Code Found</v>
      </c>
    </row>
    <row r="1123" spans="1:7">
      <c r="A1123" s="23" t="s">
        <v>1622</v>
      </c>
      <c r="B1123" s="23" t="s">
        <v>1623</v>
      </c>
      <c r="C1123" s="25">
        <v>6102000000000</v>
      </c>
      <c r="D1123" s="23" t="str">
        <f>IF(ISNUMBER(MATCH(C1123, 'Registration Database Man. Code'!A:A, 0)), "drone", "")</f>
        <v>drone</v>
      </c>
      <c r="E1123" s="23" t="str">
        <f>VLOOKUP(C1123, 'Registration Database Man. Code'!A:D, 4, FALSE)</f>
        <v>XAG</v>
      </c>
      <c r="F1123" s="24" t="str">
        <f t="shared" si="17"/>
        <v>No</v>
      </c>
      <c r="G1123" s="21" t="str">
        <f>IF(F1123="Yes", "Not Applicable", IF(COUNTIF('Broadcast Module Man Codes'!B:B, LEFT(B1123, 4))=0, "No BM Man Code Found", "Match Found"))</f>
        <v>No BM Man Code Found</v>
      </c>
    </row>
    <row r="1124" spans="1:7">
      <c r="A1124" s="23" t="s">
        <v>1625</v>
      </c>
      <c r="B1124" s="23" t="s">
        <v>1626</v>
      </c>
      <c r="C1124" s="23" t="s">
        <v>132</v>
      </c>
      <c r="D1124" s="23" t="str">
        <f>IF(ISNUMBER(MATCH(C1124, 'Registration Database Man. Code'!A:A, 0)), "drone", "")</f>
        <v>drone</v>
      </c>
      <c r="E1124" s="23" t="str">
        <f>VLOOKUP(C1124, 'Registration Database Man. Code'!A:D, 4, FALSE)</f>
        <v>DJI</v>
      </c>
      <c r="F1124" s="24" t="str">
        <f t="shared" si="17"/>
        <v>No</v>
      </c>
      <c r="G1124" s="21" t="str">
        <f>IF(F1124="Yes", "Not Applicable", IF(COUNTIF('Broadcast Module Man Codes'!B:B, LEFT(B1124, 4))=0, "No BM Man Code Found", "Match Found"))</f>
        <v>No BM Man Code Found</v>
      </c>
    </row>
    <row r="1125" spans="1:7">
      <c r="A1125" s="23" t="s">
        <v>1627</v>
      </c>
      <c r="B1125" s="23" t="s">
        <v>1628</v>
      </c>
      <c r="C1125" s="23" t="s">
        <v>42</v>
      </c>
      <c r="D1125" s="23" t="str">
        <f>IF(ISNUMBER(MATCH(C1125, 'Registration Database Man. Code'!A:A, 0)), "drone", "")</f>
        <v>drone</v>
      </c>
      <c r="E1125" s="23" t="str">
        <f>VLOOKUP(C1125, 'Registration Database Man. Code'!A:D, 4, FALSE)</f>
        <v>DJI</v>
      </c>
      <c r="F1125" s="24" t="str">
        <f t="shared" si="17"/>
        <v>No</v>
      </c>
      <c r="G1125" s="21" t="str">
        <f>IF(F1125="Yes", "Not Applicable", IF(COUNTIF('Broadcast Module Man Codes'!B:B, LEFT(B1125, 4))=0, "No BM Man Code Found", "Match Found"))</f>
        <v>No BM Man Code Found</v>
      </c>
    </row>
    <row r="1126" spans="1:7">
      <c r="A1126" s="23" t="s">
        <v>1629</v>
      </c>
      <c r="B1126" s="23" t="s">
        <v>1630</v>
      </c>
      <c r="C1126" s="23" t="s">
        <v>10</v>
      </c>
      <c r="D1126" s="23" t="str">
        <f>IF(ISNUMBER(MATCH(C1126, 'Registration Database Man. Code'!A:A, 0)), "drone", "")</f>
        <v>drone</v>
      </c>
      <c r="E1126" s="23" t="str">
        <f>VLOOKUP(C1126, 'Registration Database Man. Code'!A:D, 4, FALSE)</f>
        <v>DJI</v>
      </c>
      <c r="F1126" s="24" t="str">
        <f t="shared" si="17"/>
        <v>No</v>
      </c>
      <c r="G1126" s="21" t="str">
        <f>IF(F1126="Yes", "Not Applicable", IF(COUNTIF('Broadcast Module Man Codes'!B:B, LEFT(B1126, 4))=0, "No BM Man Code Found", "Match Found"))</f>
        <v>No BM Man Code Found</v>
      </c>
    </row>
    <row r="1127" spans="1:7">
      <c r="A1127" s="23" t="s">
        <v>1631</v>
      </c>
      <c r="B1127" s="23" t="s">
        <v>1632</v>
      </c>
      <c r="C1127" s="23" t="s">
        <v>42</v>
      </c>
      <c r="D1127" s="23" t="str">
        <f>IF(ISNUMBER(MATCH(C1127, 'Registration Database Man. Code'!A:A, 0)), "drone", "")</f>
        <v>drone</v>
      </c>
      <c r="E1127" s="23" t="str">
        <f>VLOOKUP(C1127, 'Registration Database Man. Code'!A:D, 4, FALSE)</f>
        <v>DJI</v>
      </c>
      <c r="F1127" s="24" t="str">
        <f t="shared" si="17"/>
        <v>No</v>
      </c>
      <c r="G1127" s="21" t="str">
        <f>IF(F1127="Yes", "Not Applicable", IF(COUNTIF('Broadcast Module Man Codes'!B:B, LEFT(B1127, 4))=0, "No BM Man Code Found", "Match Found"))</f>
        <v>No BM Man Code Found</v>
      </c>
    </row>
    <row r="1128" spans="1:7">
      <c r="A1128" s="23" t="s">
        <v>1633</v>
      </c>
      <c r="B1128" s="23">
        <v>85557</v>
      </c>
      <c r="C1128" s="23" t="s">
        <v>53</v>
      </c>
      <c r="D1128" s="23" t="str">
        <f>IF(ISNUMBER(MATCH(C1128, 'Registration Database Man. Code'!A:A, 0)), "drone", "")</f>
        <v>drone</v>
      </c>
      <c r="E1128" s="23" t="str">
        <f>VLOOKUP(C1128, 'Registration Database Man. Code'!A:D, 4, FALSE)</f>
        <v>EA VISION</v>
      </c>
      <c r="F1128" s="24" t="str">
        <f t="shared" si="17"/>
        <v>No</v>
      </c>
      <c r="G1128" s="21" t="str">
        <f>IF(F1128="Yes", "Not Applicable", IF(COUNTIF('Broadcast Module Man Codes'!B:B, LEFT(B1128, 4))=0, "No BM Man Code Found", "Match Found"))</f>
        <v>No BM Man Code Found</v>
      </c>
    </row>
    <row r="1129" spans="1:7">
      <c r="A1129" s="23" t="s">
        <v>1634</v>
      </c>
      <c r="B1129" s="23">
        <v>85373</v>
      </c>
      <c r="C1129" s="23" t="s">
        <v>53</v>
      </c>
      <c r="D1129" s="23" t="str">
        <f>IF(ISNUMBER(MATCH(C1129, 'Registration Database Man. Code'!A:A, 0)), "drone", "")</f>
        <v>drone</v>
      </c>
      <c r="E1129" s="23" t="str">
        <f>VLOOKUP(C1129, 'Registration Database Man. Code'!A:D, 4, FALSE)</f>
        <v>EA VISION</v>
      </c>
      <c r="F1129" s="24" t="str">
        <f t="shared" si="17"/>
        <v>No</v>
      </c>
      <c r="G1129" s="21" t="str">
        <f>IF(F1129="Yes", "Not Applicable", IF(COUNTIF('Broadcast Module Man Codes'!B:B, LEFT(B1129, 4))=0, "No BM Man Code Found", "Match Found"))</f>
        <v>No BM Man Code Found</v>
      </c>
    </row>
    <row r="1130" spans="1:7">
      <c r="A1130" s="23" t="s">
        <v>1635</v>
      </c>
      <c r="B1130" s="23" t="s">
        <v>1636</v>
      </c>
      <c r="C1130" s="23" t="s">
        <v>10</v>
      </c>
      <c r="D1130" s="23" t="str">
        <f>IF(ISNUMBER(MATCH(C1130, 'Registration Database Man. Code'!A:A, 0)), "drone", "")</f>
        <v>drone</v>
      </c>
      <c r="E1130" s="23" t="str">
        <f>VLOOKUP(C1130, 'Registration Database Man. Code'!A:D, 4, FALSE)</f>
        <v>DJI</v>
      </c>
      <c r="F1130" s="24" t="str">
        <f t="shared" si="17"/>
        <v>No</v>
      </c>
      <c r="G1130" s="21" t="str">
        <f>IF(F1130="Yes", "Not Applicable", IF(COUNTIF('Broadcast Module Man Codes'!B:B, LEFT(B1130, 4))=0, "No BM Man Code Found", "Match Found"))</f>
        <v>No BM Man Code Found</v>
      </c>
    </row>
    <row r="1131" spans="1:7">
      <c r="A1131" s="23" t="s">
        <v>1637</v>
      </c>
      <c r="B1131" s="23" t="s">
        <v>1638</v>
      </c>
      <c r="C1131" s="23" t="s">
        <v>10</v>
      </c>
      <c r="D1131" s="23" t="str">
        <f>IF(ISNUMBER(MATCH(C1131, 'Registration Database Man. Code'!A:A, 0)), "drone", "")</f>
        <v>drone</v>
      </c>
      <c r="E1131" s="23" t="str">
        <f>VLOOKUP(C1131, 'Registration Database Man. Code'!A:D, 4, FALSE)</f>
        <v>DJI</v>
      </c>
      <c r="F1131" s="24" t="str">
        <f t="shared" si="17"/>
        <v>No</v>
      </c>
      <c r="G1131" s="21" t="str">
        <f>IF(F1131="Yes", "Not Applicable", IF(COUNTIF('Broadcast Module Man Codes'!B:B, LEFT(B1131, 4))=0, "No BM Man Code Found", "Match Found"))</f>
        <v>No BM Man Code Found</v>
      </c>
    </row>
    <row r="1132" spans="1:7">
      <c r="A1132" s="23" t="s">
        <v>1639</v>
      </c>
      <c r="B1132" s="23" t="s">
        <v>1640</v>
      </c>
      <c r="C1132" s="23" t="s">
        <v>10</v>
      </c>
      <c r="D1132" s="23" t="str">
        <f>IF(ISNUMBER(MATCH(C1132, 'Registration Database Man. Code'!A:A, 0)), "drone", "")</f>
        <v>drone</v>
      </c>
      <c r="E1132" s="23" t="str">
        <f>VLOOKUP(C1132, 'Registration Database Man. Code'!A:D, 4, FALSE)</f>
        <v>DJI</v>
      </c>
      <c r="F1132" s="24" t="str">
        <f t="shared" si="17"/>
        <v>No</v>
      </c>
      <c r="G1132" s="21" t="str">
        <f>IF(F1132="Yes", "Not Applicable", IF(COUNTIF('Broadcast Module Man Codes'!B:B, LEFT(B1132, 4))=0, "No BM Man Code Found", "Match Found"))</f>
        <v>No BM Man Code Found</v>
      </c>
    </row>
    <row r="1133" spans="1:7">
      <c r="A1133" s="23" t="s">
        <v>1641</v>
      </c>
      <c r="B1133" s="23" t="s">
        <v>1642</v>
      </c>
      <c r="C1133" s="23" t="s">
        <v>37</v>
      </c>
      <c r="D1133" s="23" t="str">
        <f>IF(ISNUMBER(MATCH(C1133, 'Registration Database Man. Code'!A:A, 0)), "drone", "")</f>
        <v>drone</v>
      </c>
      <c r="E1133" s="23" t="str">
        <f>VLOOKUP(C1133, 'Registration Database Man. Code'!A:D, 4, FALSE)</f>
        <v>DJI</v>
      </c>
      <c r="F1133" s="24" t="str">
        <f t="shared" si="17"/>
        <v>No</v>
      </c>
      <c r="G1133" s="21" t="str">
        <f>IF(F1133="Yes", "Not Applicable", IF(COUNTIF('Broadcast Module Man Codes'!B:B, LEFT(B1133, 4))=0, "No BM Man Code Found", "Match Found"))</f>
        <v>No BM Man Code Found</v>
      </c>
    </row>
    <row r="1134" spans="1:7">
      <c r="A1134" s="23" t="s">
        <v>1643</v>
      </c>
      <c r="B1134" s="23" t="s">
        <v>1644</v>
      </c>
      <c r="C1134" s="23" t="s">
        <v>10</v>
      </c>
      <c r="D1134" s="23" t="str">
        <f>IF(ISNUMBER(MATCH(C1134, 'Registration Database Man. Code'!A:A, 0)), "drone", "")</f>
        <v>drone</v>
      </c>
      <c r="E1134" s="23" t="str">
        <f>VLOOKUP(C1134, 'Registration Database Man. Code'!A:D, 4, FALSE)</f>
        <v>DJI</v>
      </c>
      <c r="F1134" s="24" t="str">
        <f t="shared" si="17"/>
        <v>No</v>
      </c>
      <c r="G1134" s="21" t="str">
        <f>IF(F1134="Yes", "Not Applicable", IF(COUNTIF('Broadcast Module Man Codes'!B:B, LEFT(B1134, 4))=0, "No BM Man Code Found", "Match Found"))</f>
        <v>No BM Man Code Found</v>
      </c>
    </row>
    <row r="1135" spans="1:7">
      <c r="A1135" s="23" t="s">
        <v>1645</v>
      </c>
      <c r="B1135" s="23" t="s">
        <v>1646</v>
      </c>
      <c r="C1135" s="23" t="s">
        <v>172</v>
      </c>
      <c r="D1135" s="23" t="str">
        <f>IF(ISNUMBER(MATCH(C1135, 'Registration Database Man. Code'!A:A, 0)), "drone", "")</f>
        <v>drone</v>
      </c>
      <c r="E1135" s="23" t="str">
        <f>VLOOKUP(C1135, 'Registration Database Man. Code'!A:D, 4, FALSE)</f>
        <v>DJI</v>
      </c>
      <c r="F1135" s="24" t="str">
        <f t="shared" si="17"/>
        <v>Yes</v>
      </c>
      <c r="G1135" s="21" t="str">
        <f>IF(F1135="Yes", "Not Applicable", IF(COUNTIF('Broadcast Module Man Codes'!B:B, LEFT(B1135, 4))=0, "No BM Man Code Found", "Match Found"))</f>
        <v>Not Applicable</v>
      </c>
    </row>
    <row r="1136" spans="1:7">
      <c r="A1136" s="23" t="s">
        <v>1647</v>
      </c>
      <c r="B1136" s="23" t="s">
        <v>1648</v>
      </c>
      <c r="C1136" s="23" t="s">
        <v>172</v>
      </c>
      <c r="D1136" s="23" t="str">
        <f>IF(ISNUMBER(MATCH(C1136, 'Registration Database Man. Code'!A:A, 0)), "drone", "")</f>
        <v>drone</v>
      </c>
      <c r="E1136" s="23" t="str">
        <f>VLOOKUP(C1136, 'Registration Database Man. Code'!A:D, 4, FALSE)</f>
        <v>DJI</v>
      </c>
      <c r="F1136" s="24" t="str">
        <f t="shared" si="17"/>
        <v>Yes</v>
      </c>
      <c r="G1136" s="21" t="str">
        <f>IF(F1136="Yes", "Not Applicable", IF(COUNTIF('Broadcast Module Man Codes'!B:B, LEFT(B1136, 4))=0, "No BM Man Code Found", "Match Found"))</f>
        <v>Not Applicable</v>
      </c>
    </row>
    <row r="1137" spans="1:7">
      <c r="A1137" s="23" t="s">
        <v>1650</v>
      </c>
      <c r="B1137" s="23" t="s">
        <v>1651</v>
      </c>
      <c r="C1137" s="23" t="s">
        <v>1652</v>
      </c>
      <c r="D1137" s="23" t="str">
        <f>IF(ISNUMBER(MATCH(C1137, 'Registration Database Man. Code'!A:A, 0)), "drone", "")</f>
        <v>drone</v>
      </c>
      <c r="E1137" s="23" t="str">
        <f>VLOOKUP(C1137, 'Registration Database Man. Code'!A:D, 4, FALSE)</f>
        <v>DJI</v>
      </c>
      <c r="F1137" s="24" t="str">
        <f t="shared" si="17"/>
        <v>Yes</v>
      </c>
      <c r="G1137" s="21" t="str">
        <f>IF(F1137="Yes", "Not Applicable", IF(COUNTIF('Broadcast Module Man Codes'!B:B, LEFT(B1137, 4))=0, "No BM Man Code Found", "Match Found"))</f>
        <v>Not Applicable</v>
      </c>
    </row>
    <row r="1138" spans="1:7">
      <c r="A1138" s="23" t="s">
        <v>1653</v>
      </c>
      <c r="B1138" s="23" t="s">
        <v>1654</v>
      </c>
      <c r="C1138" s="23" t="s">
        <v>21</v>
      </c>
      <c r="D1138" s="23" t="str">
        <f>IF(ISNUMBER(MATCH(C1138, 'Registration Database Man. Code'!A:A, 0)), "drone", "")</f>
        <v>drone</v>
      </c>
      <c r="E1138" s="23" t="str">
        <f>VLOOKUP(C1138, 'Registration Database Man. Code'!A:D, 4, FALSE)</f>
        <v>XAG</v>
      </c>
      <c r="F1138" s="24" t="str">
        <f t="shared" si="17"/>
        <v>Yes</v>
      </c>
      <c r="G1138" s="21" t="str">
        <f>IF(F1138="Yes", "Not Applicable", IF(COUNTIF('Broadcast Module Man Codes'!B:B, LEFT(B1138, 4))=0, "No BM Man Code Found", "Match Found"))</f>
        <v>Not Applicable</v>
      </c>
    </row>
    <row r="1139" spans="1:7">
      <c r="A1139" s="23" t="s">
        <v>1655</v>
      </c>
      <c r="B1139" s="23" t="s">
        <v>1656</v>
      </c>
      <c r="C1139" s="23" t="s">
        <v>27</v>
      </c>
      <c r="D1139" s="23" t="str">
        <f>IF(ISNUMBER(MATCH(C1139, 'Registration Database Man. Code'!A:A, 0)), "drone", "")</f>
        <v>drone</v>
      </c>
      <c r="E1139" s="23" t="str">
        <f>VLOOKUP(C1139, 'Registration Database Man. Code'!A:D, 4, FALSE)</f>
        <v>DJI</v>
      </c>
      <c r="F1139" s="24" t="str">
        <f t="shared" si="17"/>
        <v>Yes</v>
      </c>
      <c r="G1139" s="21" t="str">
        <f>IF(F1139="Yes", "Not Applicable", IF(COUNTIF('Broadcast Module Man Codes'!B:B, LEFT(B1139, 4))=0, "No BM Man Code Found", "Match Found"))</f>
        <v>Not Applicable</v>
      </c>
    </row>
    <row r="1140" spans="1:7">
      <c r="A1140" s="23" t="s">
        <v>1657</v>
      </c>
      <c r="B1140" s="23" t="s">
        <v>1658</v>
      </c>
      <c r="C1140" s="23" t="s">
        <v>10</v>
      </c>
      <c r="D1140" s="23" t="str">
        <f>IF(ISNUMBER(MATCH(C1140, 'Registration Database Man. Code'!A:A, 0)), "drone", "")</f>
        <v>drone</v>
      </c>
      <c r="E1140" s="23" t="str">
        <f>VLOOKUP(C1140, 'Registration Database Man. Code'!A:D, 4, FALSE)</f>
        <v>DJI</v>
      </c>
      <c r="F1140" s="24" t="str">
        <f t="shared" si="17"/>
        <v>No</v>
      </c>
      <c r="G1140" s="21" t="str">
        <f>IF(F1140="Yes", "Not Applicable", IF(COUNTIF('Broadcast Module Man Codes'!B:B, LEFT(B1140, 4))=0, "No BM Man Code Found", "Match Found"))</f>
        <v>No BM Man Code Found</v>
      </c>
    </row>
    <row r="1141" spans="1:7">
      <c r="A1141" s="23" t="s">
        <v>1659</v>
      </c>
      <c r="B1141" s="23" t="s">
        <v>1660</v>
      </c>
      <c r="C1141" s="23" t="s">
        <v>1661</v>
      </c>
      <c r="D1141" s="23" t="str">
        <f>IF(ISNUMBER(MATCH(C1141, 'Registration Database Man. Code'!A:A, 0)), "drone", "")</f>
        <v>drone</v>
      </c>
      <c r="E1141" s="23" t="str">
        <f>VLOOKUP(C1141, 'Registration Database Man. Code'!A:D, 4, FALSE)</f>
        <v>DJI INNOVATIONS</v>
      </c>
      <c r="F1141" s="24" t="str">
        <f t="shared" si="17"/>
        <v>No</v>
      </c>
      <c r="G1141" s="21" t="str">
        <f>IF(F1141="Yes", "Not Applicable", IF(COUNTIF('Broadcast Module Man Codes'!B:B, LEFT(B1141, 4))=0, "No BM Man Code Found", "Match Found"))</f>
        <v>No BM Man Code Found</v>
      </c>
    </row>
    <row r="1142" spans="1:7">
      <c r="A1142" s="23" t="s">
        <v>1662</v>
      </c>
      <c r="B1142" s="23">
        <v>85698</v>
      </c>
      <c r="C1142" s="23" t="s">
        <v>53</v>
      </c>
      <c r="D1142" s="23" t="str">
        <f>IF(ISNUMBER(MATCH(C1142, 'Registration Database Man. Code'!A:A, 0)), "drone", "")</f>
        <v>drone</v>
      </c>
      <c r="E1142" s="23" t="str">
        <f>VLOOKUP(C1142, 'Registration Database Man. Code'!A:D, 4, FALSE)</f>
        <v>EA VISION</v>
      </c>
      <c r="F1142" s="24" t="str">
        <f t="shared" si="17"/>
        <v>No</v>
      </c>
      <c r="G1142" s="21" t="str">
        <f>IF(F1142="Yes", "Not Applicable", IF(COUNTIF('Broadcast Module Man Codes'!B:B, LEFT(B1142, 4))=0, "No BM Man Code Found", "Match Found"))</f>
        <v>No BM Man Code Found</v>
      </c>
    </row>
    <row r="1143" spans="1:7">
      <c r="A1143" s="23" t="s">
        <v>1663</v>
      </c>
      <c r="B1143" s="23" t="s">
        <v>1664</v>
      </c>
      <c r="C1143" s="23" t="s">
        <v>1665</v>
      </c>
      <c r="D1143" s="23" t="str">
        <f>IF(ISNUMBER(MATCH(C1143, 'Registration Database Man. Code'!A:A, 0)), "drone", "")</f>
        <v>drone</v>
      </c>
      <c r="E1143" s="23" t="str">
        <f>VLOOKUP(C1143, 'Registration Database Man. Code'!A:D, 4, FALSE)</f>
        <v>DJI</v>
      </c>
      <c r="F1143" s="24" t="str">
        <f t="shared" si="17"/>
        <v>Yes</v>
      </c>
      <c r="G1143" s="21" t="str">
        <f>IF(F1143="Yes", "Not Applicable", IF(COUNTIF('Broadcast Module Man Codes'!B:B, LEFT(B1143, 4))=0, "No BM Man Code Found", "Match Found"))</f>
        <v>Not Applicable</v>
      </c>
    </row>
    <row r="1144" spans="1:7">
      <c r="A1144" s="23" t="s">
        <v>1666</v>
      </c>
      <c r="B1144" s="23" t="s">
        <v>1667</v>
      </c>
      <c r="C1144" s="23" t="s">
        <v>10</v>
      </c>
      <c r="D1144" s="23" t="str">
        <f>IF(ISNUMBER(MATCH(C1144, 'Registration Database Man. Code'!A:A, 0)), "drone", "")</f>
        <v>drone</v>
      </c>
      <c r="E1144" s="23" t="str">
        <f>VLOOKUP(C1144, 'Registration Database Man. Code'!A:D, 4, FALSE)</f>
        <v>DJI</v>
      </c>
      <c r="F1144" s="24" t="str">
        <f t="shared" si="17"/>
        <v>No</v>
      </c>
      <c r="G1144" s="21" t="str">
        <f>IF(F1144="Yes", "Not Applicable", IF(COUNTIF('Broadcast Module Man Codes'!B:B, LEFT(B1144, 4))=0, "No BM Man Code Found", "Match Found"))</f>
        <v>No BM Man Code Found</v>
      </c>
    </row>
    <row r="1145" spans="1:7">
      <c r="A1145" s="23" t="s">
        <v>1668</v>
      </c>
      <c r="B1145" s="23" t="s">
        <v>1669</v>
      </c>
      <c r="C1145" s="23" t="s">
        <v>53</v>
      </c>
      <c r="D1145" s="23" t="str">
        <f>IF(ISNUMBER(MATCH(C1145, 'Registration Database Man. Code'!A:A, 0)), "drone", "")</f>
        <v>drone</v>
      </c>
      <c r="E1145" s="23" t="str">
        <f>VLOOKUP(C1145, 'Registration Database Man. Code'!A:D, 4, FALSE)</f>
        <v>EA VISION</v>
      </c>
      <c r="F1145" s="24" t="str">
        <f t="shared" si="17"/>
        <v>No</v>
      </c>
      <c r="G1145" s="21" t="str">
        <f>IF(F1145="Yes", "Not Applicable", IF(COUNTIF('Broadcast Module Man Codes'!B:B, LEFT(B1145, 4))=0, "No BM Man Code Found", "Match Found"))</f>
        <v>No BM Man Code Found</v>
      </c>
    </row>
    <row r="1146" spans="1:7">
      <c r="A1146" s="23" t="s">
        <v>1670</v>
      </c>
      <c r="B1146" s="23" t="s">
        <v>1671</v>
      </c>
      <c r="C1146" s="23" t="s">
        <v>10</v>
      </c>
      <c r="D1146" s="23" t="str">
        <f>IF(ISNUMBER(MATCH(C1146, 'Registration Database Man. Code'!A:A, 0)), "drone", "")</f>
        <v>drone</v>
      </c>
      <c r="E1146" s="23" t="str">
        <f>VLOOKUP(C1146, 'Registration Database Man. Code'!A:D, 4, FALSE)</f>
        <v>DJI</v>
      </c>
      <c r="F1146" s="24" t="str">
        <f t="shared" si="17"/>
        <v>Yes</v>
      </c>
      <c r="G1146" s="21" t="str">
        <f>IF(F1146="Yes", "Not Applicable", IF(COUNTIF('Broadcast Module Man Codes'!B:B, LEFT(B1146, 4))=0, "No BM Man Code Found", "Match Found"))</f>
        <v>Not Applicable</v>
      </c>
    </row>
    <row r="1147" spans="1:7">
      <c r="A1147" s="23" t="s">
        <v>1672</v>
      </c>
      <c r="B1147" s="23" t="s">
        <v>1673</v>
      </c>
      <c r="C1147" s="25">
        <v>6102000000000</v>
      </c>
      <c r="D1147" s="23" t="str">
        <f>IF(ISNUMBER(MATCH(C1147, 'Registration Database Man. Code'!A:A, 0)), "drone", "")</f>
        <v>drone</v>
      </c>
      <c r="E1147" s="23" t="str">
        <f>VLOOKUP(C1147, 'Registration Database Man. Code'!A:D, 4, FALSE)</f>
        <v>XAG</v>
      </c>
      <c r="F1147" s="24" t="str">
        <f t="shared" si="17"/>
        <v>No</v>
      </c>
      <c r="G1147" s="21" t="str">
        <f>IF(F1147="Yes", "Not Applicable", IF(COUNTIF('Broadcast Module Man Codes'!B:B, LEFT(B1147, 4))=0, "No BM Man Code Found", "Match Found"))</f>
        <v>No BM Man Code Found</v>
      </c>
    </row>
    <row r="1148" spans="1:7">
      <c r="A1148" s="23" t="s">
        <v>1674</v>
      </c>
      <c r="B1148" s="23" t="s">
        <v>1675</v>
      </c>
      <c r="C1148" s="23" t="s">
        <v>10</v>
      </c>
      <c r="D1148" s="23" t="str">
        <f>IF(ISNUMBER(MATCH(C1148, 'Registration Database Man. Code'!A:A, 0)), "drone", "")</f>
        <v>drone</v>
      </c>
      <c r="E1148" s="23" t="str">
        <f>VLOOKUP(C1148, 'Registration Database Man. Code'!A:D, 4, FALSE)</f>
        <v>DJI</v>
      </c>
      <c r="F1148" s="24" t="str">
        <f t="shared" si="17"/>
        <v>No</v>
      </c>
      <c r="G1148" s="21" t="str">
        <f>IF(F1148="Yes", "Not Applicable", IF(COUNTIF('Broadcast Module Man Codes'!B:B, LEFT(B1148, 4))=0, "No BM Man Code Found", "Match Found"))</f>
        <v>No BM Man Code Found</v>
      </c>
    </row>
    <row r="1149" spans="1:7">
      <c r="A1149" s="23" t="s">
        <v>1676</v>
      </c>
      <c r="B1149" s="23" t="s">
        <v>1677</v>
      </c>
      <c r="C1149" s="23" t="s">
        <v>10</v>
      </c>
      <c r="D1149" s="23" t="str">
        <f>IF(ISNUMBER(MATCH(C1149, 'Registration Database Man. Code'!A:A, 0)), "drone", "")</f>
        <v>drone</v>
      </c>
      <c r="E1149" s="23" t="str">
        <f>VLOOKUP(C1149, 'Registration Database Man. Code'!A:D, 4, FALSE)</f>
        <v>DJI</v>
      </c>
      <c r="F1149" s="24" t="str">
        <f t="shared" si="17"/>
        <v>No</v>
      </c>
      <c r="G1149" s="21" t="str">
        <f>IF(F1149="Yes", "Not Applicable", IF(COUNTIF('Broadcast Module Man Codes'!B:B, LEFT(B1149, 4))=0, "No BM Man Code Found", "Match Found"))</f>
        <v>No BM Man Code Found</v>
      </c>
    </row>
    <row r="1150" spans="1:7">
      <c r="A1150" s="23" t="s">
        <v>1678</v>
      </c>
      <c r="B1150" s="23" t="s">
        <v>1679</v>
      </c>
      <c r="C1150" s="23" t="s">
        <v>10</v>
      </c>
      <c r="D1150" s="23" t="str">
        <f>IF(ISNUMBER(MATCH(C1150, 'Registration Database Man. Code'!A:A, 0)), "drone", "")</f>
        <v>drone</v>
      </c>
      <c r="E1150" s="23" t="str">
        <f>VLOOKUP(C1150, 'Registration Database Man. Code'!A:D, 4, FALSE)</f>
        <v>DJI</v>
      </c>
      <c r="F1150" s="24" t="str">
        <f t="shared" si="17"/>
        <v>No</v>
      </c>
      <c r="G1150" s="21" t="str">
        <f>IF(F1150="Yes", "Not Applicable", IF(COUNTIF('Broadcast Module Man Codes'!B:B, LEFT(B1150, 4))=0, "No BM Man Code Found", "Match Found"))</f>
        <v>No BM Man Code Found</v>
      </c>
    </row>
    <row r="1151" spans="1:7">
      <c r="A1151" s="23" t="s">
        <v>1680</v>
      </c>
      <c r="B1151" s="23" t="s">
        <v>1681</v>
      </c>
      <c r="C1151" s="23" t="s">
        <v>94</v>
      </c>
      <c r="D1151" s="23" t="str">
        <f>IF(ISNUMBER(MATCH(C1151, 'Registration Database Man. Code'!A:A, 0)), "drone", "")</f>
        <v>drone</v>
      </c>
      <c r="E1151" s="23" t="str">
        <f>VLOOKUP(C1151, 'Registration Database Man. Code'!A:D, 4, FALSE)</f>
        <v>DJI</v>
      </c>
      <c r="F1151" s="24" t="str">
        <f t="shared" si="17"/>
        <v>No</v>
      </c>
      <c r="G1151" s="21" t="str">
        <f>IF(F1151="Yes", "Not Applicable", IF(COUNTIF('Broadcast Module Man Codes'!B:B, LEFT(B1151, 4))=0, "No BM Man Code Found", "Match Found"))</f>
        <v>No BM Man Code Found</v>
      </c>
    </row>
    <row r="1152" spans="1:7">
      <c r="A1152" s="23" t="s">
        <v>1682</v>
      </c>
      <c r="B1152" s="23" t="s">
        <v>1683</v>
      </c>
      <c r="C1152" s="23" t="s">
        <v>10</v>
      </c>
      <c r="D1152" s="23" t="str">
        <f>IF(ISNUMBER(MATCH(C1152, 'Registration Database Man. Code'!A:A, 0)), "drone", "")</f>
        <v>drone</v>
      </c>
      <c r="E1152" s="23" t="str">
        <f>VLOOKUP(C1152, 'Registration Database Man. Code'!A:D, 4, FALSE)</f>
        <v>DJI</v>
      </c>
      <c r="F1152" s="24" t="str">
        <f t="shared" si="17"/>
        <v>No</v>
      </c>
      <c r="G1152" s="21" t="str">
        <f>IF(F1152="Yes", "Not Applicable", IF(COUNTIF('Broadcast Module Man Codes'!B:B, LEFT(B1152, 4))=0, "No BM Man Code Found", "Match Found"))</f>
        <v>No BM Man Code Found</v>
      </c>
    </row>
    <row r="1153" spans="1:7">
      <c r="A1153" s="23" t="s">
        <v>1684</v>
      </c>
      <c r="B1153" s="23">
        <v>85732</v>
      </c>
      <c r="C1153" s="23" t="s">
        <v>53</v>
      </c>
      <c r="D1153" s="23" t="str">
        <f>IF(ISNUMBER(MATCH(C1153, 'Registration Database Man. Code'!A:A, 0)), "drone", "")</f>
        <v>drone</v>
      </c>
      <c r="E1153" s="23" t="str">
        <f>VLOOKUP(C1153, 'Registration Database Man. Code'!A:D, 4, FALSE)</f>
        <v>EA VISION</v>
      </c>
      <c r="F1153" s="24" t="str">
        <f t="shared" si="17"/>
        <v>No</v>
      </c>
      <c r="G1153" s="21" t="str">
        <f>IF(F1153="Yes", "Not Applicable", IF(COUNTIF('Broadcast Module Man Codes'!B:B, LEFT(B1153, 4))=0, "No BM Man Code Found", "Match Found"))</f>
        <v>No BM Man Code Found</v>
      </c>
    </row>
    <row r="1154" spans="1:7">
      <c r="A1154" s="23" t="s">
        <v>1685</v>
      </c>
      <c r="B1154" s="23">
        <v>85418</v>
      </c>
      <c r="C1154" s="23" t="s">
        <v>53</v>
      </c>
      <c r="D1154" s="23" t="str">
        <f>IF(ISNUMBER(MATCH(C1154, 'Registration Database Man. Code'!A:A, 0)), "drone", "")</f>
        <v>drone</v>
      </c>
      <c r="E1154" s="23" t="str">
        <f>VLOOKUP(C1154, 'Registration Database Man. Code'!A:D, 4, FALSE)</f>
        <v>EA VISION</v>
      </c>
      <c r="F1154" s="24" t="str">
        <f t="shared" si="17"/>
        <v>No</v>
      </c>
      <c r="G1154" s="21" t="str">
        <f>IF(F1154="Yes", "Not Applicable", IF(COUNTIF('Broadcast Module Man Codes'!B:B, LEFT(B1154, 4))=0, "No BM Man Code Found", "Match Found"))</f>
        <v>No BM Man Code Found</v>
      </c>
    </row>
    <row r="1155" spans="1:7">
      <c r="A1155" s="23" t="s">
        <v>1686</v>
      </c>
      <c r="B1155" s="23" t="s">
        <v>1687</v>
      </c>
      <c r="C1155" s="23" t="s">
        <v>336</v>
      </c>
      <c r="D1155" s="23" t="str">
        <f>IF(ISNUMBER(MATCH(C1155, 'Registration Database Man. Code'!A:A, 0)), "drone", "")</f>
        <v>drone</v>
      </c>
      <c r="E1155" s="23" t="str">
        <f>VLOOKUP(C1155, 'Registration Database Man. Code'!A:D, 4, FALSE)</f>
        <v>DJI</v>
      </c>
      <c r="F1155" s="24" t="str">
        <f t="shared" ref="F1155:F1218" si="18">IF(OR(E1155="EA VISION", E1155="EAVISION"), "No", IF(OR(AND(OR(E1155="DJI", E1155="DJI Innovations"), LEFT(B1155, 5)="1581F"), AND(OR(E1155="XAG", E1155="GUANGZHOU XAG CO LTD"), LEFT(B1155, 5)="1863F"), AND(E1155="Talos Drones", LEFT(B1155, 5)="2104F")), "Yes", "No"))</f>
        <v>No</v>
      </c>
      <c r="G1155" s="21" t="str">
        <f>IF(F1155="Yes", "Not Applicable", IF(COUNTIF('Broadcast Module Man Codes'!B:B, LEFT(B1155, 4))=0, "No BM Man Code Found", "Match Found"))</f>
        <v>No BM Man Code Found</v>
      </c>
    </row>
    <row r="1156" spans="1:7">
      <c r="A1156" s="23" t="s">
        <v>1688</v>
      </c>
      <c r="B1156" s="23" t="s">
        <v>1689</v>
      </c>
      <c r="C1156" s="23" t="s">
        <v>10</v>
      </c>
      <c r="D1156" s="23" t="str">
        <f>IF(ISNUMBER(MATCH(C1156, 'Registration Database Man. Code'!A:A, 0)), "drone", "")</f>
        <v>drone</v>
      </c>
      <c r="E1156" s="23" t="str">
        <f>VLOOKUP(C1156, 'Registration Database Man. Code'!A:D, 4, FALSE)</f>
        <v>DJI</v>
      </c>
      <c r="F1156" s="24" t="str">
        <f t="shared" si="18"/>
        <v>Yes</v>
      </c>
      <c r="G1156" s="21" t="str">
        <f>IF(F1156="Yes", "Not Applicable", IF(COUNTIF('Broadcast Module Man Codes'!B:B, LEFT(B1156, 4))=0, "No BM Man Code Found", "Match Found"))</f>
        <v>Not Applicable</v>
      </c>
    </row>
    <row r="1157" spans="1:7">
      <c r="A1157" s="23" t="s">
        <v>1690</v>
      </c>
      <c r="B1157" s="23" t="s">
        <v>1691</v>
      </c>
      <c r="C1157" s="23" t="s">
        <v>21</v>
      </c>
      <c r="D1157" s="23" t="str">
        <f>IF(ISNUMBER(MATCH(C1157, 'Registration Database Man. Code'!A:A, 0)), "drone", "")</f>
        <v>drone</v>
      </c>
      <c r="E1157" s="23" t="str">
        <f>VLOOKUP(C1157, 'Registration Database Man. Code'!A:D, 4, FALSE)</f>
        <v>XAG</v>
      </c>
      <c r="F1157" s="24" t="str">
        <f t="shared" si="18"/>
        <v>No</v>
      </c>
      <c r="G1157" s="21" t="str">
        <f>IF(F1157="Yes", "Not Applicable", IF(COUNTIF('Broadcast Module Man Codes'!B:B, LEFT(B1157, 4))=0, "No BM Man Code Found", "Match Found"))</f>
        <v>No BM Man Code Found</v>
      </c>
    </row>
    <row r="1158" spans="1:7">
      <c r="A1158" s="23" t="s">
        <v>1692</v>
      </c>
      <c r="B1158" s="23" t="s">
        <v>1693</v>
      </c>
      <c r="C1158" s="23" t="s">
        <v>10</v>
      </c>
      <c r="D1158" s="23" t="str">
        <f>IF(ISNUMBER(MATCH(C1158, 'Registration Database Man. Code'!A:A, 0)), "drone", "")</f>
        <v>drone</v>
      </c>
      <c r="E1158" s="23" t="str">
        <f>VLOOKUP(C1158, 'Registration Database Man. Code'!A:D, 4, FALSE)</f>
        <v>DJI</v>
      </c>
      <c r="F1158" s="24" t="str">
        <f t="shared" si="18"/>
        <v>No</v>
      </c>
      <c r="G1158" s="21" t="str">
        <f>IF(F1158="Yes", "Not Applicable", IF(COUNTIF('Broadcast Module Man Codes'!B:B, LEFT(B1158, 4))=0, "No BM Man Code Found", "Match Found"))</f>
        <v>No BM Man Code Found</v>
      </c>
    </row>
    <row r="1159" spans="1:7">
      <c r="A1159" s="23" t="s">
        <v>1694</v>
      </c>
      <c r="B1159" s="23" t="s">
        <v>1695</v>
      </c>
      <c r="C1159" s="23" t="s">
        <v>16</v>
      </c>
      <c r="D1159" s="23" t="str">
        <f>IF(ISNUMBER(MATCH(C1159, 'Registration Database Man. Code'!A:A, 0)), "drone", "")</f>
        <v>drone</v>
      </c>
      <c r="E1159" s="23" t="str">
        <f>VLOOKUP(C1159, 'Registration Database Man. Code'!A:D, 4, FALSE)</f>
        <v>DJI</v>
      </c>
      <c r="F1159" s="24" t="str">
        <f t="shared" si="18"/>
        <v>Yes</v>
      </c>
      <c r="G1159" s="21" t="str">
        <f>IF(F1159="Yes", "Not Applicable", IF(COUNTIF('Broadcast Module Man Codes'!B:B, LEFT(B1159, 4))=0, "No BM Man Code Found", "Match Found"))</f>
        <v>Not Applicable</v>
      </c>
    </row>
    <row r="1160" spans="1:7">
      <c r="A1160" s="23" t="s">
        <v>1696</v>
      </c>
      <c r="B1160" s="23" t="s">
        <v>1697</v>
      </c>
      <c r="C1160" s="23" t="s">
        <v>21</v>
      </c>
      <c r="D1160" s="23" t="str">
        <f>IF(ISNUMBER(MATCH(C1160, 'Registration Database Man. Code'!A:A, 0)), "drone", "")</f>
        <v>drone</v>
      </c>
      <c r="E1160" s="23" t="str">
        <f>VLOOKUP(C1160, 'Registration Database Man. Code'!A:D, 4, FALSE)</f>
        <v>XAG</v>
      </c>
      <c r="F1160" s="24" t="str">
        <f t="shared" si="18"/>
        <v>No</v>
      </c>
      <c r="G1160" s="21" t="str">
        <f>IF(F1160="Yes", "Not Applicable", IF(COUNTIF('Broadcast Module Man Codes'!B:B, LEFT(B1160, 4))=0, "No BM Man Code Found", "Match Found"))</f>
        <v>No BM Man Code Found</v>
      </c>
    </row>
    <row r="1161" spans="1:7">
      <c r="A1161" s="23" t="s">
        <v>1698</v>
      </c>
      <c r="B1161" s="23">
        <v>85573</v>
      </c>
      <c r="C1161" s="23" t="s">
        <v>53</v>
      </c>
      <c r="D1161" s="23" t="str">
        <f>IF(ISNUMBER(MATCH(C1161, 'Registration Database Man. Code'!A:A, 0)), "drone", "")</f>
        <v>drone</v>
      </c>
      <c r="E1161" s="23" t="str">
        <f>VLOOKUP(C1161, 'Registration Database Man. Code'!A:D, 4, FALSE)</f>
        <v>EA VISION</v>
      </c>
      <c r="F1161" s="24" t="str">
        <f t="shared" si="18"/>
        <v>No</v>
      </c>
      <c r="G1161" s="21" t="str">
        <f>IF(F1161="Yes", "Not Applicable", IF(COUNTIF('Broadcast Module Man Codes'!B:B, LEFT(B1161, 4))=0, "No BM Man Code Found", "Match Found"))</f>
        <v>No BM Man Code Found</v>
      </c>
    </row>
    <row r="1162" spans="1:7">
      <c r="A1162" s="23" t="s">
        <v>1699</v>
      </c>
      <c r="B1162" s="23" t="s">
        <v>1700</v>
      </c>
      <c r="C1162" s="23" t="s">
        <v>94</v>
      </c>
      <c r="D1162" s="23" t="str">
        <f>IF(ISNUMBER(MATCH(C1162, 'Registration Database Man. Code'!A:A, 0)), "drone", "")</f>
        <v>drone</v>
      </c>
      <c r="E1162" s="23" t="str">
        <f>VLOOKUP(C1162, 'Registration Database Man. Code'!A:D, 4, FALSE)</f>
        <v>DJI</v>
      </c>
      <c r="F1162" s="24" t="str">
        <f t="shared" si="18"/>
        <v>No</v>
      </c>
      <c r="G1162" s="21" t="str">
        <f>IF(F1162="Yes", "Not Applicable", IF(COUNTIF('Broadcast Module Man Codes'!B:B, LEFT(B1162, 4))=0, "No BM Man Code Found", "Match Found"))</f>
        <v>No BM Man Code Found</v>
      </c>
    </row>
    <row r="1163" spans="1:7">
      <c r="A1163" s="23" t="s">
        <v>1701</v>
      </c>
      <c r="B1163" s="23" t="s">
        <v>1702</v>
      </c>
      <c r="C1163" s="23" t="s">
        <v>132</v>
      </c>
      <c r="D1163" s="23" t="str">
        <f>IF(ISNUMBER(MATCH(C1163, 'Registration Database Man. Code'!A:A, 0)), "drone", "")</f>
        <v>drone</v>
      </c>
      <c r="E1163" s="23" t="str">
        <f>VLOOKUP(C1163, 'Registration Database Man. Code'!A:D, 4, FALSE)</f>
        <v>DJI</v>
      </c>
      <c r="F1163" s="24" t="str">
        <f t="shared" si="18"/>
        <v>No</v>
      </c>
      <c r="G1163" s="21" t="str">
        <f>IF(F1163="Yes", "Not Applicable", IF(COUNTIF('Broadcast Module Man Codes'!B:B, LEFT(B1163, 4))=0, "No BM Man Code Found", "Match Found"))</f>
        <v>No BM Man Code Found</v>
      </c>
    </row>
    <row r="1164" spans="1:7">
      <c r="A1164" s="23" t="s">
        <v>1703</v>
      </c>
      <c r="B1164" s="23" t="s">
        <v>1704</v>
      </c>
      <c r="C1164" s="23" t="s">
        <v>10</v>
      </c>
      <c r="D1164" s="23" t="str">
        <f>IF(ISNUMBER(MATCH(C1164, 'Registration Database Man. Code'!A:A, 0)), "drone", "")</f>
        <v>drone</v>
      </c>
      <c r="E1164" s="23" t="str">
        <f>VLOOKUP(C1164, 'Registration Database Man. Code'!A:D, 4, FALSE)</f>
        <v>DJI</v>
      </c>
      <c r="F1164" s="24" t="str">
        <f t="shared" si="18"/>
        <v>No</v>
      </c>
      <c r="G1164" s="21" t="str">
        <f>IF(F1164="Yes", "Not Applicable", IF(COUNTIF('Broadcast Module Man Codes'!B:B, LEFT(B1164, 4))=0, "No BM Man Code Found", "Match Found"))</f>
        <v>No BM Man Code Found</v>
      </c>
    </row>
    <row r="1165" spans="1:7">
      <c r="A1165" s="23" t="s">
        <v>1705</v>
      </c>
      <c r="B1165" s="23" t="s">
        <v>1706</v>
      </c>
      <c r="C1165" s="23" t="s">
        <v>21</v>
      </c>
      <c r="D1165" s="23" t="str">
        <f>IF(ISNUMBER(MATCH(C1165, 'Registration Database Man. Code'!A:A, 0)), "drone", "")</f>
        <v>drone</v>
      </c>
      <c r="E1165" s="23" t="str">
        <f>VLOOKUP(C1165, 'Registration Database Man. Code'!A:D, 4, FALSE)</f>
        <v>XAG</v>
      </c>
      <c r="F1165" s="24" t="str">
        <f t="shared" si="18"/>
        <v>No</v>
      </c>
      <c r="G1165" s="21" t="str">
        <f>IF(F1165="Yes", "Not Applicable", IF(COUNTIF('Broadcast Module Man Codes'!B:B, LEFT(B1165, 4))=0, "No BM Man Code Found", "Match Found"))</f>
        <v>No BM Man Code Found</v>
      </c>
    </row>
    <row r="1166" spans="1:7">
      <c r="A1166" s="23" t="s">
        <v>1707</v>
      </c>
      <c r="B1166" s="23" t="s">
        <v>1708</v>
      </c>
      <c r="C1166" s="23" t="s">
        <v>16</v>
      </c>
      <c r="D1166" s="23" t="str">
        <f>IF(ISNUMBER(MATCH(C1166, 'Registration Database Man. Code'!A:A, 0)), "drone", "")</f>
        <v>drone</v>
      </c>
      <c r="E1166" s="23" t="str">
        <f>VLOOKUP(C1166, 'Registration Database Man. Code'!A:D, 4, FALSE)</f>
        <v>DJI</v>
      </c>
      <c r="F1166" s="24" t="str">
        <f t="shared" si="18"/>
        <v>Yes</v>
      </c>
      <c r="G1166" s="21" t="str">
        <f>IF(F1166="Yes", "Not Applicable", IF(COUNTIF('Broadcast Module Man Codes'!B:B, LEFT(B1166, 4))=0, "No BM Man Code Found", "Match Found"))</f>
        <v>Not Applicable</v>
      </c>
    </row>
    <row r="1167" spans="1:7">
      <c r="A1167" s="23" t="s">
        <v>1710</v>
      </c>
      <c r="B1167" s="23" t="s">
        <v>1711</v>
      </c>
      <c r="C1167" s="23" t="s">
        <v>10</v>
      </c>
      <c r="D1167" s="23" t="str">
        <f>IF(ISNUMBER(MATCH(C1167, 'Registration Database Man. Code'!A:A, 0)), "drone", "")</f>
        <v>drone</v>
      </c>
      <c r="E1167" s="23" t="str">
        <f>VLOOKUP(C1167, 'Registration Database Man. Code'!A:D, 4, FALSE)</f>
        <v>DJI</v>
      </c>
      <c r="F1167" s="24" t="str">
        <f t="shared" si="18"/>
        <v>No</v>
      </c>
      <c r="G1167" s="21" t="str">
        <f>IF(F1167="Yes", "Not Applicable", IF(COUNTIF('Broadcast Module Man Codes'!B:B, LEFT(B1167, 4))=0, "No BM Man Code Found", "Match Found"))</f>
        <v>No BM Man Code Found</v>
      </c>
    </row>
    <row r="1168" spans="1:7">
      <c r="A1168" s="23" t="s">
        <v>1713</v>
      </c>
      <c r="B1168" s="23" t="s">
        <v>1714</v>
      </c>
      <c r="C1168" s="23" t="s">
        <v>581</v>
      </c>
      <c r="D1168" s="23" t="str">
        <f>IF(ISNUMBER(MATCH(C1168, 'Registration Database Man. Code'!A:A, 0)), "drone", "")</f>
        <v>drone</v>
      </c>
      <c r="E1168" s="23" t="str">
        <f>VLOOKUP(C1168, 'Registration Database Man. Code'!A:D, 4, FALSE)</f>
        <v>DJI</v>
      </c>
      <c r="F1168" s="24" t="str">
        <f t="shared" si="18"/>
        <v>Yes</v>
      </c>
      <c r="G1168" s="21" t="str">
        <f>IF(F1168="Yes", "Not Applicable", IF(COUNTIF('Broadcast Module Man Codes'!B:B, LEFT(B1168, 4))=0, "No BM Man Code Found", "Match Found"))</f>
        <v>Not Applicable</v>
      </c>
    </row>
    <row r="1169" spans="1:7">
      <c r="A1169" s="23" t="s">
        <v>1715</v>
      </c>
      <c r="B1169" s="23">
        <v>85584</v>
      </c>
      <c r="C1169" s="23" t="s">
        <v>53</v>
      </c>
      <c r="D1169" s="23" t="str">
        <f>IF(ISNUMBER(MATCH(C1169, 'Registration Database Man. Code'!A:A, 0)), "drone", "")</f>
        <v>drone</v>
      </c>
      <c r="E1169" s="23" t="str">
        <f>VLOOKUP(C1169, 'Registration Database Man. Code'!A:D, 4, FALSE)</f>
        <v>EA VISION</v>
      </c>
      <c r="F1169" s="24" t="str">
        <f t="shared" si="18"/>
        <v>No</v>
      </c>
      <c r="G1169" s="21" t="str">
        <f>IF(F1169="Yes", "Not Applicable", IF(COUNTIF('Broadcast Module Man Codes'!B:B, LEFT(B1169, 4))=0, "No BM Man Code Found", "Match Found"))</f>
        <v>No BM Man Code Found</v>
      </c>
    </row>
    <row r="1170" spans="1:7">
      <c r="A1170" s="23" t="s">
        <v>1716</v>
      </c>
      <c r="B1170" s="23">
        <v>85368</v>
      </c>
      <c r="C1170" s="23" t="s">
        <v>53</v>
      </c>
      <c r="D1170" s="23" t="str">
        <f>IF(ISNUMBER(MATCH(C1170, 'Registration Database Man. Code'!A:A, 0)), "drone", "")</f>
        <v>drone</v>
      </c>
      <c r="E1170" s="23" t="str">
        <f>VLOOKUP(C1170, 'Registration Database Man. Code'!A:D, 4, FALSE)</f>
        <v>EA VISION</v>
      </c>
      <c r="F1170" s="24" t="str">
        <f t="shared" si="18"/>
        <v>No</v>
      </c>
      <c r="G1170" s="21" t="str">
        <f>IF(F1170="Yes", "Not Applicable", IF(COUNTIF('Broadcast Module Man Codes'!B:B, LEFT(B1170, 4))=0, "No BM Man Code Found", "Match Found"))</f>
        <v>No BM Man Code Found</v>
      </c>
    </row>
    <row r="1171" spans="1:7">
      <c r="A1171" s="23" t="s">
        <v>1717</v>
      </c>
      <c r="B1171" s="23" t="s">
        <v>1718</v>
      </c>
      <c r="C1171" s="23" t="s">
        <v>4</v>
      </c>
      <c r="D1171" s="23" t="str">
        <f>IF(ISNUMBER(MATCH(C1171, 'Registration Database Man. Code'!A:A, 0)), "drone", "")</f>
        <v>drone</v>
      </c>
      <c r="E1171" s="23" t="str">
        <f>VLOOKUP(C1171, 'Registration Database Man. Code'!A:D, 4, FALSE)</f>
        <v>TALOS DRONES</v>
      </c>
      <c r="F1171" s="24" t="str">
        <f t="shared" si="18"/>
        <v>Yes</v>
      </c>
      <c r="G1171" s="21" t="str">
        <f>IF(F1171="Yes", "Not Applicable", IF(COUNTIF('Broadcast Module Man Codes'!B:B, LEFT(B1171, 4))=0, "No BM Man Code Found", "Match Found"))</f>
        <v>Not Applicable</v>
      </c>
    </row>
    <row r="1172" spans="1:7">
      <c r="A1172" s="23" t="s">
        <v>1719</v>
      </c>
      <c r="B1172" s="23" t="s">
        <v>1720</v>
      </c>
      <c r="C1172" s="23" t="s">
        <v>10</v>
      </c>
      <c r="D1172" s="23" t="str">
        <f>IF(ISNUMBER(MATCH(C1172, 'Registration Database Man. Code'!A:A, 0)), "drone", "")</f>
        <v>drone</v>
      </c>
      <c r="E1172" s="23" t="str">
        <f>VLOOKUP(C1172, 'Registration Database Man. Code'!A:D, 4, FALSE)</f>
        <v>DJI</v>
      </c>
      <c r="F1172" s="24" t="str">
        <f t="shared" si="18"/>
        <v>No</v>
      </c>
      <c r="G1172" s="21" t="str">
        <f>IF(F1172="Yes", "Not Applicable", IF(COUNTIF('Broadcast Module Man Codes'!B:B, LEFT(B1172, 4))=0, "No BM Man Code Found", "Match Found"))</f>
        <v>No BM Man Code Found</v>
      </c>
    </row>
    <row r="1173" spans="1:7">
      <c r="A1173" s="23" t="s">
        <v>1721</v>
      </c>
      <c r="B1173" s="23" t="s">
        <v>1722</v>
      </c>
      <c r="C1173" s="23" t="s">
        <v>1186</v>
      </c>
      <c r="D1173" s="23" t="str">
        <f>IF(ISNUMBER(MATCH(C1173, 'Registration Database Man. Code'!A:A, 0)), "drone", "")</f>
        <v>drone</v>
      </c>
      <c r="E1173" s="23" t="str">
        <f>VLOOKUP(C1173, 'Registration Database Man. Code'!A:D, 4, FALSE)</f>
        <v>DJI</v>
      </c>
      <c r="F1173" s="24" t="str">
        <f t="shared" si="18"/>
        <v>Yes</v>
      </c>
      <c r="G1173" s="21" t="str">
        <f>IF(F1173="Yes", "Not Applicable", IF(COUNTIF('Broadcast Module Man Codes'!B:B, LEFT(B1173, 4))=0, "No BM Man Code Found", "Match Found"))</f>
        <v>Not Applicable</v>
      </c>
    </row>
    <row r="1174" spans="1:7">
      <c r="A1174" s="23" t="s">
        <v>1723</v>
      </c>
      <c r="B1174" s="23" t="s">
        <v>1724</v>
      </c>
      <c r="C1174" s="23" t="s">
        <v>10</v>
      </c>
      <c r="D1174" s="23" t="str">
        <f>IF(ISNUMBER(MATCH(C1174, 'Registration Database Man. Code'!A:A, 0)), "drone", "")</f>
        <v>drone</v>
      </c>
      <c r="E1174" s="23" t="str">
        <f>VLOOKUP(C1174, 'Registration Database Man. Code'!A:D, 4, FALSE)</f>
        <v>DJI</v>
      </c>
      <c r="F1174" s="24" t="str">
        <f t="shared" si="18"/>
        <v>No</v>
      </c>
      <c r="G1174" s="21" t="str">
        <f>IF(F1174="Yes", "Not Applicable", IF(COUNTIF('Broadcast Module Man Codes'!B:B, LEFT(B1174, 4))=0, "No BM Man Code Found", "Match Found"))</f>
        <v>No BM Man Code Found</v>
      </c>
    </row>
    <row r="1175" spans="1:7">
      <c r="A1175" s="23" t="s">
        <v>1725</v>
      </c>
      <c r="B1175" s="23" t="s">
        <v>1726</v>
      </c>
      <c r="C1175" s="23" t="s">
        <v>10</v>
      </c>
      <c r="D1175" s="23" t="str">
        <f>IF(ISNUMBER(MATCH(C1175, 'Registration Database Man. Code'!A:A, 0)), "drone", "")</f>
        <v>drone</v>
      </c>
      <c r="E1175" s="23" t="str">
        <f>VLOOKUP(C1175, 'Registration Database Man. Code'!A:D, 4, FALSE)</f>
        <v>DJI</v>
      </c>
      <c r="F1175" s="24" t="str">
        <f t="shared" si="18"/>
        <v>Yes</v>
      </c>
      <c r="G1175" s="21" t="str">
        <f>IF(F1175="Yes", "Not Applicable", IF(COUNTIF('Broadcast Module Man Codes'!B:B, LEFT(B1175, 4))=0, "No BM Man Code Found", "Match Found"))</f>
        <v>Not Applicable</v>
      </c>
    </row>
    <row r="1176" spans="1:7">
      <c r="A1176" s="23" t="s">
        <v>1727</v>
      </c>
      <c r="B1176" s="23" t="s">
        <v>1728</v>
      </c>
      <c r="C1176" s="23" t="s">
        <v>1091</v>
      </c>
      <c r="D1176" s="23" t="str">
        <f>IF(ISNUMBER(MATCH(C1176, 'Registration Database Man. Code'!A:A, 0)), "drone", "")</f>
        <v>drone</v>
      </c>
      <c r="E1176" s="23" t="str">
        <f>VLOOKUP(C1176, 'Registration Database Man. Code'!A:D, 4, FALSE)</f>
        <v>DJI</v>
      </c>
      <c r="F1176" s="24" t="str">
        <f t="shared" si="18"/>
        <v>Yes</v>
      </c>
      <c r="G1176" s="21" t="str">
        <f>IF(F1176="Yes", "Not Applicable", IF(COUNTIF('Broadcast Module Man Codes'!B:B, LEFT(B1176, 4))=0, "No BM Man Code Found", "Match Found"))</f>
        <v>Not Applicable</v>
      </c>
    </row>
    <row r="1177" spans="1:7">
      <c r="A1177" s="23" t="s">
        <v>1729</v>
      </c>
      <c r="B1177" s="23" t="s">
        <v>1730</v>
      </c>
      <c r="C1177" s="23" t="s">
        <v>13</v>
      </c>
      <c r="D1177" s="23" t="str">
        <f>IF(ISNUMBER(MATCH(C1177, 'Registration Database Man. Code'!A:A, 0)), "drone", "")</f>
        <v>drone</v>
      </c>
      <c r="E1177" s="23" t="str">
        <f>VLOOKUP(C1177, 'Registration Database Man. Code'!A:D, 4, FALSE)</f>
        <v>DJI</v>
      </c>
      <c r="F1177" s="24" t="str">
        <f t="shared" si="18"/>
        <v>No</v>
      </c>
      <c r="G1177" s="21" t="str">
        <f>IF(F1177="Yes", "Not Applicable", IF(COUNTIF('Broadcast Module Man Codes'!B:B, LEFT(B1177, 4))=0, "No BM Man Code Found", "Match Found"))</f>
        <v>No BM Man Code Found</v>
      </c>
    </row>
    <row r="1178" spans="1:7">
      <c r="A1178" s="23" t="s">
        <v>1731</v>
      </c>
      <c r="B1178" s="23">
        <v>85470</v>
      </c>
      <c r="C1178" s="23" t="s">
        <v>53</v>
      </c>
      <c r="D1178" s="23" t="str">
        <f>IF(ISNUMBER(MATCH(C1178, 'Registration Database Man. Code'!A:A, 0)), "drone", "")</f>
        <v>drone</v>
      </c>
      <c r="E1178" s="23" t="str">
        <f>VLOOKUP(C1178, 'Registration Database Man. Code'!A:D, 4, FALSE)</f>
        <v>EA VISION</v>
      </c>
      <c r="F1178" s="24" t="str">
        <f t="shared" si="18"/>
        <v>No</v>
      </c>
      <c r="G1178" s="21" t="str">
        <f>IF(F1178="Yes", "Not Applicable", IF(COUNTIF('Broadcast Module Man Codes'!B:B, LEFT(B1178, 4))=0, "No BM Man Code Found", "Match Found"))</f>
        <v>No BM Man Code Found</v>
      </c>
    </row>
    <row r="1179" spans="1:7">
      <c r="A1179" s="23" t="s">
        <v>1732</v>
      </c>
      <c r="B1179" s="23">
        <v>85667</v>
      </c>
      <c r="C1179" s="23" t="s">
        <v>53</v>
      </c>
      <c r="D1179" s="23" t="str">
        <f>IF(ISNUMBER(MATCH(C1179, 'Registration Database Man. Code'!A:A, 0)), "drone", "")</f>
        <v>drone</v>
      </c>
      <c r="E1179" s="23" t="str">
        <f>VLOOKUP(C1179, 'Registration Database Man. Code'!A:D, 4, FALSE)</f>
        <v>EA VISION</v>
      </c>
      <c r="F1179" s="24" t="str">
        <f t="shared" si="18"/>
        <v>No</v>
      </c>
      <c r="G1179" s="21" t="str">
        <f>IF(F1179="Yes", "Not Applicable", IF(COUNTIF('Broadcast Module Man Codes'!B:B, LEFT(B1179, 4))=0, "No BM Man Code Found", "Match Found"))</f>
        <v>No BM Man Code Found</v>
      </c>
    </row>
    <row r="1180" spans="1:7">
      <c r="A1180" s="23" t="s">
        <v>1733</v>
      </c>
      <c r="B1180" s="23">
        <v>85411</v>
      </c>
      <c r="C1180" s="23" t="s">
        <v>53</v>
      </c>
      <c r="D1180" s="23" t="str">
        <f>IF(ISNUMBER(MATCH(C1180, 'Registration Database Man. Code'!A:A, 0)), "drone", "")</f>
        <v>drone</v>
      </c>
      <c r="E1180" s="23" t="str">
        <f>VLOOKUP(C1180, 'Registration Database Man. Code'!A:D, 4, FALSE)</f>
        <v>EA VISION</v>
      </c>
      <c r="F1180" s="24" t="str">
        <f t="shared" si="18"/>
        <v>No</v>
      </c>
      <c r="G1180" s="21" t="str">
        <f>IF(F1180="Yes", "Not Applicable", IF(COUNTIF('Broadcast Module Man Codes'!B:B, LEFT(B1180, 4))=0, "No BM Man Code Found", "Match Found"))</f>
        <v>No BM Man Code Found</v>
      </c>
    </row>
    <row r="1181" spans="1:7">
      <c r="A1181" s="23" t="s">
        <v>1734</v>
      </c>
      <c r="B1181" s="23" t="s">
        <v>1735</v>
      </c>
      <c r="C1181" s="23" t="s">
        <v>172</v>
      </c>
      <c r="D1181" s="23" t="str">
        <f>IF(ISNUMBER(MATCH(C1181, 'Registration Database Man. Code'!A:A, 0)), "drone", "")</f>
        <v>drone</v>
      </c>
      <c r="E1181" s="23" t="str">
        <f>VLOOKUP(C1181, 'Registration Database Man. Code'!A:D, 4, FALSE)</f>
        <v>DJI</v>
      </c>
      <c r="F1181" s="24" t="str">
        <f t="shared" si="18"/>
        <v>No</v>
      </c>
      <c r="G1181" s="21" t="str">
        <f>IF(F1181="Yes", "Not Applicable", IF(COUNTIF('Broadcast Module Man Codes'!B:B, LEFT(B1181, 4))=0, "No BM Man Code Found", "Match Found"))</f>
        <v>No BM Man Code Found</v>
      </c>
    </row>
    <row r="1182" spans="1:7">
      <c r="A1182" s="23" t="s">
        <v>1736</v>
      </c>
      <c r="B1182" s="23" t="s">
        <v>1737</v>
      </c>
      <c r="C1182" s="23" t="s">
        <v>10</v>
      </c>
      <c r="D1182" s="23" t="str">
        <f>IF(ISNUMBER(MATCH(C1182, 'Registration Database Man. Code'!A:A, 0)), "drone", "")</f>
        <v>drone</v>
      </c>
      <c r="E1182" s="23" t="str">
        <f>VLOOKUP(C1182, 'Registration Database Man. Code'!A:D, 4, FALSE)</f>
        <v>DJI</v>
      </c>
      <c r="F1182" s="24" t="str">
        <f t="shared" si="18"/>
        <v>No</v>
      </c>
      <c r="G1182" s="21" t="str">
        <f>IF(F1182="Yes", "Not Applicable", IF(COUNTIF('Broadcast Module Man Codes'!B:B, LEFT(B1182, 4))=0, "No BM Man Code Found", "Match Found"))</f>
        <v>No BM Man Code Found</v>
      </c>
    </row>
    <row r="1183" spans="1:7">
      <c r="A1183" s="23" t="s">
        <v>1738</v>
      </c>
      <c r="B1183" s="23" t="s">
        <v>1739</v>
      </c>
      <c r="C1183" s="23" t="s">
        <v>410</v>
      </c>
      <c r="D1183" s="23" t="str">
        <f>IF(ISNUMBER(MATCH(C1183, 'Registration Database Man. Code'!A:A, 0)), "drone", "")</f>
        <v>drone</v>
      </c>
      <c r="E1183" s="23" t="str">
        <f>VLOOKUP(C1183, 'Registration Database Man. Code'!A:D, 4, FALSE)</f>
        <v>DJI</v>
      </c>
      <c r="F1183" s="24" t="str">
        <f t="shared" si="18"/>
        <v>Yes</v>
      </c>
      <c r="G1183" s="21" t="str">
        <f>IF(F1183="Yes", "Not Applicable", IF(COUNTIF('Broadcast Module Man Codes'!B:B, LEFT(B1183, 4))=0, "No BM Man Code Found", "Match Found"))</f>
        <v>Not Applicable</v>
      </c>
    </row>
    <row r="1184" spans="1:7">
      <c r="A1184" s="23" t="s">
        <v>1740</v>
      </c>
      <c r="B1184" s="23" t="s">
        <v>1741</v>
      </c>
      <c r="C1184" s="23" t="s">
        <v>10</v>
      </c>
      <c r="D1184" s="23" t="str">
        <f>IF(ISNUMBER(MATCH(C1184, 'Registration Database Man. Code'!A:A, 0)), "drone", "")</f>
        <v>drone</v>
      </c>
      <c r="E1184" s="23" t="str">
        <f>VLOOKUP(C1184, 'Registration Database Man. Code'!A:D, 4, FALSE)</f>
        <v>DJI</v>
      </c>
      <c r="F1184" s="24" t="str">
        <f t="shared" si="18"/>
        <v>No</v>
      </c>
      <c r="G1184" s="21" t="str">
        <f>IF(F1184="Yes", "Not Applicable", IF(COUNTIF('Broadcast Module Man Codes'!B:B, LEFT(B1184, 4))=0, "No BM Man Code Found", "Match Found"))</f>
        <v>No BM Man Code Found</v>
      </c>
    </row>
    <row r="1185" spans="1:7">
      <c r="A1185" s="23" t="s">
        <v>1742</v>
      </c>
      <c r="B1185" s="23" t="s">
        <v>1743</v>
      </c>
      <c r="C1185" s="23" t="s">
        <v>27</v>
      </c>
      <c r="D1185" s="23" t="str">
        <f>IF(ISNUMBER(MATCH(C1185, 'Registration Database Man. Code'!A:A, 0)), "drone", "")</f>
        <v>drone</v>
      </c>
      <c r="E1185" s="23" t="str">
        <f>VLOOKUP(C1185, 'Registration Database Man. Code'!A:D, 4, FALSE)</f>
        <v>DJI</v>
      </c>
      <c r="F1185" s="24" t="str">
        <f t="shared" si="18"/>
        <v>Yes</v>
      </c>
      <c r="G1185" s="21" t="str">
        <f>IF(F1185="Yes", "Not Applicable", IF(COUNTIF('Broadcast Module Man Codes'!B:B, LEFT(B1185, 4))=0, "No BM Man Code Found", "Match Found"))</f>
        <v>Not Applicable</v>
      </c>
    </row>
    <row r="1186" spans="1:7">
      <c r="A1186" s="23" t="s">
        <v>1744</v>
      </c>
      <c r="B1186" s="23">
        <v>85663</v>
      </c>
      <c r="C1186" s="23" t="s">
        <v>53</v>
      </c>
      <c r="D1186" s="23" t="str">
        <f>IF(ISNUMBER(MATCH(C1186, 'Registration Database Man. Code'!A:A, 0)), "drone", "")</f>
        <v>drone</v>
      </c>
      <c r="E1186" s="23" t="str">
        <f>VLOOKUP(C1186, 'Registration Database Man. Code'!A:D, 4, FALSE)</f>
        <v>EA VISION</v>
      </c>
      <c r="F1186" s="24" t="str">
        <f t="shared" si="18"/>
        <v>No</v>
      </c>
      <c r="G1186" s="21" t="str">
        <f>IF(F1186="Yes", "Not Applicable", IF(COUNTIF('Broadcast Module Man Codes'!B:B, LEFT(B1186, 4))=0, "No BM Man Code Found", "Match Found"))</f>
        <v>No BM Man Code Found</v>
      </c>
    </row>
    <row r="1187" spans="1:7">
      <c r="A1187" s="23" t="s">
        <v>1745</v>
      </c>
      <c r="B1187" s="23">
        <v>85394</v>
      </c>
      <c r="C1187" s="23" t="s">
        <v>53</v>
      </c>
      <c r="D1187" s="23" t="str">
        <f>IF(ISNUMBER(MATCH(C1187, 'Registration Database Man. Code'!A:A, 0)), "drone", "")</f>
        <v>drone</v>
      </c>
      <c r="E1187" s="23" t="str">
        <f>VLOOKUP(C1187, 'Registration Database Man. Code'!A:D, 4, FALSE)</f>
        <v>EA VISION</v>
      </c>
      <c r="F1187" s="24" t="str">
        <f t="shared" si="18"/>
        <v>No</v>
      </c>
      <c r="G1187" s="21" t="str">
        <f>IF(F1187="Yes", "Not Applicable", IF(COUNTIF('Broadcast Module Man Codes'!B:B, LEFT(B1187, 4))=0, "No BM Man Code Found", "Match Found"))</f>
        <v>No BM Man Code Found</v>
      </c>
    </row>
    <row r="1188" spans="1:7">
      <c r="A1188" s="23" t="s">
        <v>1746</v>
      </c>
      <c r="B1188" s="23" t="s">
        <v>1747</v>
      </c>
      <c r="C1188" s="23" t="s">
        <v>10</v>
      </c>
      <c r="D1188" s="23" t="str">
        <f>IF(ISNUMBER(MATCH(C1188, 'Registration Database Man. Code'!A:A, 0)), "drone", "")</f>
        <v>drone</v>
      </c>
      <c r="E1188" s="23" t="str">
        <f>VLOOKUP(C1188, 'Registration Database Man. Code'!A:D, 4, FALSE)</f>
        <v>DJI</v>
      </c>
      <c r="F1188" s="24" t="str">
        <f t="shared" si="18"/>
        <v>No</v>
      </c>
      <c r="G1188" s="21" t="str">
        <f>IF(F1188="Yes", "Not Applicable", IF(COUNTIF('Broadcast Module Man Codes'!B:B, LEFT(B1188, 4))=0, "No BM Man Code Found", "Match Found"))</f>
        <v>No BM Man Code Found</v>
      </c>
    </row>
    <row r="1189" spans="1:7">
      <c r="A1189" s="23" t="s">
        <v>1748</v>
      </c>
      <c r="B1189" s="23" t="s">
        <v>1749</v>
      </c>
      <c r="C1189" s="23" t="s">
        <v>4</v>
      </c>
      <c r="D1189" s="23" t="str">
        <f>IF(ISNUMBER(MATCH(C1189, 'Registration Database Man. Code'!A:A, 0)), "drone", "")</f>
        <v>drone</v>
      </c>
      <c r="E1189" s="23" t="str">
        <f>VLOOKUP(C1189, 'Registration Database Man. Code'!A:D, 4, FALSE)</f>
        <v>TALOS DRONES</v>
      </c>
      <c r="F1189" s="24" t="str">
        <f t="shared" si="18"/>
        <v>Yes</v>
      </c>
      <c r="G1189" s="21" t="str">
        <f>IF(F1189="Yes", "Not Applicable", IF(COUNTIF('Broadcast Module Man Codes'!B:B, LEFT(B1189, 4))=0, "No BM Man Code Found", "Match Found"))</f>
        <v>Not Applicable</v>
      </c>
    </row>
    <row r="1190" spans="1:7">
      <c r="A1190" s="23" t="s">
        <v>1750</v>
      </c>
      <c r="B1190" s="23" t="s">
        <v>1751</v>
      </c>
      <c r="C1190" s="23" t="s">
        <v>10</v>
      </c>
      <c r="D1190" s="23" t="str">
        <f>IF(ISNUMBER(MATCH(C1190, 'Registration Database Man. Code'!A:A, 0)), "drone", "")</f>
        <v>drone</v>
      </c>
      <c r="E1190" s="23" t="str">
        <f>VLOOKUP(C1190, 'Registration Database Man. Code'!A:D, 4, FALSE)</f>
        <v>DJI</v>
      </c>
      <c r="F1190" s="24" t="str">
        <f t="shared" si="18"/>
        <v>Yes</v>
      </c>
      <c r="G1190" s="21" t="str">
        <f>IF(F1190="Yes", "Not Applicable", IF(COUNTIF('Broadcast Module Man Codes'!B:B, LEFT(B1190, 4))=0, "No BM Man Code Found", "Match Found"))</f>
        <v>Not Applicable</v>
      </c>
    </row>
    <row r="1191" spans="1:7">
      <c r="A1191" s="23" t="s">
        <v>1752</v>
      </c>
      <c r="B1191" s="23" t="s">
        <v>1753</v>
      </c>
      <c r="C1191" s="23" t="s">
        <v>410</v>
      </c>
      <c r="D1191" s="23" t="str">
        <f>IF(ISNUMBER(MATCH(C1191, 'Registration Database Man. Code'!A:A, 0)), "drone", "")</f>
        <v>drone</v>
      </c>
      <c r="E1191" s="23" t="str">
        <f>VLOOKUP(C1191, 'Registration Database Man. Code'!A:D, 4, FALSE)</f>
        <v>DJI</v>
      </c>
      <c r="F1191" s="24" t="str">
        <f t="shared" si="18"/>
        <v>Yes</v>
      </c>
      <c r="G1191" s="21" t="str">
        <f>IF(F1191="Yes", "Not Applicable", IF(COUNTIF('Broadcast Module Man Codes'!B:B, LEFT(B1191, 4))=0, "No BM Man Code Found", "Match Found"))</f>
        <v>Not Applicable</v>
      </c>
    </row>
    <row r="1192" spans="1:7">
      <c r="A1192" s="23" t="s">
        <v>1754</v>
      </c>
      <c r="B1192" s="23" t="s">
        <v>1755</v>
      </c>
      <c r="C1192" s="23" t="s">
        <v>10</v>
      </c>
      <c r="D1192" s="23" t="str">
        <f>IF(ISNUMBER(MATCH(C1192, 'Registration Database Man. Code'!A:A, 0)), "drone", "")</f>
        <v>drone</v>
      </c>
      <c r="E1192" s="23" t="str">
        <f>VLOOKUP(C1192, 'Registration Database Man. Code'!A:D, 4, FALSE)</f>
        <v>DJI</v>
      </c>
      <c r="F1192" s="24" t="str">
        <f t="shared" si="18"/>
        <v>Yes</v>
      </c>
      <c r="G1192" s="21" t="str">
        <f>IF(F1192="Yes", "Not Applicable", IF(COUNTIF('Broadcast Module Man Codes'!B:B, LEFT(B1192, 4))=0, "No BM Man Code Found", "Match Found"))</f>
        <v>Not Applicable</v>
      </c>
    </row>
    <row r="1193" spans="1:7">
      <c r="A1193" s="23" t="s">
        <v>1756</v>
      </c>
      <c r="B1193" s="23" t="s">
        <v>1757</v>
      </c>
      <c r="C1193" s="23" t="s">
        <v>10</v>
      </c>
      <c r="D1193" s="23" t="str">
        <f>IF(ISNUMBER(MATCH(C1193, 'Registration Database Man. Code'!A:A, 0)), "drone", "")</f>
        <v>drone</v>
      </c>
      <c r="E1193" s="23" t="str">
        <f>VLOOKUP(C1193, 'Registration Database Man. Code'!A:D, 4, FALSE)</f>
        <v>DJI</v>
      </c>
      <c r="F1193" s="24" t="str">
        <f t="shared" si="18"/>
        <v>Yes</v>
      </c>
      <c r="G1193" s="21" t="str">
        <f>IF(F1193="Yes", "Not Applicable", IF(COUNTIF('Broadcast Module Man Codes'!B:B, LEFT(B1193, 4))=0, "No BM Man Code Found", "Match Found"))</f>
        <v>Not Applicable</v>
      </c>
    </row>
    <row r="1194" spans="1:7">
      <c r="A1194" s="23" t="s">
        <v>1758</v>
      </c>
      <c r="B1194" s="23" t="s">
        <v>1759</v>
      </c>
      <c r="C1194" s="23" t="s">
        <v>10</v>
      </c>
      <c r="D1194" s="23" t="str">
        <f>IF(ISNUMBER(MATCH(C1194, 'Registration Database Man. Code'!A:A, 0)), "drone", "")</f>
        <v>drone</v>
      </c>
      <c r="E1194" s="23" t="str">
        <f>VLOOKUP(C1194, 'Registration Database Man. Code'!A:D, 4, FALSE)</f>
        <v>DJI</v>
      </c>
      <c r="F1194" s="24" t="str">
        <f t="shared" si="18"/>
        <v>No</v>
      </c>
      <c r="G1194" s="21" t="str">
        <f>IF(F1194="Yes", "Not Applicable", IF(COUNTIF('Broadcast Module Man Codes'!B:B, LEFT(B1194, 4))=0, "No BM Man Code Found", "Match Found"))</f>
        <v>No BM Man Code Found</v>
      </c>
    </row>
    <row r="1195" spans="1:7">
      <c r="A1195" s="23" t="s">
        <v>1760</v>
      </c>
      <c r="B1195" s="23" t="s">
        <v>1761</v>
      </c>
      <c r="C1195" s="23" t="s">
        <v>94</v>
      </c>
      <c r="D1195" s="23" t="str">
        <f>IF(ISNUMBER(MATCH(C1195, 'Registration Database Man. Code'!A:A, 0)), "drone", "")</f>
        <v>drone</v>
      </c>
      <c r="E1195" s="23" t="str">
        <f>VLOOKUP(C1195, 'Registration Database Man. Code'!A:D, 4, FALSE)</f>
        <v>DJI</v>
      </c>
      <c r="F1195" s="24" t="str">
        <f t="shared" si="18"/>
        <v>No</v>
      </c>
      <c r="G1195" s="21" t="str">
        <f>IF(F1195="Yes", "Not Applicable", IF(COUNTIF('Broadcast Module Man Codes'!B:B, LEFT(B1195, 4))=0, "No BM Man Code Found", "Match Found"))</f>
        <v>No BM Man Code Found</v>
      </c>
    </row>
    <row r="1196" spans="1:7">
      <c r="A1196" s="23" t="s">
        <v>1762</v>
      </c>
      <c r="B1196" s="23" t="s">
        <v>1763</v>
      </c>
      <c r="C1196" s="23" t="s">
        <v>27</v>
      </c>
      <c r="D1196" s="23" t="str">
        <f>IF(ISNUMBER(MATCH(C1196, 'Registration Database Man. Code'!A:A, 0)), "drone", "")</f>
        <v>drone</v>
      </c>
      <c r="E1196" s="23" t="str">
        <f>VLOOKUP(C1196, 'Registration Database Man. Code'!A:D, 4, FALSE)</f>
        <v>DJI</v>
      </c>
      <c r="F1196" s="24" t="str">
        <f t="shared" si="18"/>
        <v>No</v>
      </c>
      <c r="G1196" s="21" t="str">
        <f>IF(F1196="Yes", "Not Applicable", IF(COUNTIF('Broadcast Module Man Codes'!B:B, LEFT(B1196, 4))=0, "No BM Man Code Found", "Match Found"))</f>
        <v>No BM Man Code Found</v>
      </c>
    </row>
    <row r="1197" spans="1:7">
      <c r="A1197" s="23" t="s">
        <v>1764</v>
      </c>
      <c r="B1197" s="23" t="s">
        <v>1765</v>
      </c>
      <c r="C1197" s="23" t="s">
        <v>10</v>
      </c>
      <c r="D1197" s="23" t="str">
        <f>IF(ISNUMBER(MATCH(C1197, 'Registration Database Man. Code'!A:A, 0)), "drone", "")</f>
        <v>drone</v>
      </c>
      <c r="E1197" s="23" t="str">
        <f>VLOOKUP(C1197, 'Registration Database Man. Code'!A:D, 4, FALSE)</f>
        <v>DJI</v>
      </c>
      <c r="F1197" s="24" t="str">
        <f t="shared" si="18"/>
        <v>No</v>
      </c>
      <c r="G1197" s="21" t="str">
        <f>IF(F1197="Yes", "Not Applicable", IF(COUNTIF('Broadcast Module Man Codes'!B:B, LEFT(B1197, 4))=0, "No BM Man Code Found", "Match Found"))</f>
        <v>No BM Man Code Found</v>
      </c>
    </row>
    <row r="1198" spans="1:7">
      <c r="A1198" s="23" t="s">
        <v>1766</v>
      </c>
      <c r="B1198" s="23" t="s">
        <v>1767</v>
      </c>
      <c r="C1198" s="23" t="s">
        <v>21</v>
      </c>
      <c r="D1198" s="23" t="str">
        <f>IF(ISNUMBER(MATCH(C1198, 'Registration Database Man. Code'!A:A, 0)), "drone", "")</f>
        <v>drone</v>
      </c>
      <c r="E1198" s="23" t="str">
        <f>VLOOKUP(C1198, 'Registration Database Man. Code'!A:D, 4, FALSE)</f>
        <v>XAG</v>
      </c>
      <c r="F1198" s="24" t="str">
        <f t="shared" si="18"/>
        <v>No</v>
      </c>
      <c r="G1198" s="21" t="str">
        <f>IF(F1198="Yes", "Not Applicable", IF(COUNTIF('Broadcast Module Man Codes'!B:B, LEFT(B1198, 4))=0, "No BM Man Code Found", "Match Found"))</f>
        <v>No BM Man Code Found</v>
      </c>
    </row>
    <row r="1199" spans="1:7">
      <c r="A1199" s="23" t="s">
        <v>1768</v>
      </c>
      <c r="B1199" s="23" t="s">
        <v>1769</v>
      </c>
      <c r="C1199" s="23" t="s">
        <v>10</v>
      </c>
      <c r="D1199" s="23" t="str">
        <f>IF(ISNUMBER(MATCH(C1199, 'Registration Database Man. Code'!A:A, 0)), "drone", "")</f>
        <v>drone</v>
      </c>
      <c r="E1199" s="23" t="str">
        <f>VLOOKUP(C1199, 'Registration Database Man. Code'!A:D, 4, FALSE)</f>
        <v>DJI</v>
      </c>
      <c r="F1199" s="24" t="str">
        <f t="shared" si="18"/>
        <v>No</v>
      </c>
      <c r="G1199" s="21" t="str">
        <f>IF(F1199="Yes", "Not Applicable", IF(COUNTIF('Broadcast Module Man Codes'!B:B, LEFT(B1199, 4))=0, "No BM Man Code Found", "Match Found"))</f>
        <v>No BM Man Code Found</v>
      </c>
    </row>
    <row r="1200" spans="1:7">
      <c r="A1200" s="23" t="s">
        <v>1770</v>
      </c>
      <c r="B1200" s="23" t="s">
        <v>1771</v>
      </c>
      <c r="C1200" s="23">
        <v>610193</v>
      </c>
      <c r="D1200" s="23" t="str">
        <f>IF(ISNUMBER(MATCH(C1200, 'Registration Database Man. Code'!A:A, 0)), "drone", "")</f>
        <v>drone</v>
      </c>
      <c r="E1200" s="23" t="str">
        <f>VLOOKUP(C1200, 'Registration Database Man. Code'!A:D, 4, FALSE)</f>
        <v>DJI</v>
      </c>
      <c r="F1200" s="24" t="str">
        <f t="shared" si="18"/>
        <v>No</v>
      </c>
      <c r="G1200" s="21" t="str">
        <f>IF(F1200="Yes", "Not Applicable", IF(COUNTIF('Broadcast Module Man Codes'!B:B, LEFT(B1200, 4))=0, "No BM Man Code Found", "Match Found"))</f>
        <v>No BM Man Code Found</v>
      </c>
    </row>
    <row r="1201" spans="1:7">
      <c r="A1201" s="23" t="s">
        <v>1772</v>
      </c>
      <c r="B1201" s="23" t="s">
        <v>1773</v>
      </c>
      <c r="C1201" s="23" t="s">
        <v>27</v>
      </c>
      <c r="D1201" s="23" t="str">
        <f>IF(ISNUMBER(MATCH(C1201, 'Registration Database Man. Code'!A:A, 0)), "drone", "")</f>
        <v>drone</v>
      </c>
      <c r="E1201" s="23" t="str">
        <f>VLOOKUP(C1201, 'Registration Database Man. Code'!A:D, 4, FALSE)</f>
        <v>DJI</v>
      </c>
      <c r="F1201" s="24" t="str">
        <f t="shared" si="18"/>
        <v>Yes</v>
      </c>
      <c r="G1201" s="21" t="str">
        <f>IF(F1201="Yes", "Not Applicable", IF(COUNTIF('Broadcast Module Man Codes'!B:B, LEFT(B1201, 4))=0, "No BM Man Code Found", "Match Found"))</f>
        <v>Not Applicable</v>
      </c>
    </row>
    <row r="1202" spans="1:7">
      <c r="A1202" s="23" t="s">
        <v>1774</v>
      </c>
      <c r="B1202" s="23" t="s">
        <v>1775</v>
      </c>
      <c r="C1202" s="23" t="s">
        <v>21</v>
      </c>
      <c r="D1202" s="23" t="str">
        <f>IF(ISNUMBER(MATCH(C1202, 'Registration Database Man. Code'!A:A, 0)), "drone", "")</f>
        <v>drone</v>
      </c>
      <c r="E1202" s="23" t="str">
        <f>VLOOKUP(C1202, 'Registration Database Man. Code'!A:D, 4, FALSE)</f>
        <v>XAG</v>
      </c>
      <c r="F1202" s="24" t="str">
        <f t="shared" si="18"/>
        <v>Yes</v>
      </c>
      <c r="G1202" s="21" t="str">
        <f>IF(F1202="Yes", "Not Applicable", IF(COUNTIF('Broadcast Module Man Codes'!B:B, LEFT(B1202, 4))=0, "No BM Man Code Found", "Match Found"))</f>
        <v>Not Applicable</v>
      </c>
    </row>
    <row r="1203" spans="1:7">
      <c r="A1203" s="23" t="s">
        <v>1776</v>
      </c>
      <c r="B1203" s="23" t="s">
        <v>1777</v>
      </c>
      <c r="C1203" s="23" t="s">
        <v>21</v>
      </c>
      <c r="D1203" s="23" t="str">
        <f>IF(ISNUMBER(MATCH(C1203, 'Registration Database Man. Code'!A:A, 0)), "drone", "")</f>
        <v>drone</v>
      </c>
      <c r="E1203" s="23" t="str">
        <f>VLOOKUP(C1203, 'Registration Database Man. Code'!A:D, 4, FALSE)</f>
        <v>XAG</v>
      </c>
      <c r="F1203" s="24" t="str">
        <f t="shared" si="18"/>
        <v>No</v>
      </c>
      <c r="G1203" s="21" t="str">
        <f>IF(F1203="Yes", "Not Applicable", IF(COUNTIF('Broadcast Module Man Codes'!B:B, LEFT(B1203, 4))=0, "No BM Man Code Found", "Match Found"))</f>
        <v>No BM Man Code Found</v>
      </c>
    </row>
    <row r="1204" spans="1:7">
      <c r="A1204" s="23" t="s">
        <v>1778</v>
      </c>
      <c r="B1204" s="23">
        <v>85595</v>
      </c>
      <c r="C1204" s="23" t="s">
        <v>53</v>
      </c>
      <c r="D1204" s="23" t="str">
        <f>IF(ISNUMBER(MATCH(C1204, 'Registration Database Man. Code'!A:A, 0)), "drone", "")</f>
        <v>drone</v>
      </c>
      <c r="E1204" s="23" t="str">
        <f>VLOOKUP(C1204, 'Registration Database Man. Code'!A:D, 4, FALSE)</f>
        <v>EA VISION</v>
      </c>
      <c r="F1204" s="24" t="str">
        <f t="shared" si="18"/>
        <v>No</v>
      </c>
      <c r="G1204" s="21" t="str">
        <f>IF(F1204="Yes", "Not Applicable", IF(COUNTIF('Broadcast Module Man Codes'!B:B, LEFT(B1204, 4))=0, "No BM Man Code Found", "Match Found"))</f>
        <v>No BM Man Code Found</v>
      </c>
    </row>
    <row r="1205" spans="1:7">
      <c r="A1205" s="23" t="s">
        <v>1779</v>
      </c>
      <c r="B1205" s="23" t="s">
        <v>1780</v>
      </c>
      <c r="C1205" s="23" t="s">
        <v>10</v>
      </c>
      <c r="D1205" s="23" t="str">
        <f>IF(ISNUMBER(MATCH(C1205, 'Registration Database Man. Code'!A:A, 0)), "drone", "")</f>
        <v>drone</v>
      </c>
      <c r="E1205" s="23" t="str">
        <f>VLOOKUP(C1205, 'Registration Database Man. Code'!A:D, 4, FALSE)</f>
        <v>DJI</v>
      </c>
      <c r="F1205" s="24" t="str">
        <f t="shared" si="18"/>
        <v>No</v>
      </c>
      <c r="G1205" s="21" t="str">
        <f>IF(F1205="Yes", "Not Applicable", IF(COUNTIF('Broadcast Module Man Codes'!B:B, LEFT(B1205, 4))=0, "No BM Man Code Found", "Match Found"))</f>
        <v>No BM Man Code Found</v>
      </c>
    </row>
    <row r="1206" spans="1:7">
      <c r="A1206" s="23" t="s">
        <v>1781</v>
      </c>
      <c r="B1206" s="23" t="s">
        <v>1782</v>
      </c>
      <c r="C1206" s="23" t="s">
        <v>10</v>
      </c>
      <c r="D1206" s="23" t="str">
        <f>IF(ISNUMBER(MATCH(C1206, 'Registration Database Man. Code'!A:A, 0)), "drone", "")</f>
        <v>drone</v>
      </c>
      <c r="E1206" s="23" t="str">
        <f>VLOOKUP(C1206, 'Registration Database Man. Code'!A:D, 4, FALSE)</f>
        <v>DJI</v>
      </c>
      <c r="F1206" s="24" t="str">
        <f t="shared" si="18"/>
        <v>Yes</v>
      </c>
      <c r="G1206" s="21" t="str">
        <f>IF(F1206="Yes", "Not Applicable", IF(COUNTIF('Broadcast Module Man Codes'!B:B, LEFT(B1206, 4))=0, "No BM Man Code Found", "Match Found"))</f>
        <v>Not Applicable</v>
      </c>
    </row>
    <row r="1207" spans="1:7">
      <c r="A1207" s="23" t="s">
        <v>1783</v>
      </c>
      <c r="B1207" s="23" t="s">
        <v>1784</v>
      </c>
      <c r="C1207" s="23" t="s">
        <v>10</v>
      </c>
      <c r="D1207" s="23" t="str">
        <f>IF(ISNUMBER(MATCH(C1207, 'Registration Database Man. Code'!A:A, 0)), "drone", "")</f>
        <v>drone</v>
      </c>
      <c r="E1207" s="23" t="str">
        <f>VLOOKUP(C1207, 'Registration Database Man. Code'!A:D, 4, FALSE)</f>
        <v>DJI</v>
      </c>
      <c r="F1207" s="24" t="str">
        <f t="shared" si="18"/>
        <v>No</v>
      </c>
      <c r="G1207" s="21" t="str">
        <f>IF(F1207="Yes", "Not Applicable", IF(COUNTIF('Broadcast Module Man Codes'!B:B, LEFT(B1207, 4))=0, "No BM Man Code Found", "Match Found"))</f>
        <v>No BM Man Code Found</v>
      </c>
    </row>
    <row r="1208" spans="1:7">
      <c r="A1208" s="23" t="s">
        <v>1785</v>
      </c>
      <c r="B1208" s="23" t="s">
        <v>1786</v>
      </c>
      <c r="C1208" s="23" t="s">
        <v>10</v>
      </c>
      <c r="D1208" s="23" t="str">
        <f>IF(ISNUMBER(MATCH(C1208, 'Registration Database Man. Code'!A:A, 0)), "drone", "")</f>
        <v>drone</v>
      </c>
      <c r="E1208" s="23" t="str">
        <f>VLOOKUP(C1208, 'Registration Database Man. Code'!A:D, 4, FALSE)</f>
        <v>DJI</v>
      </c>
      <c r="F1208" s="24" t="str">
        <f t="shared" si="18"/>
        <v>No</v>
      </c>
      <c r="G1208" s="21" t="str">
        <f>IF(F1208="Yes", "Not Applicable", IF(COUNTIF('Broadcast Module Man Codes'!B:B, LEFT(B1208, 4))=0, "No BM Man Code Found", "Match Found"))</f>
        <v>No BM Man Code Found</v>
      </c>
    </row>
    <row r="1209" spans="1:7">
      <c r="A1209" s="23" t="s">
        <v>1787</v>
      </c>
      <c r="B1209" s="23" t="s">
        <v>1788</v>
      </c>
      <c r="C1209" s="23" t="s">
        <v>10</v>
      </c>
      <c r="D1209" s="23" t="str">
        <f>IF(ISNUMBER(MATCH(C1209, 'Registration Database Man. Code'!A:A, 0)), "drone", "")</f>
        <v>drone</v>
      </c>
      <c r="E1209" s="23" t="str">
        <f>VLOOKUP(C1209, 'Registration Database Man. Code'!A:D, 4, FALSE)</f>
        <v>DJI</v>
      </c>
      <c r="F1209" s="24" t="str">
        <f t="shared" si="18"/>
        <v>No</v>
      </c>
      <c r="G1209" s="21" t="str">
        <f>IF(F1209="Yes", "Not Applicable", IF(COUNTIF('Broadcast Module Man Codes'!B:B, LEFT(B1209, 4))=0, "No BM Man Code Found", "Match Found"))</f>
        <v>No BM Man Code Found</v>
      </c>
    </row>
    <row r="1210" spans="1:7">
      <c r="A1210" s="23" t="s">
        <v>1789</v>
      </c>
      <c r="B1210" s="23" t="s">
        <v>1790</v>
      </c>
      <c r="C1210" s="23" t="s">
        <v>10</v>
      </c>
      <c r="D1210" s="23" t="str">
        <f>IF(ISNUMBER(MATCH(C1210, 'Registration Database Man. Code'!A:A, 0)), "drone", "")</f>
        <v>drone</v>
      </c>
      <c r="E1210" s="23" t="str">
        <f>VLOOKUP(C1210, 'Registration Database Man. Code'!A:D, 4, FALSE)</f>
        <v>DJI</v>
      </c>
      <c r="F1210" s="24" t="str">
        <f t="shared" si="18"/>
        <v>Yes</v>
      </c>
      <c r="G1210" s="21" t="str">
        <f>IF(F1210="Yes", "Not Applicable", IF(COUNTIF('Broadcast Module Man Codes'!B:B, LEFT(B1210, 4))=0, "No BM Man Code Found", "Match Found"))</f>
        <v>Not Applicable</v>
      </c>
    </row>
    <row r="1211" spans="1:7">
      <c r="A1211" s="23" t="s">
        <v>1791</v>
      </c>
      <c r="B1211" s="23" t="s">
        <v>1792</v>
      </c>
      <c r="C1211" s="23" t="s">
        <v>1793</v>
      </c>
      <c r="D1211" s="23" t="str">
        <f>IF(ISNUMBER(MATCH(C1211, 'Registration Database Man. Code'!A:A, 0)), "drone", "")</f>
        <v>drone</v>
      </c>
      <c r="E1211" s="23" t="str">
        <f>VLOOKUP(C1211, 'Registration Database Man. Code'!A:D, 4, FALSE)</f>
        <v>DJI</v>
      </c>
      <c r="F1211" s="24" t="str">
        <f t="shared" si="18"/>
        <v>Yes</v>
      </c>
      <c r="G1211" s="21" t="str">
        <f>IF(F1211="Yes", "Not Applicable", IF(COUNTIF('Broadcast Module Man Codes'!B:B, LEFT(B1211, 4))=0, "No BM Man Code Found", "Match Found"))</f>
        <v>Not Applicable</v>
      </c>
    </row>
    <row r="1212" spans="1:7">
      <c r="A1212" s="23" t="s">
        <v>1794</v>
      </c>
      <c r="B1212" s="23" t="s">
        <v>1795</v>
      </c>
      <c r="C1212" s="23" t="s">
        <v>10</v>
      </c>
      <c r="D1212" s="23" t="str">
        <f>IF(ISNUMBER(MATCH(C1212, 'Registration Database Man. Code'!A:A, 0)), "drone", "")</f>
        <v>drone</v>
      </c>
      <c r="E1212" s="23" t="str">
        <f>VLOOKUP(C1212, 'Registration Database Man. Code'!A:D, 4, FALSE)</f>
        <v>DJI</v>
      </c>
      <c r="F1212" s="24" t="str">
        <f t="shared" si="18"/>
        <v>Yes</v>
      </c>
      <c r="G1212" s="21" t="str">
        <f>IF(F1212="Yes", "Not Applicable", IF(COUNTIF('Broadcast Module Man Codes'!B:B, LEFT(B1212, 4))=0, "No BM Man Code Found", "Match Found"))</f>
        <v>Not Applicable</v>
      </c>
    </row>
    <row r="1213" spans="1:7">
      <c r="A1213" s="23" t="s">
        <v>1796</v>
      </c>
      <c r="B1213" s="23" t="s">
        <v>1797</v>
      </c>
      <c r="C1213" s="23" t="s">
        <v>21</v>
      </c>
      <c r="D1213" s="23" t="str">
        <f>IF(ISNUMBER(MATCH(C1213, 'Registration Database Man. Code'!A:A, 0)), "drone", "")</f>
        <v>drone</v>
      </c>
      <c r="E1213" s="23" t="str">
        <f>VLOOKUP(C1213, 'Registration Database Man. Code'!A:D, 4, FALSE)</f>
        <v>XAG</v>
      </c>
      <c r="F1213" s="24" t="str">
        <f t="shared" si="18"/>
        <v>Yes</v>
      </c>
      <c r="G1213" s="21" t="str">
        <f>IF(F1213="Yes", "Not Applicable", IF(COUNTIF('Broadcast Module Man Codes'!B:B, LEFT(B1213, 4))=0, "No BM Man Code Found", "Match Found"))</f>
        <v>Not Applicable</v>
      </c>
    </row>
    <row r="1214" spans="1:7">
      <c r="A1214" s="23" t="s">
        <v>1798</v>
      </c>
      <c r="B1214" s="23">
        <v>85456</v>
      </c>
      <c r="C1214" s="23" t="s">
        <v>53</v>
      </c>
      <c r="D1214" s="23" t="str">
        <f>IF(ISNUMBER(MATCH(C1214, 'Registration Database Man. Code'!A:A, 0)), "drone", "")</f>
        <v>drone</v>
      </c>
      <c r="E1214" s="23" t="str">
        <f>VLOOKUP(C1214, 'Registration Database Man. Code'!A:D, 4, FALSE)</f>
        <v>EA VISION</v>
      </c>
      <c r="F1214" s="24" t="str">
        <f t="shared" si="18"/>
        <v>No</v>
      </c>
      <c r="G1214" s="21" t="str">
        <f>IF(F1214="Yes", "Not Applicable", IF(COUNTIF('Broadcast Module Man Codes'!B:B, LEFT(B1214, 4))=0, "No BM Man Code Found", "Match Found"))</f>
        <v>No BM Man Code Found</v>
      </c>
    </row>
    <row r="1215" spans="1:7">
      <c r="A1215" s="23" t="s">
        <v>1799</v>
      </c>
      <c r="B1215" s="23" t="s">
        <v>1800</v>
      </c>
      <c r="C1215" s="23" t="s">
        <v>10</v>
      </c>
      <c r="D1215" s="23" t="str">
        <f>IF(ISNUMBER(MATCH(C1215, 'Registration Database Man. Code'!A:A, 0)), "drone", "")</f>
        <v>drone</v>
      </c>
      <c r="E1215" s="23" t="str">
        <f>VLOOKUP(C1215, 'Registration Database Man. Code'!A:D, 4, FALSE)</f>
        <v>DJI</v>
      </c>
      <c r="F1215" s="24" t="str">
        <f t="shared" si="18"/>
        <v>Yes</v>
      </c>
      <c r="G1215" s="21" t="str">
        <f>IF(F1215="Yes", "Not Applicable", IF(COUNTIF('Broadcast Module Man Codes'!B:B, LEFT(B1215, 4))=0, "No BM Man Code Found", "Match Found"))</f>
        <v>Not Applicable</v>
      </c>
    </row>
    <row r="1216" spans="1:7">
      <c r="A1216" s="23" t="s">
        <v>1801</v>
      </c>
      <c r="B1216" s="23">
        <v>85719</v>
      </c>
      <c r="C1216" s="23" t="s">
        <v>53</v>
      </c>
      <c r="D1216" s="23" t="str">
        <f>IF(ISNUMBER(MATCH(C1216, 'Registration Database Man. Code'!A:A, 0)), "drone", "")</f>
        <v>drone</v>
      </c>
      <c r="E1216" s="23" t="str">
        <f>VLOOKUP(C1216, 'Registration Database Man. Code'!A:D, 4, FALSE)</f>
        <v>EA VISION</v>
      </c>
      <c r="F1216" s="24" t="str">
        <f t="shared" si="18"/>
        <v>No</v>
      </c>
      <c r="G1216" s="21" t="str">
        <f>IF(F1216="Yes", "Not Applicable", IF(COUNTIF('Broadcast Module Man Codes'!B:B, LEFT(B1216, 4))=0, "No BM Man Code Found", "Match Found"))</f>
        <v>No BM Man Code Found</v>
      </c>
    </row>
    <row r="1217" spans="1:7">
      <c r="A1217" s="23" t="s">
        <v>1802</v>
      </c>
      <c r="B1217" s="23" t="s">
        <v>1803</v>
      </c>
      <c r="C1217" s="23" t="s">
        <v>10</v>
      </c>
      <c r="D1217" s="23" t="str">
        <f>IF(ISNUMBER(MATCH(C1217, 'Registration Database Man. Code'!A:A, 0)), "drone", "")</f>
        <v>drone</v>
      </c>
      <c r="E1217" s="23" t="str">
        <f>VLOOKUP(C1217, 'Registration Database Man. Code'!A:D, 4, FALSE)</f>
        <v>DJI</v>
      </c>
      <c r="F1217" s="24" t="str">
        <f t="shared" si="18"/>
        <v>Yes</v>
      </c>
      <c r="G1217" s="21" t="str">
        <f>IF(F1217="Yes", "Not Applicable", IF(COUNTIF('Broadcast Module Man Codes'!B:B, LEFT(B1217, 4))=0, "No BM Man Code Found", "Match Found"))</f>
        <v>Not Applicable</v>
      </c>
    </row>
    <row r="1218" spans="1:7">
      <c r="A1218" s="23" t="s">
        <v>1804</v>
      </c>
      <c r="B1218" s="23" t="s">
        <v>1805</v>
      </c>
      <c r="C1218" s="23" t="s">
        <v>10</v>
      </c>
      <c r="D1218" s="23" t="str">
        <f>IF(ISNUMBER(MATCH(C1218, 'Registration Database Man. Code'!A:A, 0)), "drone", "")</f>
        <v>drone</v>
      </c>
      <c r="E1218" s="23" t="str">
        <f>VLOOKUP(C1218, 'Registration Database Man. Code'!A:D, 4, FALSE)</f>
        <v>DJI</v>
      </c>
      <c r="F1218" s="24" t="str">
        <f t="shared" si="18"/>
        <v>Yes</v>
      </c>
      <c r="G1218" s="21" t="str">
        <f>IF(F1218="Yes", "Not Applicable", IF(COUNTIF('Broadcast Module Man Codes'!B:B, LEFT(B1218, 4))=0, "No BM Man Code Found", "Match Found"))</f>
        <v>Not Applicable</v>
      </c>
    </row>
    <row r="1219" spans="1:7">
      <c r="A1219" s="23" t="s">
        <v>1806</v>
      </c>
      <c r="B1219" s="23" t="s">
        <v>1807</v>
      </c>
      <c r="C1219" s="23" t="s">
        <v>10</v>
      </c>
      <c r="D1219" s="23" t="str">
        <f>IF(ISNUMBER(MATCH(C1219, 'Registration Database Man. Code'!A:A, 0)), "drone", "")</f>
        <v>drone</v>
      </c>
      <c r="E1219" s="23" t="str">
        <f>VLOOKUP(C1219, 'Registration Database Man. Code'!A:D, 4, FALSE)</f>
        <v>DJI</v>
      </c>
      <c r="F1219" s="24" t="str">
        <f t="shared" ref="F1219:F1282" si="19">IF(OR(E1219="EA VISION", E1219="EAVISION"), "No", IF(OR(AND(OR(E1219="DJI", E1219="DJI Innovations"), LEFT(B1219, 5)="1581F"), AND(OR(E1219="XAG", E1219="GUANGZHOU XAG CO LTD"), LEFT(B1219, 5)="1863F"), AND(E1219="Talos Drones", LEFT(B1219, 5)="2104F")), "Yes", "No"))</f>
        <v>No</v>
      </c>
      <c r="G1219" s="21" t="str">
        <f>IF(F1219="Yes", "Not Applicable", IF(COUNTIF('Broadcast Module Man Codes'!B:B, LEFT(B1219, 4))=0, "No BM Man Code Found", "Match Found"))</f>
        <v>No BM Man Code Found</v>
      </c>
    </row>
    <row r="1220" spans="1:7">
      <c r="A1220" s="23" t="s">
        <v>1808</v>
      </c>
      <c r="B1220" s="23" t="s">
        <v>1809</v>
      </c>
      <c r="C1220" s="23" t="s">
        <v>10</v>
      </c>
      <c r="D1220" s="23" t="str">
        <f>IF(ISNUMBER(MATCH(C1220, 'Registration Database Man. Code'!A:A, 0)), "drone", "")</f>
        <v>drone</v>
      </c>
      <c r="E1220" s="23" t="str">
        <f>VLOOKUP(C1220, 'Registration Database Man. Code'!A:D, 4, FALSE)</f>
        <v>DJI</v>
      </c>
      <c r="F1220" s="24" t="str">
        <f t="shared" si="19"/>
        <v>Yes</v>
      </c>
      <c r="G1220" s="21" t="str">
        <f>IF(F1220="Yes", "Not Applicable", IF(COUNTIF('Broadcast Module Man Codes'!B:B, LEFT(B1220, 4))=0, "No BM Man Code Found", "Match Found"))</f>
        <v>Not Applicable</v>
      </c>
    </row>
    <row r="1221" spans="1:7">
      <c r="A1221" s="23" t="s">
        <v>1810</v>
      </c>
      <c r="B1221" s="23" t="s">
        <v>1811</v>
      </c>
      <c r="C1221" s="23" t="s">
        <v>10</v>
      </c>
      <c r="D1221" s="23" t="str">
        <f>IF(ISNUMBER(MATCH(C1221, 'Registration Database Man. Code'!A:A, 0)), "drone", "")</f>
        <v>drone</v>
      </c>
      <c r="E1221" s="23" t="str">
        <f>VLOOKUP(C1221, 'Registration Database Man. Code'!A:D, 4, FALSE)</f>
        <v>DJI</v>
      </c>
      <c r="F1221" s="24" t="str">
        <f t="shared" si="19"/>
        <v>Yes</v>
      </c>
      <c r="G1221" s="21" t="str">
        <f>IF(F1221="Yes", "Not Applicable", IF(COUNTIF('Broadcast Module Man Codes'!B:B, LEFT(B1221, 4))=0, "No BM Man Code Found", "Match Found"))</f>
        <v>Not Applicable</v>
      </c>
    </row>
    <row r="1222" spans="1:7">
      <c r="A1222" s="23" t="s">
        <v>1812</v>
      </c>
      <c r="B1222" s="23" t="s">
        <v>1813</v>
      </c>
      <c r="C1222" s="23" t="s">
        <v>555</v>
      </c>
      <c r="D1222" s="23" t="str">
        <f>IF(ISNUMBER(MATCH(C1222, 'Registration Database Man. Code'!A:A, 0)), "drone", "")</f>
        <v>drone</v>
      </c>
      <c r="E1222" s="23" t="str">
        <f>VLOOKUP(C1222, 'Registration Database Man. Code'!A:D, 4, FALSE)</f>
        <v>XAG</v>
      </c>
      <c r="F1222" s="24" t="str">
        <f t="shared" si="19"/>
        <v>No</v>
      </c>
      <c r="G1222" s="21" t="str">
        <f>IF(F1222="Yes", "Not Applicable", IF(COUNTIF('Broadcast Module Man Codes'!B:B, LEFT(B1222, 4))=0, "No BM Man Code Found", "Match Found"))</f>
        <v>No BM Man Code Found</v>
      </c>
    </row>
    <row r="1223" spans="1:7">
      <c r="A1223" s="23" t="s">
        <v>1814</v>
      </c>
      <c r="B1223" s="23" t="s">
        <v>1815</v>
      </c>
      <c r="C1223" s="23" t="s">
        <v>10</v>
      </c>
      <c r="D1223" s="23" t="str">
        <f>IF(ISNUMBER(MATCH(C1223, 'Registration Database Man. Code'!A:A, 0)), "drone", "")</f>
        <v>drone</v>
      </c>
      <c r="E1223" s="23" t="str">
        <f>VLOOKUP(C1223, 'Registration Database Man. Code'!A:D, 4, FALSE)</f>
        <v>DJI</v>
      </c>
      <c r="F1223" s="24" t="str">
        <f t="shared" si="19"/>
        <v>No</v>
      </c>
      <c r="G1223" s="21" t="str">
        <f>IF(F1223="Yes", "Not Applicable", IF(COUNTIF('Broadcast Module Man Codes'!B:B, LEFT(B1223, 4))=0, "No BM Man Code Found", "Match Found"))</f>
        <v>No BM Man Code Found</v>
      </c>
    </row>
    <row r="1224" spans="1:7">
      <c r="A1224" s="23" t="s">
        <v>1816</v>
      </c>
      <c r="B1224" s="23" t="s">
        <v>1817</v>
      </c>
      <c r="C1224" s="23" t="s">
        <v>10</v>
      </c>
      <c r="D1224" s="23" t="str">
        <f>IF(ISNUMBER(MATCH(C1224, 'Registration Database Man. Code'!A:A, 0)), "drone", "")</f>
        <v>drone</v>
      </c>
      <c r="E1224" s="23" t="str">
        <f>VLOOKUP(C1224, 'Registration Database Man. Code'!A:D, 4, FALSE)</f>
        <v>DJI</v>
      </c>
      <c r="F1224" s="24" t="str">
        <f t="shared" si="19"/>
        <v>No</v>
      </c>
      <c r="G1224" s="21" t="str">
        <f>IF(F1224="Yes", "Not Applicable", IF(COUNTIF('Broadcast Module Man Codes'!B:B, LEFT(B1224, 4))=0, "No BM Man Code Found", "Match Found"))</f>
        <v>No BM Man Code Found</v>
      </c>
    </row>
    <row r="1225" spans="1:7">
      <c r="A1225" s="23" t="s">
        <v>1818</v>
      </c>
      <c r="B1225" s="23" t="s">
        <v>1819</v>
      </c>
      <c r="C1225" s="23" t="s">
        <v>10</v>
      </c>
      <c r="D1225" s="23" t="str">
        <f>IF(ISNUMBER(MATCH(C1225, 'Registration Database Man. Code'!A:A, 0)), "drone", "")</f>
        <v>drone</v>
      </c>
      <c r="E1225" s="23" t="str">
        <f>VLOOKUP(C1225, 'Registration Database Man. Code'!A:D, 4, FALSE)</f>
        <v>DJI</v>
      </c>
      <c r="F1225" s="24" t="str">
        <f t="shared" si="19"/>
        <v>No</v>
      </c>
      <c r="G1225" s="21" t="str">
        <f>IF(F1225="Yes", "Not Applicable", IF(COUNTIF('Broadcast Module Man Codes'!B:B, LEFT(B1225, 4))=0, "No BM Man Code Found", "Match Found"))</f>
        <v>No BM Man Code Found</v>
      </c>
    </row>
    <row r="1226" spans="1:7">
      <c r="A1226" s="23" t="s">
        <v>1821</v>
      </c>
      <c r="B1226" s="23" t="s">
        <v>1822</v>
      </c>
      <c r="C1226" s="23" t="s">
        <v>10</v>
      </c>
      <c r="D1226" s="23" t="str">
        <f>IF(ISNUMBER(MATCH(C1226, 'Registration Database Man. Code'!A:A, 0)), "drone", "")</f>
        <v>drone</v>
      </c>
      <c r="E1226" s="23" t="str">
        <f>VLOOKUP(C1226, 'Registration Database Man. Code'!A:D, 4, FALSE)</f>
        <v>DJI</v>
      </c>
      <c r="F1226" s="24" t="str">
        <f t="shared" si="19"/>
        <v>No</v>
      </c>
      <c r="G1226" s="21" t="str">
        <f>IF(F1226="Yes", "Not Applicable", IF(COUNTIF('Broadcast Module Man Codes'!B:B, LEFT(B1226, 4))=0, "No BM Man Code Found", "Match Found"))</f>
        <v>No BM Man Code Found</v>
      </c>
    </row>
    <row r="1227" spans="1:7">
      <c r="A1227" s="23" t="s">
        <v>1823</v>
      </c>
      <c r="B1227" s="23" t="s">
        <v>1824</v>
      </c>
      <c r="C1227" s="23" t="s">
        <v>10</v>
      </c>
      <c r="D1227" s="23" t="str">
        <f>IF(ISNUMBER(MATCH(C1227, 'Registration Database Man. Code'!A:A, 0)), "drone", "")</f>
        <v>drone</v>
      </c>
      <c r="E1227" s="23" t="str">
        <f>VLOOKUP(C1227, 'Registration Database Man. Code'!A:D, 4, FALSE)</f>
        <v>DJI</v>
      </c>
      <c r="F1227" s="24" t="str">
        <f t="shared" si="19"/>
        <v>No</v>
      </c>
      <c r="G1227" s="21" t="str">
        <f>IF(F1227="Yes", "Not Applicable", IF(COUNTIF('Broadcast Module Man Codes'!B:B, LEFT(B1227, 4))=0, "No BM Man Code Found", "Match Found"))</f>
        <v>No BM Man Code Found</v>
      </c>
    </row>
    <row r="1228" spans="1:7">
      <c r="A1228" s="23" t="s">
        <v>1825</v>
      </c>
      <c r="B1228" s="23" t="s">
        <v>1826</v>
      </c>
      <c r="C1228" s="23" t="s">
        <v>10</v>
      </c>
      <c r="D1228" s="23" t="str">
        <f>IF(ISNUMBER(MATCH(C1228, 'Registration Database Man. Code'!A:A, 0)), "drone", "")</f>
        <v>drone</v>
      </c>
      <c r="E1228" s="23" t="str">
        <f>VLOOKUP(C1228, 'Registration Database Man. Code'!A:D, 4, FALSE)</f>
        <v>DJI</v>
      </c>
      <c r="F1228" s="24" t="str">
        <f t="shared" si="19"/>
        <v>Yes</v>
      </c>
      <c r="G1228" s="21" t="str">
        <f>IF(F1228="Yes", "Not Applicable", IF(COUNTIF('Broadcast Module Man Codes'!B:B, LEFT(B1228, 4))=0, "No BM Man Code Found", "Match Found"))</f>
        <v>Not Applicable</v>
      </c>
    </row>
    <row r="1229" spans="1:7">
      <c r="A1229" s="23" t="s">
        <v>1827</v>
      </c>
      <c r="B1229" s="23" t="s">
        <v>1828</v>
      </c>
      <c r="C1229" s="23" t="s">
        <v>10</v>
      </c>
      <c r="D1229" s="23" t="str">
        <f>IF(ISNUMBER(MATCH(C1229, 'Registration Database Man. Code'!A:A, 0)), "drone", "")</f>
        <v>drone</v>
      </c>
      <c r="E1229" s="23" t="str">
        <f>VLOOKUP(C1229, 'Registration Database Man. Code'!A:D, 4, FALSE)</f>
        <v>DJI</v>
      </c>
      <c r="F1229" s="24" t="str">
        <f t="shared" si="19"/>
        <v>Yes</v>
      </c>
      <c r="G1229" s="21" t="str">
        <f>IF(F1229="Yes", "Not Applicable", IF(COUNTIF('Broadcast Module Man Codes'!B:B, LEFT(B1229, 4))=0, "No BM Man Code Found", "Match Found"))</f>
        <v>Not Applicable</v>
      </c>
    </row>
    <row r="1230" spans="1:7">
      <c r="A1230" s="23" t="s">
        <v>1829</v>
      </c>
      <c r="B1230" s="23" t="s">
        <v>1830</v>
      </c>
      <c r="C1230" s="23" t="s">
        <v>10</v>
      </c>
      <c r="D1230" s="23" t="str">
        <f>IF(ISNUMBER(MATCH(C1230, 'Registration Database Man. Code'!A:A, 0)), "drone", "")</f>
        <v>drone</v>
      </c>
      <c r="E1230" s="23" t="str">
        <f>VLOOKUP(C1230, 'Registration Database Man. Code'!A:D, 4, FALSE)</f>
        <v>DJI</v>
      </c>
      <c r="F1230" s="24" t="str">
        <f t="shared" si="19"/>
        <v>No</v>
      </c>
      <c r="G1230" s="21" t="str">
        <f>IF(F1230="Yes", "Not Applicable", IF(COUNTIF('Broadcast Module Man Codes'!B:B, LEFT(B1230, 4))=0, "No BM Man Code Found", "Match Found"))</f>
        <v>No BM Man Code Found</v>
      </c>
    </row>
    <row r="1231" spans="1:7">
      <c r="A1231" s="23" t="s">
        <v>1831</v>
      </c>
      <c r="B1231" s="23" t="s">
        <v>1832</v>
      </c>
      <c r="C1231" s="23" t="s">
        <v>10</v>
      </c>
      <c r="D1231" s="23" t="str">
        <f>IF(ISNUMBER(MATCH(C1231, 'Registration Database Man. Code'!A:A, 0)), "drone", "")</f>
        <v>drone</v>
      </c>
      <c r="E1231" s="23" t="str">
        <f>VLOOKUP(C1231, 'Registration Database Man. Code'!A:D, 4, FALSE)</f>
        <v>DJI</v>
      </c>
      <c r="F1231" s="24" t="str">
        <f t="shared" si="19"/>
        <v>Yes</v>
      </c>
      <c r="G1231" s="21" t="str">
        <f>IF(F1231="Yes", "Not Applicable", IF(COUNTIF('Broadcast Module Man Codes'!B:B, LEFT(B1231, 4))=0, "No BM Man Code Found", "Match Found"))</f>
        <v>Not Applicable</v>
      </c>
    </row>
    <row r="1232" spans="1:7">
      <c r="A1232" s="23" t="s">
        <v>1833</v>
      </c>
      <c r="B1232" s="23" t="s">
        <v>1834</v>
      </c>
      <c r="C1232" s="23" t="s">
        <v>53</v>
      </c>
      <c r="D1232" s="23" t="str">
        <f>IF(ISNUMBER(MATCH(C1232, 'Registration Database Man. Code'!A:A, 0)), "drone", "")</f>
        <v>drone</v>
      </c>
      <c r="E1232" s="23" t="str">
        <f>VLOOKUP(C1232, 'Registration Database Man. Code'!A:D, 4, FALSE)</f>
        <v>EA VISION</v>
      </c>
      <c r="F1232" s="24" t="str">
        <f t="shared" si="19"/>
        <v>No</v>
      </c>
      <c r="G1232" s="21" t="str">
        <f>IF(F1232="Yes", "Not Applicable", IF(COUNTIF('Broadcast Module Man Codes'!B:B, LEFT(B1232, 4))=0, "No BM Man Code Found", "Match Found"))</f>
        <v>No BM Man Code Found</v>
      </c>
    </row>
    <row r="1233" spans="1:7">
      <c r="A1233" s="23" t="s">
        <v>1835</v>
      </c>
      <c r="B1233" s="23" t="s">
        <v>1836</v>
      </c>
      <c r="C1233" s="23" t="s">
        <v>24</v>
      </c>
      <c r="D1233" s="23" t="str">
        <f>IF(ISNUMBER(MATCH(C1233, 'Registration Database Man. Code'!A:A, 0)), "drone", "")</f>
        <v>drone</v>
      </c>
      <c r="E1233" s="23" t="str">
        <f>VLOOKUP(C1233, 'Registration Database Man. Code'!A:D, 4, FALSE)</f>
        <v>DJI</v>
      </c>
      <c r="F1233" s="24" t="str">
        <f t="shared" si="19"/>
        <v>Yes</v>
      </c>
      <c r="G1233" s="21" t="str">
        <f>IF(F1233="Yes", "Not Applicable", IF(COUNTIF('Broadcast Module Man Codes'!B:B, LEFT(B1233, 4))=0, "No BM Man Code Found", "Match Found"))</f>
        <v>Not Applicable</v>
      </c>
    </row>
    <row r="1234" spans="1:7">
      <c r="A1234" s="23" t="s">
        <v>1837</v>
      </c>
      <c r="B1234" s="23" t="s">
        <v>1838</v>
      </c>
      <c r="C1234" s="23" t="s">
        <v>10</v>
      </c>
      <c r="D1234" s="23" t="str">
        <f>IF(ISNUMBER(MATCH(C1234, 'Registration Database Man. Code'!A:A, 0)), "drone", "")</f>
        <v>drone</v>
      </c>
      <c r="E1234" s="23" t="str">
        <f>VLOOKUP(C1234, 'Registration Database Man. Code'!A:D, 4, FALSE)</f>
        <v>DJI</v>
      </c>
      <c r="F1234" s="24" t="str">
        <f t="shared" si="19"/>
        <v>Yes</v>
      </c>
      <c r="G1234" s="21" t="str">
        <f>IF(F1234="Yes", "Not Applicable", IF(COUNTIF('Broadcast Module Man Codes'!B:B, LEFT(B1234, 4))=0, "No BM Man Code Found", "Match Found"))</f>
        <v>Not Applicable</v>
      </c>
    </row>
    <row r="1235" spans="1:7">
      <c r="A1235" s="23" t="s">
        <v>1839</v>
      </c>
      <c r="B1235" s="23">
        <v>85544</v>
      </c>
      <c r="C1235" s="23" t="s">
        <v>53</v>
      </c>
      <c r="D1235" s="23" t="str">
        <f>IF(ISNUMBER(MATCH(C1235, 'Registration Database Man. Code'!A:A, 0)), "drone", "")</f>
        <v>drone</v>
      </c>
      <c r="E1235" s="23" t="str">
        <f>VLOOKUP(C1235, 'Registration Database Man. Code'!A:D, 4, FALSE)</f>
        <v>EA VISION</v>
      </c>
      <c r="F1235" s="24" t="str">
        <f t="shared" si="19"/>
        <v>No</v>
      </c>
      <c r="G1235" s="21" t="str">
        <f>IF(F1235="Yes", "Not Applicable", IF(COUNTIF('Broadcast Module Man Codes'!B:B, LEFT(B1235, 4))=0, "No BM Man Code Found", "Match Found"))</f>
        <v>No BM Man Code Found</v>
      </c>
    </row>
    <row r="1236" spans="1:7">
      <c r="A1236" s="23" t="s">
        <v>1840</v>
      </c>
      <c r="B1236" s="23">
        <v>85379</v>
      </c>
      <c r="C1236" s="23" t="s">
        <v>53</v>
      </c>
      <c r="D1236" s="23" t="str">
        <f>IF(ISNUMBER(MATCH(C1236, 'Registration Database Man. Code'!A:A, 0)), "drone", "")</f>
        <v>drone</v>
      </c>
      <c r="E1236" s="23" t="str">
        <f>VLOOKUP(C1236, 'Registration Database Man. Code'!A:D, 4, FALSE)</f>
        <v>EA VISION</v>
      </c>
      <c r="F1236" s="24" t="str">
        <f t="shared" si="19"/>
        <v>No</v>
      </c>
      <c r="G1236" s="21" t="str">
        <f>IF(F1236="Yes", "Not Applicable", IF(COUNTIF('Broadcast Module Man Codes'!B:B, LEFT(B1236, 4))=0, "No BM Man Code Found", "Match Found"))</f>
        <v>No BM Man Code Found</v>
      </c>
    </row>
    <row r="1237" spans="1:7">
      <c r="A1237" s="23" t="s">
        <v>1841</v>
      </c>
      <c r="B1237" s="23" t="s">
        <v>1842</v>
      </c>
      <c r="C1237" s="23" t="s">
        <v>10</v>
      </c>
      <c r="D1237" s="23" t="str">
        <f>IF(ISNUMBER(MATCH(C1237, 'Registration Database Man. Code'!A:A, 0)), "drone", "")</f>
        <v>drone</v>
      </c>
      <c r="E1237" s="23" t="str">
        <f>VLOOKUP(C1237, 'Registration Database Man. Code'!A:D, 4, FALSE)</f>
        <v>DJI</v>
      </c>
      <c r="F1237" s="24" t="str">
        <f t="shared" si="19"/>
        <v>No</v>
      </c>
      <c r="G1237" s="21" t="str">
        <f>IF(F1237="Yes", "Not Applicable", IF(COUNTIF('Broadcast Module Man Codes'!B:B, LEFT(B1237, 4))=0, "No BM Man Code Found", "Match Found"))</f>
        <v>No BM Man Code Found</v>
      </c>
    </row>
    <row r="1238" spans="1:7">
      <c r="A1238" s="23" t="s">
        <v>1843</v>
      </c>
      <c r="B1238" s="23" t="s">
        <v>1844</v>
      </c>
      <c r="C1238" s="23" t="s">
        <v>10</v>
      </c>
      <c r="D1238" s="23" t="str">
        <f>IF(ISNUMBER(MATCH(C1238, 'Registration Database Man. Code'!A:A, 0)), "drone", "")</f>
        <v>drone</v>
      </c>
      <c r="E1238" s="23" t="str">
        <f>VLOOKUP(C1238, 'Registration Database Man. Code'!A:D, 4, FALSE)</f>
        <v>DJI</v>
      </c>
      <c r="F1238" s="24" t="str">
        <f t="shared" si="19"/>
        <v>No</v>
      </c>
      <c r="G1238" s="21" t="str">
        <f>IF(F1238="Yes", "Not Applicable", IF(COUNTIF('Broadcast Module Man Codes'!B:B, LEFT(B1238, 4))=0, "No BM Man Code Found", "Match Found"))</f>
        <v>No BM Man Code Found</v>
      </c>
    </row>
    <row r="1239" spans="1:7">
      <c r="A1239" s="23" t="s">
        <v>1845</v>
      </c>
      <c r="B1239" s="23" t="s">
        <v>1846</v>
      </c>
      <c r="C1239" s="23" t="s">
        <v>1847</v>
      </c>
      <c r="D1239" s="23" t="str">
        <f>IF(ISNUMBER(MATCH(C1239, 'Registration Database Man. Code'!A:A, 0)), "drone", "")</f>
        <v>drone</v>
      </c>
      <c r="E1239" s="23" t="str">
        <f>VLOOKUP(C1239, 'Registration Database Man. Code'!A:D, 4, FALSE)</f>
        <v>DJI</v>
      </c>
      <c r="F1239" s="24" t="str">
        <f t="shared" si="19"/>
        <v>No</v>
      </c>
      <c r="G1239" s="21" t="str">
        <f>IF(F1239="Yes", "Not Applicable", IF(COUNTIF('Broadcast Module Man Codes'!B:B, LEFT(B1239, 4))=0, "No BM Man Code Found", "Match Found"))</f>
        <v>No BM Man Code Found</v>
      </c>
    </row>
    <row r="1240" spans="1:7">
      <c r="A1240" s="23" t="s">
        <v>1848</v>
      </c>
      <c r="B1240" s="23" t="s">
        <v>1849</v>
      </c>
      <c r="C1240" s="23" t="s">
        <v>10</v>
      </c>
      <c r="D1240" s="23" t="str">
        <f>IF(ISNUMBER(MATCH(C1240, 'Registration Database Man. Code'!A:A, 0)), "drone", "")</f>
        <v>drone</v>
      </c>
      <c r="E1240" s="23" t="str">
        <f>VLOOKUP(C1240, 'Registration Database Man. Code'!A:D, 4, FALSE)</f>
        <v>DJI</v>
      </c>
      <c r="F1240" s="24" t="str">
        <f t="shared" si="19"/>
        <v>Yes</v>
      </c>
      <c r="G1240" s="21" t="str">
        <f>IF(F1240="Yes", "Not Applicable", IF(COUNTIF('Broadcast Module Man Codes'!B:B, LEFT(B1240, 4))=0, "No BM Man Code Found", "Match Found"))</f>
        <v>Not Applicable</v>
      </c>
    </row>
    <row r="1241" spans="1:7">
      <c r="A1241" s="23" t="s">
        <v>1850</v>
      </c>
      <c r="B1241" s="23" t="s">
        <v>1851</v>
      </c>
      <c r="C1241" s="23" t="s">
        <v>172</v>
      </c>
      <c r="D1241" s="23" t="str">
        <f>IF(ISNUMBER(MATCH(C1241, 'Registration Database Man. Code'!A:A, 0)), "drone", "")</f>
        <v>drone</v>
      </c>
      <c r="E1241" s="23" t="str">
        <f>VLOOKUP(C1241, 'Registration Database Man. Code'!A:D, 4, FALSE)</f>
        <v>DJI</v>
      </c>
      <c r="F1241" s="24" t="str">
        <f t="shared" si="19"/>
        <v>Yes</v>
      </c>
      <c r="G1241" s="21" t="str">
        <f>IF(F1241="Yes", "Not Applicable", IF(COUNTIF('Broadcast Module Man Codes'!B:B, LEFT(B1241, 4))=0, "No BM Man Code Found", "Match Found"))</f>
        <v>Not Applicable</v>
      </c>
    </row>
    <row r="1242" spans="1:7">
      <c r="A1242" s="23" t="s">
        <v>1852</v>
      </c>
      <c r="B1242" s="23" t="s">
        <v>1853</v>
      </c>
      <c r="C1242" s="23" t="s">
        <v>10</v>
      </c>
      <c r="D1242" s="23" t="str">
        <f>IF(ISNUMBER(MATCH(C1242, 'Registration Database Man. Code'!A:A, 0)), "drone", "")</f>
        <v>drone</v>
      </c>
      <c r="E1242" s="23" t="str">
        <f>VLOOKUP(C1242, 'Registration Database Man. Code'!A:D, 4, FALSE)</f>
        <v>DJI</v>
      </c>
      <c r="F1242" s="24" t="str">
        <f t="shared" si="19"/>
        <v>No</v>
      </c>
      <c r="G1242" s="21" t="str">
        <f>IF(F1242="Yes", "Not Applicable", IF(COUNTIF('Broadcast Module Man Codes'!B:B, LEFT(B1242, 4))=0, "No BM Man Code Found", "Match Found"))</f>
        <v>No BM Man Code Found</v>
      </c>
    </row>
    <row r="1243" spans="1:7">
      <c r="A1243" s="23" t="s">
        <v>1854</v>
      </c>
      <c r="B1243" s="23" t="s">
        <v>1855</v>
      </c>
      <c r="C1243" s="23" t="s">
        <v>10</v>
      </c>
      <c r="D1243" s="23" t="str">
        <f>IF(ISNUMBER(MATCH(C1243, 'Registration Database Man. Code'!A:A, 0)), "drone", "")</f>
        <v>drone</v>
      </c>
      <c r="E1243" s="23" t="str">
        <f>VLOOKUP(C1243, 'Registration Database Man. Code'!A:D, 4, FALSE)</f>
        <v>DJI</v>
      </c>
      <c r="F1243" s="24" t="str">
        <f t="shared" si="19"/>
        <v>No</v>
      </c>
      <c r="G1243" s="21" t="str">
        <f>IF(F1243="Yes", "Not Applicable", IF(COUNTIF('Broadcast Module Man Codes'!B:B, LEFT(B1243, 4))=0, "No BM Man Code Found", "Match Found"))</f>
        <v>No BM Man Code Found</v>
      </c>
    </row>
    <row r="1244" spans="1:7">
      <c r="A1244" s="23" t="s">
        <v>1856</v>
      </c>
      <c r="B1244" s="23" t="s">
        <v>1857</v>
      </c>
      <c r="C1244" s="23" t="s">
        <v>10</v>
      </c>
      <c r="D1244" s="23" t="str">
        <f>IF(ISNUMBER(MATCH(C1244, 'Registration Database Man. Code'!A:A, 0)), "drone", "")</f>
        <v>drone</v>
      </c>
      <c r="E1244" s="23" t="str">
        <f>VLOOKUP(C1244, 'Registration Database Man. Code'!A:D, 4, FALSE)</f>
        <v>DJI</v>
      </c>
      <c r="F1244" s="24" t="str">
        <f t="shared" si="19"/>
        <v>Yes</v>
      </c>
      <c r="G1244" s="21" t="str">
        <f>IF(F1244="Yes", "Not Applicable", IF(COUNTIF('Broadcast Module Man Codes'!B:B, LEFT(B1244, 4))=0, "No BM Man Code Found", "Match Found"))</f>
        <v>Not Applicable</v>
      </c>
    </row>
    <row r="1245" spans="1:7">
      <c r="A1245" s="23" t="s">
        <v>1859</v>
      </c>
      <c r="B1245" s="23" t="s">
        <v>1860</v>
      </c>
      <c r="C1245" s="23" t="s">
        <v>10</v>
      </c>
      <c r="D1245" s="23" t="str">
        <f>IF(ISNUMBER(MATCH(C1245, 'Registration Database Man. Code'!A:A, 0)), "drone", "")</f>
        <v>drone</v>
      </c>
      <c r="E1245" s="23" t="str">
        <f>VLOOKUP(C1245, 'Registration Database Man. Code'!A:D, 4, FALSE)</f>
        <v>DJI</v>
      </c>
      <c r="F1245" s="24" t="str">
        <f t="shared" si="19"/>
        <v>Yes</v>
      </c>
      <c r="G1245" s="21" t="str">
        <f>IF(F1245="Yes", "Not Applicable", IF(COUNTIF('Broadcast Module Man Codes'!B:B, LEFT(B1245, 4))=0, "No BM Man Code Found", "Match Found"))</f>
        <v>Not Applicable</v>
      </c>
    </row>
    <row r="1246" spans="1:7">
      <c r="A1246" s="23" t="s">
        <v>1861</v>
      </c>
      <c r="B1246" s="23" t="s">
        <v>1862</v>
      </c>
      <c r="C1246" s="23" t="s">
        <v>94</v>
      </c>
      <c r="D1246" s="23" t="str">
        <f>IF(ISNUMBER(MATCH(C1246, 'Registration Database Man. Code'!A:A, 0)), "drone", "")</f>
        <v>drone</v>
      </c>
      <c r="E1246" s="23" t="str">
        <f>VLOOKUP(C1246, 'Registration Database Man. Code'!A:D, 4, FALSE)</f>
        <v>DJI</v>
      </c>
      <c r="F1246" s="24" t="str">
        <f t="shared" si="19"/>
        <v>No</v>
      </c>
      <c r="G1246" s="21" t="str">
        <f>IF(F1246="Yes", "Not Applicable", IF(COUNTIF('Broadcast Module Man Codes'!B:B, LEFT(B1246, 4))=0, "No BM Man Code Found", "Match Found"))</f>
        <v>No BM Man Code Found</v>
      </c>
    </row>
    <row r="1247" spans="1:7">
      <c r="A1247" s="23" t="s">
        <v>1863</v>
      </c>
      <c r="B1247" s="23" t="s">
        <v>1864</v>
      </c>
      <c r="C1247" s="23" t="s">
        <v>10</v>
      </c>
      <c r="D1247" s="23" t="str">
        <f>IF(ISNUMBER(MATCH(C1247, 'Registration Database Man. Code'!A:A, 0)), "drone", "")</f>
        <v>drone</v>
      </c>
      <c r="E1247" s="23" t="str">
        <f>VLOOKUP(C1247, 'Registration Database Man. Code'!A:D, 4, FALSE)</f>
        <v>DJI</v>
      </c>
      <c r="F1247" s="24" t="str">
        <f t="shared" si="19"/>
        <v>No</v>
      </c>
      <c r="G1247" s="21" t="str">
        <f>IF(F1247="Yes", "Not Applicable", IF(COUNTIF('Broadcast Module Man Codes'!B:B, LEFT(B1247, 4))=0, "No BM Man Code Found", "Match Found"))</f>
        <v>No BM Man Code Found</v>
      </c>
    </row>
    <row r="1248" spans="1:7">
      <c r="A1248" s="23" t="s">
        <v>1865</v>
      </c>
      <c r="B1248" s="23" t="s">
        <v>1866</v>
      </c>
      <c r="C1248" s="23" t="s">
        <v>10</v>
      </c>
      <c r="D1248" s="23" t="str">
        <f>IF(ISNUMBER(MATCH(C1248, 'Registration Database Man. Code'!A:A, 0)), "drone", "")</f>
        <v>drone</v>
      </c>
      <c r="E1248" s="23" t="str">
        <f>VLOOKUP(C1248, 'Registration Database Man. Code'!A:D, 4, FALSE)</f>
        <v>DJI</v>
      </c>
      <c r="F1248" s="24" t="str">
        <f t="shared" si="19"/>
        <v>Yes</v>
      </c>
      <c r="G1248" s="21" t="str">
        <f>IF(F1248="Yes", "Not Applicable", IF(COUNTIF('Broadcast Module Man Codes'!B:B, LEFT(B1248, 4))=0, "No BM Man Code Found", "Match Found"))</f>
        <v>Not Applicable</v>
      </c>
    </row>
    <row r="1249" spans="1:7">
      <c r="A1249" s="23" t="s">
        <v>1867</v>
      </c>
      <c r="B1249" s="23" t="s">
        <v>1868</v>
      </c>
      <c r="C1249" s="23" t="s">
        <v>10</v>
      </c>
      <c r="D1249" s="23" t="str">
        <f>IF(ISNUMBER(MATCH(C1249, 'Registration Database Man. Code'!A:A, 0)), "drone", "")</f>
        <v>drone</v>
      </c>
      <c r="E1249" s="23" t="str">
        <f>VLOOKUP(C1249, 'Registration Database Man. Code'!A:D, 4, FALSE)</f>
        <v>DJI</v>
      </c>
      <c r="F1249" s="24" t="str">
        <f t="shared" si="19"/>
        <v>No</v>
      </c>
      <c r="G1249" s="21" t="str">
        <f>IF(F1249="Yes", "Not Applicable", IF(COUNTIF('Broadcast Module Man Codes'!B:B, LEFT(B1249, 4))=0, "No BM Man Code Found", "Match Found"))</f>
        <v>No BM Man Code Found</v>
      </c>
    </row>
    <row r="1250" spans="1:7">
      <c r="A1250" s="23" t="s">
        <v>1869</v>
      </c>
      <c r="B1250" s="23" t="s">
        <v>1870</v>
      </c>
      <c r="C1250" s="23" t="s">
        <v>37</v>
      </c>
      <c r="D1250" s="23" t="str">
        <f>IF(ISNUMBER(MATCH(C1250, 'Registration Database Man. Code'!A:A, 0)), "drone", "")</f>
        <v>drone</v>
      </c>
      <c r="E1250" s="23" t="str">
        <f>VLOOKUP(C1250, 'Registration Database Man. Code'!A:D, 4, FALSE)</f>
        <v>DJI</v>
      </c>
      <c r="F1250" s="24" t="str">
        <f t="shared" si="19"/>
        <v>Yes</v>
      </c>
      <c r="G1250" s="21" t="str">
        <f>IF(F1250="Yes", "Not Applicable", IF(COUNTIF('Broadcast Module Man Codes'!B:B, LEFT(B1250, 4))=0, "No BM Man Code Found", "Match Found"))</f>
        <v>Not Applicable</v>
      </c>
    </row>
    <row r="1251" spans="1:7">
      <c r="A1251" s="23" t="s">
        <v>1871</v>
      </c>
      <c r="B1251" s="23" t="s">
        <v>1872</v>
      </c>
      <c r="C1251" s="23" t="s">
        <v>49</v>
      </c>
      <c r="D1251" s="23" t="str">
        <f>IF(ISNUMBER(MATCH(C1251, 'Registration Database Man. Code'!A:A, 0)), "drone", "")</f>
        <v>drone</v>
      </c>
      <c r="E1251" s="23" t="str">
        <f>VLOOKUP(C1251, 'Registration Database Man. Code'!A:D, 4, FALSE)</f>
        <v>DJI</v>
      </c>
      <c r="F1251" s="24" t="str">
        <f t="shared" si="19"/>
        <v>Yes</v>
      </c>
      <c r="G1251" s="21" t="str">
        <f>IF(F1251="Yes", "Not Applicable", IF(COUNTIF('Broadcast Module Man Codes'!B:B, LEFT(B1251, 4))=0, "No BM Man Code Found", "Match Found"))</f>
        <v>Not Applicable</v>
      </c>
    </row>
    <row r="1252" spans="1:7">
      <c r="A1252" s="23" t="s">
        <v>1873</v>
      </c>
      <c r="B1252" s="23">
        <v>85630</v>
      </c>
      <c r="C1252" s="23" t="s">
        <v>53</v>
      </c>
      <c r="D1252" s="23" t="str">
        <f>IF(ISNUMBER(MATCH(C1252, 'Registration Database Man. Code'!A:A, 0)), "drone", "")</f>
        <v>drone</v>
      </c>
      <c r="E1252" s="23" t="str">
        <f>VLOOKUP(C1252, 'Registration Database Man. Code'!A:D, 4, FALSE)</f>
        <v>EA VISION</v>
      </c>
      <c r="F1252" s="24" t="str">
        <f t="shared" si="19"/>
        <v>No</v>
      </c>
      <c r="G1252" s="21" t="str">
        <f>IF(F1252="Yes", "Not Applicable", IF(COUNTIF('Broadcast Module Man Codes'!B:B, LEFT(B1252, 4))=0, "No BM Man Code Found", "Match Found"))</f>
        <v>No BM Man Code Found</v>
      </c>
    </row>
    <row r="1253" spans="1:7">
      <c r="A1253" s="23" t="s">
        <v>1874</v>
      </c>
      <c r="B1253" s="23">
        <v>85401</v>
      </c>
      <c r="C1253" s="23" t="s">
        <v>53</v>
      </c>
      <c r="D1253" s="23" t="str">
        <f>IF(ISNUMBER(MATCH(C1253, 'Registration Database Man. Code'!A:A, 0)), "drone", "")</f>
        <v>drone</v>
      </c>
      <c r="E1253" s="23" t="str">
        <f>VLOOKUP(C1253, 'Registration Database Man. Code'!A:D, 4, FALSE)</f>
        <v>EA VISION</v>
      </c>
      <c r="F1253" s="24" t="str">
        <f t="shared" si="19"/>
        <v>No</v>
      </c>
      <c r="G1253" s="21" t="str">
        <f>IF(F1253="Yes", "Not Applicable", IF(COUNTIF('Broadcast Module Man Codes'!B:B, LEFT(B1253, 4))=0, "No BM Man Code Found", "Match Found"))</f>
        <v>No BM Man Code Found</v>
      </c>
    </row>
    <row r="1254" spans="1:7">
      <c r="A1254" s="23" t="s">
        <v>1875</v>
      </c>
      <c r="B1254" s="23" t="s">
        <v>1876</v>
      </c>
      <c r="C1254" s="23" t="s">
        <v>10</v>
      </c>
      <c r="D1254" s="23" t="str">
        <f>IF(ISNUMBER(MATCH(C1254, 'Registration Database Man. Code'!A:A, 0)), "drone", "")</f>
        <v>drone</v>
      </c>
      <c r="E1254" s="23" t="str">
        <f>VLOOKUP(C1254, 'Registration Database Man. Code'!A:D, 4, FALSE)</f>
        <v>DJI</v>
      </c>
      <c r="F1254" s="24" t="str">
        <f t="shared" si="19"/>
        <v>No</v>
      </c>
      <c r="G1254" s="21" t="str">
        <f>IF(F1254="Yes", "Not Applicable", IF(COUNTIF('Broadcast Module Man Codes'!B:B, LEFT(B1254, 4))=0, "No BM Man Code Found", "Match Found"))</f>
        <v>No BM Man Code Found</v>
      </c>
    </row>
    <row r="1255" spans="1:7">
      <c r="A1255" s="23" t="s">
        <v>1877</v>
      </c>
      <c r="B1255" s="23" t="s">
        <v>1878</v>
      </c>
      <c r="C1255" s="23" t="s">
        <v>132</v>
      </c>
      <c r="D1255" s="23" t="str">
        <f>IF(ISNUMBER(MATCH(C1255, 'Registration Database Man. Code'!A:A, 0)), "drone", "")</f>
        <v>drone</v>
      </c>
      <c r="E1255" s="23" t="str">
        <f>VLOOKUP(C1255, 'Registration Database Man. Code'!A:D, 4, FALSE)</f>
        <v>DJI</v>
      </c>
      <c r="F1255" s="24" t="str">
        <f t="shared" si="19"/>
        <v>No</v>
      </c>
      <c r="G1255" s="21" t="str">
        <f>IF(F1255="Yes", "Not Applicable", IF(COUNTIF('Broadcast Module Man Codes'!B:B, LEFT(B1255, 4))=0, "No BM Man Code Found", "Match Found"))</f>
        <v>No BM Man Code Found</v>
      </c>
    </row>
    <row r="1256" spans="1:7">
      <c r="A1256" s="23" t="s">
        <v>1879</v>
      </c>
      <c r="B1256" s="23" t="s">
        <v>1880</v>
      </c>
      <c r="C1256" s="23" t="s">
        <v>10</v>
      </c>
      <c r="D1256" s="23" t="str">
        <f>IF(ISNUMBER(MATCH(C1256, 'Registration Database Man. Code'!A:A, 0)), "drone", "")</f>
        <v>drone</v>
      </c>
      <c r="E1256" s="23" t="str">
        <f>VLOOKUP(C1256, 'Registration Database Man. Code'!A:D, 4, FALSE)</f>
        <v>DJI</v>
      </c>
      <c r="F1256" s="24" t="str">
        <f t="shared" si="19"/>
        <v>No</v>
      </c>
      <c r="G1256" s="21" t="str">
        <f>IF(F1256="Yes", "Not Applicable", IF(COUNTIF('Broadcast Module Man Codes'!B:B, LEFT(B1256, 4))=0, "No BM Man Code Found", "Match Found"))</f>
        <v>No BM Man Code Found</v>
      </c>
    </row>
    <row r="1257" spans="1:7">
      <c r="A1257" s="23" t="s">
        <v>1881</v>
      </c>
      <c r="B1257" s="23" t="s">
        <v>1882</v>
      </c>
      <c r="C1257" s="23" t="s">
        <v>53</v>
      </c>
      <c r="D1257" s="23" t="str">
        <f>IF(ISNUMBER(MATCH(C1257, 'Registration Database Man. Code'!A:A, 0)), "drone", "")</f>
        <v>drone</v>
      </c>
      <c r="E1257" s="23" t="str">
        <f>VLOOKUP(C1257, 'Registration Database Man. Code'!A:D, 4, FALSE)</f>
        <v>EA VISION</v>
      </c>
      <c r="F1257" s="24" t="str">
        <f t="shared" si="19"/>
        <v>No</v>
      </c>
      <c r="G1257" s="21" t="str">
        <f>IF(F1257="Yes", "Not Applicable", IF(COUNTIF('Broadcast Module Man Codes'!B:B, LEFT(B1257, 4))=0, "No BM Man Code Found", "Match Found"))</f>
        <v>No BM Man Code Found</v>
      </c>
    </row>
    <row r="1258" spans="1:7">
      <c r="A1258" s="23" t="s">
        <v>1883</v>
      </c>
      <c r="B1258" s="23" t="s">
        <v>1884</v>
      </c>
      <c r="C1258" s="23" t="s">
        <v>10</v>
      </c>
      <c r="D1258" s="23" t="str">
        <f>IF(ISNUMBER(MATCH(C1258, 'Registration Database Man. Code'!A:A, 0)), "drone", "")</f>
        <v>drone</v>
      </c>
      <c r="E1258" s="23" t="str">
        <f>VLOOKUP(C1258, 'Registration Database Man. Code'!A:D, 4, FALSE)</f>
        <v>DJI</v>
      </c>
      <c r="F1258" s="24" t="str">
        <f t="shared" si="19"/>
        <v>No</v>
      </c>
      <c r="G1258" s="21" t="str">
        <f>IF(F1258="Yes", "Not Applicable", IF(COUNTIF('Broadcast Module Man Codes'!B:B, LEFT(B1258, 4))=0, "No BM Man Code Found", "Match Found"))</f>
        <v>No BM Man Code Found</v>
      </c>
    </row>
    <row r="1259" spans="1:7">
      <c r="A1259" s="23" t="s">
        <v>1885</v>
      </c>
      <c r="B1259" s="23" t="s">
        <v>1886</v>
      </c>
      <c r="C1259" s="23" t="s">
        <v>10</v>
      </c>
      <c r="D1259" s="23" t="str">
        <f>IF(ISNUMBER(MATCH(C1259, 'Registration Database Man. Code'!A:A, 0)), "drone", "")</f>
        <v>drone</v>
      </c>
      <c r="E1259" s="23" t="str">
        <f>VLOOKUP(C1259, 'Registration Database Man. Code'!A:D, 4, FALSE)</f>
        <v>DJI</v>
      </c>
      <c r="F1259" s="24" t="str">
        <f t="shared" si="19"/>
        <v>No</v>
      </c>
      <c r="G1259" s="21" t="str">
        <f>IF(F1259="Yes", "Not Applicable", IF(COUNTIF('Broadcast Module Man Codes'!B:B, LEFT(B1259, 4))=0, "No BM Man Code Found", "Match Found"))</f>
        <v>No BM Man Code Found</v>
      </c>
    </row>
    <row r="1260" spans="1:7">
      <c r="A1260" s="23" t="s">
        <v>1887</v>
      </c>
      <c r="B1260" s="23" t="s">
        <v>1888</v>
      </c>
      <c r="C1260" s="23" t="s">
        <v>10</v>
      </c>
      <c r="D1260" s="23" t="str">
        <f>IF(ISNUMBER(MATCH(C1260, 'Registration Database Man. Code'!A:A, 0)), "drone", "")</f>
        <v>drone</v>
      </c>
      <c r="E1260" s="23" t="str">
        <f>VLOOKUP(C1260, 'Registration Database Man. Code'!A:D, 4, FALSE)</f>
        <v>DJI</v>
      </c>
      <c r="F1260" s="24" t="str">
        <f t="shared" si="19"/>
        <v>No</v>
      </c>
      <c r="G1260" s="21" t="str">
        <f>IF(F1260="Yes", "Not Applicable", IF(COUNTIF('Broadcast Module Man Codes'!B:B, LEFT(B1260, 4))=0, "No BM Man Code Found", "Match Found"))</f>
        <v>No BM Man Code Found</v>
      </c>
    </row>
    <row r="1261" spans="1:7">
      <c r="A1261" s="23" t="s">
        <v>1889</v>
      </c>
      <c r="B1261" s="23" t="s">
        <v>1890</v>
      </c>
      <c r="C1261" s="23">
        <v>610193</v>
      </c>
      <c r="D1261" s="23" t="str">
        <f>IF(ISNUMBER(MATCH(C1261, 'Registration Database Man. Code'!A:A, 0)), "drone", "")</f>
        <v>drone</v>
      </c>
      <c r="E1261" s="23" t="str">
        <f>VLOOKUP(C1261, 'Registration Database Man. Code'!A:D, 4, FALSE)</f>
        <v>DJI</v>
      </c>
      <c r="F1261" s="24" t="str">
        <f t="shared" si="19"/>
        <v>No</v>
      </c>
      <c r="G1261" s="21" t="str">
        <f>IF(F1261="Yes", "Not Applicable", IF(COUNTIF('Broadcast Module Man Codes'!B:B, LEFT(B1261, 4))=0, "No BM Man Code Found", "Match Found"))</f>
        <v>No BM Man Code Found</v>
      </c>
    </row>
    <row r="1262" spans="1:7">
      <c r="A1262" s="23" t="s">
        <v>1891</v>
      </c>
      <c r="B1262" s="23" t="s">
        <v>1892</v>
      </c>
      <c r="C1262" s="23" t="s">
        <v>172</v>
      </c>
      <c r="D1262" s="23" t="str">
        <f>IF(ISNUMBER(MATCH(C1262, 'Registration Database Man. Code'!A:A, 0)), "drone", "")</f>
        <v>drone</v>
      </c>
      <c r="E1262" s="23" t="str">
        <f>VLOOKUP(C1262, 'Registration Database Man. Code'!A:D, 4, FALSE)</f>
        <v>DJI</v>
      </c>
      <c r="F1262" s="24" t="str">
        <f t="shared" si="19"/>
        <v>No</v>
      </c>
      <c r="G1262" s="21" t="str">
        <f>IF(F1262="Yes", "Not Applicable", IF(COUNTIF('Broadcast Module Man Codes'!B:B, LEFT(B1262, 4))=0, "No BM Man Code Found", "Match Found"))</f>
        <v>No BM Man Code Found</v>
      </c>
    </row>
    <row r="1263" spans="1:7">
      <c r="A1263" s="23" t="s">
        <v>1893</v>
      </c>
      <c r="B1263" s="23" t="s">
        <v>1894</v>
      </c>
      <c r="C1263" s="23">
        <v>610193</v>
      </c>
      <c r="D1263" s="23" t="str">
        <f>IF(ISNUMBER(MATCH(C1263, 'Registration Database Man. Code'!A:A, 0)), "drone", "")</f>
        <v>drone</v>
      </c>
      <c r="E1263" s="23" t="str">
        <f>VLOOKUP(C1263, 'Registration Database Man. Code'!A:D, 4, FALSE)</f>
        <v>DJI</v>
      </c>
      <c r="F1263" s="24" t="str">
        <f t="shared" si="19"/>
        <v>No</v>
      </c>
      <c r="G1263" s="21" t="str">
        <f>IF(F1263="Yes", "Not Applicable", IF(COUNTIF('Broadcast Module Man Codes'!B:B, LEFT(B1263, 4))=0, "No BM Man Code Found", "Match Found"))</f>
        <v>No BM Man Code Found</v>
      </c>
    </row>
    <row r="1264" spans="1:7">
      <c r="A1264" s="23" t="s">
        <v>1895</v>
      </c>
      <c r="B1264" s="23" t="s">
        <v>1896</v>
      </c>
      <c r="C1264" s="23" t="s">
        <v>10</v>
      </c>
      <c r="D1264" s="23" t="str">
        <f>IF(ISNUMBER(MATCH(C1264, 'Registration Database Man. Code'!A:A, 0)), "drone", "")</f>
        <v>drone</v>
      </c>
      <c r="E1264" s="23" t="str">
        <f>VLOOKUP(C1264, 'Registration Database Man. Code'!A:D, 4, FALSE)</f>
        <v>DJI</v>
      </c>
      <c r="F1264" s="24" t="str">
        <f t="shared" si="19"/>
        <v>No</v>
      </c>
      <c r="G1264" s="21" t="str">
        <f>IF(F1264="Yes", "Not Applicable", IF(COUNTIF('Broadcast Module Man Codes'!B:B, LEFT(B1264, 4))=0, "No BM Man Code Found", "Match Found"))</f>
        <v>No BM Man Code Found</v>
      </c>
    </row>
    <row r="1265" spans="1:7">
      <c r="A1265" s="23" t="s">
        <v>1897</v>
      </c>
      <c r="B1265" s="23" t="s">
        <v>1898</v>
      </c>
      <c r="C1265" s="23" t="s">
        <v>10</v>
      </c>
      <c r="D1265" s="23" t="str">
        <f>IF(ISNUMBER(MATCH(C1265, 'Registration Database Man. Code'!A:A, 0)), "drone", "")</f>
        <v>drone</v>
      </c>
      <c r="E1265" s="23" t="str">
        <f>VLOOKUP(C1265, 'Registration Database Man. Code'!A:D, 4, FALSE)</f>
        <v>DJI</v>
      </c>
      <c r="F1265" s="24" t="str">
        <f t="shared" si="19"/>
        <v>No</v>
      </c>
      <c r="G1265" s="21" t="str">
        <f>IF(F1265="Yes", "Not Applicable", IF(COUNTIF('Broadcast Module Man Codes'!B:B, LEFT(B1265, 4))=0, "No BM Man Code Found", "Match Found"))</f>
        <v>No BM Man Code Found</v>
      </c>
    </row>
    <row r="1266" spans="1:7">
      <c r="A1266" s="23" t="s">
        <v>1900</v>
      </c>
      <c r="B1266" s="23" t="s">
        <v>1901</v>
      </c>
      <c r="C1266" s="23" t="s">
        <v>27</v>
      </c>
      <c r="D1266" s="23" t="str">
        <f>IF(ISNUMBER(MATCH(C1266, 'Registration Database Man. Code'!A:A, 0)), "drone", "")</f>
        <v>drone</v>
      </c>
      <c r="E1266" s="23" t="str">
        <f>VLOOKUP(C1266, 'Registration Database Man. Code'!A:D, 4, FALSE)</f>
        <v>DJI</v>
      </c>
      <c r="F1266" s="24" t="str">
        <f t="shared" si="19"/>
        <v>No</v>
      </c>
      <c r="G1266" s="21" t="str">
        <f>IF(F1266="Yes", "Not Applicable", IF(COUNTIF('Broadcast Module Man Codes'!B:B, LEFT(B1266, 4))=0, "No BM Man Code Found", "Match Found"))</f>
        <v>No BM Man Code Found</v>
      </c>
    </row>
    <row r="1267" spans="1:7">
      <c r="A1267" s="23" t="s">
        <v>1902</v>
      </c>
      <c r="B1267" s="23" t="s">
        <v>1903</v>
      </c>
      <c r="C1267" s="23" t="s">
        <v>1904</v>
      </c>
      <c r="D1267" s="23" t="str">
        <f>IF(ISNUMBER(MATCH(C1267, 'Registration Database Man. Code'!A:A, 0)), "drone", "")</f>
        <v>drone</v>
      </c>
      <c r="E1267" s="23" t="str">
        <f>VLOOKUP(C1267, 'Registration Database Man. Code'!A:D, 4, FALSE)</f>
        <v>DJI</v>
      </c>
      <c r="F1267" s="24" t="str">
        <f t="shared" si="19"/>
        <v>Yes</v>
      </c>
      <c r="G1267" s="21" t="str">
        <f>IF(F1267="Yes", "Not Applicable", IF(COUNTIF('Broadcast Module Man Codes'!B:B, LEFT(B1267, 4))=0, "No BM Man Code Found", "Match Found"))</f>
        <v>Not Applicable</v>
      </c>
    </row>
    <row r="1268" spans="1:7">
      <c r="A1268" s="23" t="s">
        <v>1905</v>
      </c>
      <c r="B1268" s="23">
        <v>85611</v>
      </c>
      <c r="C1268" s="23" t="s">
        <v>53</v>
      </c>
      <c r="D1268" s="23" t="str">
        <f>IF(ISNUMBER(MATCH(C1268, 'Registration Database Man. Code'!A:A, 0)), "drone", "")</f>
        <v>drone</v>
      </c>
      <c r="E1268" s="23" t="str">
        <f>VLOOKUP(C1268, 'Registration Database Man. Code'!A:D, 4, FALSE)</f>
        <v>EA VISION</v>
      </c>
      <c r="F1268" s="24" t="str">
        <f t="shared" si="19"/>
        <v>No</v>
      </c>
      <c r="G1268" s="21" t="str">
        <f>IF(F1268="Yes", "Not Applicable", IF(COUNTIF('Broadcast Module Man Codes'!B:B, LEFT(B1268, 4))=0, "No BM Man Code Found", "Match Found"))</f>
        <v>No BM Man Code Found</v>
      </c>
    </row>
    <row r="1269" spans="1:7">
      <c r="A1269" s="23" t="s">
        <v>1906</v>
      </c>
      <c r="B1269" s="23">
        <v>85454</v>
      </c>
      <c r="C1269" s="23" t="s">
        <v>53</v>
      </c>
      <c r="D1269" s="23" t="str">
        <f>IF(ISNUMBER(MATCH(C1269, 'Registration Database Man. Code'!A:A, 0)), "drone", "")</f>
        <v>drone</v>
      </c>
      <c r="E1269" s="23" t="str">
        <f>VLOOKUP(C1269, 'Registration Database Man. Code'!A:D, 4, FALSE)</f>
        <v>EA VISION</v>
      </c>
      <c r="F1269" s="24" t="str">
        <f t="shared" si="19"/>
        <v>No</v>
      </c>
      <c r="G1269" s="21" t="str">
        <f>IF(F1269="Yes", "Not Applicable", IF(COUNTIF('Broadcast Module Man Codes'!B:B, LEFT(B1269, 4))=0, "No BM Man Code Found", "Match Found"))</f>
        <v>No BM Man Code Found</v>
      </c>
    </row>
    <row r="1270" spans="1:7">
      <c r="A1270" s="23" t="s">
        <v>1907</v>
      </c>
      <c r="B1270" s="23" t="s">
        <v>1908</v>
      </c>
      <c r="C1270" s="23" t="s">
        <v>172</v>
      </c>
      <c r="D1270" s="23" t="str">
        <f>IF(ISNUMBER(MATCH(C1270, 'Registration Database Man. Code'!A:A, 0)), "drone", "")</f>
        <v>drone</v>
      </c>
      <c r="E1270" s="23" t="str">
        <f>VLOOKUP(C1270, 'Registration Database Man. Code'!A:D, 4, FALSE)</f>
        <v>DJI</v>
      </c>
      <c r="F1270" s="24" t="str">
        <f t="shared" si="19"/>
        <v>No</v>
      </c>
      <c r="G1270" s="21" t="str">
        <f>IF(F1270="Yes", "Not Applicable", IF(COUNTIF('Broadcast Module Man Codes'!B:B, LEFT(B1270, 4))=0, "No BM Man Code Found", "Match Found"))</f>
        <v>No BM Man Code Found</v>
      </c>
    </row>
    <row r="1271" spans="1:7">
      <c r="A1271" s="23" t="s">
        <v>1909</v>
      </c>
      <c r="B1271" s="23" t="s">
        <v>1910</v>
      </c>
      <c r="C1271" s="23" t="s">
        <v>10</v>
      </c>
      <c r="D1271" s="23" t="str">
        <f>IF(ISNUMBER(MATCH(C1271, 'Registration Database Man. Code'!A:A, 0)), "drone", "")</f>
        <v>drone</v>
      </c>
      <c r="E1271" s="23" t="str">
        <f>VLOOKUP(C1271, 'Registration Database Man. Code'!A:D, 4, FALSE)</f>
        <v>DJI</v>
      </c>
      <c r="F1271" s="24" t="str">
        <f t="shared" si="19"/>
        <v>Yes</v>
      </c>
      <c r="G1271" s="21" t="str">
        <f>IF(F1271="Yes", "Not Applicable", IF(COUNTIF('Broadcast Module Man Codes'!B:B, LEFT(B1271, 4))=0, "No BM Man Code Found", "Match Found"))</f>
        <v>Not Applicable</v>
      </c>
    </row>
    <row r="1272" spans="1:7">
      <c r="A1272" s="23" t="s">
        <v>1911</v>
      </c>
      <c r="B1272" s="23" t="s">
        <v>1912</v>
      </c>
      <c r="C1272" s="23" t="s">
        <v>10</v>
      </c>
      <c r="D1272" s="23" t="str">
        <f>IF(ISNUMBER(MATCH(C1272, 'Registration Database Man. Code'!A:A, 0)), "drone", "")</f>
        <v>drone</v>
      </c>
      <c r="E1272" s="23" t="str">
        <f>VLOOKUP(C1272, 'Registration Database Man. Code'!A:D, 4, FALSE)</f>
        <v>DJI</v>
      </c>
      <c r="F1272" s="24" t="str">
        <f t="shared" si="19"/>
        <v>Yes</v>
      </c>
      <c r="G1272" s="21" t="str">
        <f>IF(F1272="Yes", "Not Applicable", IF(COUNTIF('Broadcast Module Man Codes'!B:B, LEFT(B1272, 4))=0, "No BM Man Code Found", "Match Found"))</f>
        <v>Not Applicable</v>
      </c>
    </row>
    <row r="1273" spans="1:7">
      <c r="A1273" s="23" t="s">
        <v>1913</v>
      </c>
      <c r="B1273" s="23">
        <v>85451</v>
      </c>
      <c r="C1273" s="23" t="s">
        <v>53</v>
      </c>
      <c r="D1273" s="23" t="str">
        <f>IF(ISNUMBER(MATCH(C1273, 'Registration Database Man. Code'!A:A, 0)), "drone", "")</f>
        <v>drone</v>
      </c>
      <c r="E1273" s="23" t="str">
        <f>VLOOKUP(C1273, 'Registration Database Man. Code'!A:D, 4, FALSE)</f>
        <v>EA VISION</v>
      </c>
      <c r="F1273" s="24" t="str">
        <f t="shared" si="19"/>
        <v>No</v>
      </c>
      <c r="G1273" s="21" t="str">
        <f>IF(F1273="Yes", "Not Applicable", IF(COUNTIF('Broadcast Module Man Codes'!B:B, LEFT(B1273, 4))=0, "No BM Man Code Found", "Match Found"))</f>
        <v>No BM Man Code Found</v>
      </c>
    </row>
    <row r="1274" spans="1:7">
      <c r="A1274" s="23" t="s">
        <v>1914</v>
      </c>
      <c r="B1274" s="23">
        <v>85713</v>
      </c>
      <c r="C1274" s="23" t="s">
        <v>53</v>
      </c>
      <c r="D1274" s="23" t="str">
        <f>IF(ISNUMBER(MATCH(C1274, 'Registration Database Man. Code'!A:A, 0)), "drone", "")</f>
        <v>drone</v>
      </c>
      <c r="E1274" s="23" t="str">
        <f>VLOOKUP(C1274, 'Registration Database Man. Code'!A:D, 4, FALSE)</f>
        <v>EA VISION</v>
      </c>
      <c r="F1274" s="24" t="str">
        <f t="shared" si="19"/>
        <v>No</v>
      </c>
      <c r="G1274" s="21" t="str">
        <f>IF(F1274="Yes", "Not Applicable", IF(COUNTIF('Broadcast Module Man Codes'!B:B, LEFT(B1274, 4))=0, "No BM Man Code Found", "Match Found"))</f>
        <v>No BM Man Code Found</v>
      </c>
    </row>
    <row r="1275" spans="1:7">
      <c r="A1275" s="23" t="s">
        <v>1915</v>
      </c>
      <c r="B1275" s="23" t="s">
        <v>1916</v>
      </c>
      <c r="C1275" s="23" t="s">
        <v>94</v>
      </c>
      <c r="D1275" s="23" t="str">
        <f>IF(ISNUMBER(MATCH(C1275, 'Registration Database Man. Code'!A:A, 0)), "drone", "")</f>
        <v>drone</v>
      </c>
      <c r="E1275" s="23" t="str">
        <f>VLOOKUP(C1275, 'Registration Database Man. Code'!A:D, 4, FALSE)</f>
        <v>DJI</v>
      </c>
      <c r="F1275" s="24" t="str">
        <f t="shared" si="19"/>
        <v>No</v>
      </c>
      <c r="G1275" s="21" t="str">
        <f>IF(F1275="Yes", "Not Applicable", IF(COUNTIF('Broadcast Module Man Codes'!B:B, LEFT(B1275, 4))=0, "No BM Man Code Found", "Match Found"))</f>
        <v>No BM Man Code Found</v>
      </c>
    </row>
    <row r="1276" spans="1:7">
      <c r="A1276" s="23" t="s">
        <v>1917</v>
      </c>
      <c r="B1276" s="23" t="s">
        <v>1918</v>
      </c>
      <c r="C1276" s="23" t="s">
        <v>10</v>
      </c>
      <c r="D1276" s="23" t="str">
        <f>IF(ISNUMBER(MATCH(C1276, 'Registration Database Man. Code'!A:A, 0)), "drone", "")</f>
        <v>drone</v>
      </c>
      <c r="E1276" s="23" t="str">
        <f>VLOOKUP(C1276, 'Registration Database Man. Code'!A:D, 4, FALSE)</f>
        <v>DJI</v>
      </c>
      <c r="F1276" s="24" t="str">
        <f t="shared" si="19"/>
        <v>Yes</v>
      </c>
      <c r="G1276" s="21" t="str">
        <f>IF(F1276="Yes", "Not Applicable", IF(COUNTIF('Broadcast Module Man Codes'!B:B, LEFT(B1276, 4))=0, "No BM Man Code Found", "Match Found"))</f>
        <v>Not Applicable</v>
      </c>
    </row>
    <row r="1277" spans="1:7">
      <c r="A1277" s="23" t="s">
        <v>1919</v>
      </c>
      <c r="B1277" s="23" t="s">
        <v>1920</v>
      </c>
      <c r="C1277" s="23" t="s">
        <v>37</v>
      </c>
      <c r="D1277" s="23" t="str">
        <f>IF(ISNUMBER(MATCH(C1277, 'Registration Database Man. Code'!A:A, 0)), "drone", "")</f>
        <v>drone</v>
      </c>
      <c r="E1277" s="23" t="str">
        <f>VLOOKUP(C1277, 'Registration Database Man. Code'!A:D, 4, FALSE)</f>
        <v>DJI</v>
      </c>
      <c r="F1277" s="24" t="str">
        <f t="shared" si="19"/>
        <v>Yes</v>
      </c>
      <c r="G1277" s="21" t="str">
        <f>IF(F1277="Yes", "Not Applicable", IF(COUNTIF('Broadcast Module Man Codes'!B:B, LEFT(B1277, 4))=0, "No BM Man Code Found", "Match Found"))</f>
        <v>Not Applicable</v>
      </c>
    </row>
    <row r="1278" spans="1:7">
      <c r="A1278" s="23" t="s">
        <v>1921</v>
      </c>
      <c r="B1278" s="23" t="s">
        <v>1922</v>
      </c>
      <c r="C1278" s="23" t="s">
        <v>10</v>
      </c>
      <c r="D1278" s="23" t="str">
        <f>IF(ISNUMBER(MATCH(C1278, 'Registration Database Man. Code'!A:A, 0)), "drone", "")</f>
        <v>drone</v>
      </c>
      <c r="E1278" s="23" t="str">
        <f>VLOOKUP(C1278, 'Registration Database Man. Code'!A:D, 4, FALSE)</f>
        <v>DJI</v>
      </c>
      <c r="F1278" s="24" t="str">
        <f t="shared" si="19"/>
        <v>Yes</v>
      </c>
      <c r="G1278" s="21" t="str">
        <f>IF(F1278="Yes", "Not Applicable", IF(COUNTIF('Broadcast Module Man Codes'!B:B, LEFT(B1278, 4))=0, "No BM Man Code Found", "Match Found"))</f>
        <v>Not Applicable</v>
      </c>
    </row>
    <row r="1279" spans="1:7">
      <c r="A1279" s="23" t="s">
        <v>1923</v>
      </c>
      <c r="B1279" s="23" t="s">
        <v>1924</v>
      </c>
      <c r="C1279" s="23" t="s">
        <v>16</v>
      </c>
      <c r="D1279" s="23" t="str">
        <f>IF(ISNUMBER(MATCH(C1279, 'Registration Database Man. Code'!A:A, 0)), "drone", "")</f>
        <v>drone</v>
      </c>
      <c r="E1279" s="23" t="str">
        <f>VLOOKUP(C1279, 'Registration Database Man. Code'!A:D, 4, FALSE)</f>
        <v>DJI</v>
      </c>
      <c r="F1279" s="24" t="str">
        <f t="shared" si="19"/>
        <v>Yes</v>
      </c>
      <c r="G1279" s="21" t="str">
        <f>IF(F1279="Yes", "Not Applicable", IF(COUNTIF('Broadcast Module Man Codes'!B:B, LEFT(B1279, 4))=0, "No BM Man Code Found", "Match Found"))</f>
        <v>Not Applicable</v>
      </c>
    </row>
    <row r="1280" spans="1:7">
      <c r="A1280" s="23" t="s">
        <v>1925</v>
      </c>
      <c r="B1280" s="23" t="s">
        <v>1926</v>
      </c>
      <c r="C1280" s="23" t="s">
        <v>30</v>
      </c>
      <c r="D1280" s="23" t="str">
        <f>IF(ISNUMBER(MATCH(C1280, 'Registration Database Man. Code'!A:A, 0)), "drone", "")</f>
        <v>drone</v>
      </c>
      <c r="E1280" s="23" t="str">
        <f>VLOOKUP(C1280, 'Registration Database Man. Code'!A:D, 4, FALSE)</f>
        <v>DJI</v>
      </c>
      <c r="F1280" s="24" t="str">
        <f t="shared" si="19"/>
        <v>No</v>
      </c>
      <c r="G1280" s="21" t="str">
        <f>IF(F1280="Yes", "Not Applicable", IF(COUNTIF('Broadcast Module Man Codes'!B:B, LEFT(B1280, 4))=0, "No BM Man Code Found", "Match Found"))</f>
        <v>No BM Man Code Found</v>
      </c>
    </row>
    <row r="1281" spans="1:7">
      <c r="A1281" s="23" t="s">
        <v>1927</v>
      </c>
      <c r="B1281" s="23" t="s">
        <v>1928</v>
      </c>
      <c r="C1281" s="23" t="s">
        <v>10</v>
      </c>
      <c r="D1281" s="23" t="str">
        <f>IF(ISNUMBER(MATCH(C1281, 'Registration Database Man. Code'!A:A, 0)), "drone", "")</f>
        <v>drone</v>
      </c>
      <c r="E1281" s="23" t="str">
        <f>VLOOKUP(C1281, 'Registration Database Man. Code'!A:D, 4, FALSE)</f>
        <v>DJI</v>
      </c>
      <c r="F1281" s="24" t="str">
        <f t="shared" si="19"/>
        <v>No</v>
      </c>
      <c r="G1281" s="21" t="str">
        <f>IF(F1281="Yes", "Not Applicable", IF(COUNTIF('Broadcast Module Man Codes'!B:B, LEFT(B1281, 4))=0, "No BM Man Code Found", "Match Found"))</f>
        <v>No BM Man Code Found</v>
      </c>
    </row>
    <row r="1282" spans="1:7">
      <c r="A1282" s="23" t="s">
        <v>1929</v>
      </c>
      <c r="B1282" s="23" t="s">
        <v>1930</v>
      </c>
      <c r="C1282" s="23" t="s">
        <v>10</v>
      </c>
      <c r="D1282" s="23" t="str">
        <f>IF(ISNUMBER(MATCH(C1282, 'Registration Database Man. Code'!A:A, 0)), "drone", "")</f>
        <v>drone</v>
      </c>
      <c r="E1282" s="23" t="str">
        <f>VLOOKUP(C1282, 'Registration Database Man. Code'!A:D, 4, FALSE)</f>
        <v>DJI</v>
      </c>
      <c r="F1282" s="24" t="str">
        <f t="shared" si="19"/>
        <v>No</v>
      </c>
      <c r="G1282" s="21" t="str">
        <f>IF(F1282="Yes", "Not Applicable", IF(COUNTIF('Broadcast Module Man Codes'!B:B, LEFT(B1282, 4))=0, "No BM Man Code Found", "Match Found"))</f>
        <v>No BM Man Code Found</v>
      </c>
    </row>
    <row r="1283" spans="1:7">
      <c r="A1283" s="23" t="s">
        <v>1931</v>
      </c>
      <c r="B1283" s="23" t="s">
        <v>1932</v>
      </c>
      <c r="C1283" s="23" t="s">
        <v>1933</v>
      </c>
      <c r="D1283" s="23" t="str">
        <f>IF(ISNUMBER(MATCH(C1283, 'Registration Database Man. Code'!A:A, 0)), "drone", "")</f>
        <v>drone</v>
      </c>
      <c r="E1283" s="23" t="str">
        <f>VLOOKUP(C1283, 'Registration Database Man. Code'!A:D, 4, FALSE)</f>
        <v>DJI</v>
      </c>
      <c r="F1283" s="24" t="str">
        <f t="shared" ref="F1283:F1346" si="20">IF(OR(E1283="EA VISION", E1283="EAVISION"), "No", IF(OR(AND(OR(E1283="DJI", E1283="DJI Innovations"), LEFT(B1283, 5)="1581F"), AND(OR(E1283="XAG", E1283="GUANGZHOU XAG CO LTD"), LEFT(B1283, 5)="1863F"), AND(E1283="Talos Drones", LEFT(B1283, 5)="2104F")), "Yes", "No"))</f>
        <v>Yes</v>
      </c>
      <c r="G1283" s="21" t="str">
        <f>IF(F1283="Yes", "Not Applicable", IF(COUNTIF('Broadcast Module Man Codes'!B:B, LEFT(B1283, 4))=0, "No BM Man Code Found", "Match Found"))</f>
        <v>Not Applicable</v>
      </c>
    </row>
    <row r="1284" spans="1:7">
      <c r="A1284" s="23" t="s">
        <v>1934</v>
      </c>
      <c r="B1284" s="23">
        <v>85730</v>
      </c>
      <c r="C1284" s="23" t="s">
        <v>53</v>
      </c>
      <c r="D1284" s="23" t="str">
        <f>IF(ISNUMBER(MATCH(C1284, 'Registration Database Man. Code'!A:A, 0)), "drone", "")</f>
        <v>drone</v>
      </c>
      <c r="E1284" s="23" t="str">
        <f>VLOOKUP(C1284, 'Registration Database Man. Code'!A:D, 4, FALSE)</f>
        <v>EA VISION</v>
      </c>
      <c r="F1284" s="24" t="str">
        <f t="shared" si="20"/>
        <v>No</v>
      </c>
      <c r="G1284" s="21" t="str">
        <f>IF(F1284="Yes", "Not Applicable", IF(COUNTIF('Broadcast Module Man Codes'!B:B, LEFT(B1284, 4))=0, "No BM Man Code Found", "Match Found"))</f>
        <v>No BM Man Code Found</v>
      </c>
    </row>
    <row r="1285" spans="1:7">
      <c r="A1285" s="23" t="s">
        <v>1935</v>
      </c>
      <c r="B1285" s="23" t="s">
        <v>1936</v>
      </c>
      <c r="C1285" s="23" t="s">
        <v>10</v>
      </c>
      <c r="D1285" s="23" t="str">
        <f>IF(ISNUMBER(MATCH(C1285, 'Registration Database Man. Code'!A:A, 0)), "drone", "")</f>
        <v>drone</v>
      </c>
      <c r="E1285" s="23" t="str">
        <f>VLOOKUP(C1285, 'Registration Database Man. Code'!A:D, 4, FALSE)</f>
        <v>DJI</v>
      </c>
      <c r="F1285" s="24" t="str">
        <f t="shared" si="20"/>
        <v>Yes</v>
      </c>
      <c r="G1285" s="21" t="str">
        <f>IF(F1285="Yes", "Not Applicable", IF(COUNTIF('Broadcast Module Man Codes'!B:B, LEFT(B1285, 4))=0, "No BM Man Code Found", "Match Found"))</f>
        <v>Not Applicable</v>
      </c>
    </row>
    <row r="1286" spans="1:7">
      <c r="A1286" s="23" t="s">
        <v>1937</v>
      </c>
      <c r="B1286" s="23" t="s">
        <v>1938</v>
      </c>
      <c r="C1286" s="23" t="s">
        <v>10</v>
      </c>
      <c r="D1286" s="23" t="str">
        <f>IF(ISNUMBER(MATCH(C1286, 'Registration Database Man. Code'!A:A, 0)), "drone", "")</f>
        <v>drone</v>
      </c>
      <c r="E1286" s="23" t="str">
        <f>VLOOKUP(C1286, 'Registration Database Man. Code'!A:D, 4, FALSE)</f>
        <v>DJI</v>
      </c>
      <c r="F1286" s="24" t="str">
        <f t="shared" si="20"/>
        <v>Yes</v>
      </c>
      <c r="G1286" s="21" t="str">
        <f>IF(F1286="Yes", "Not Applicable", IF(COUNTIF('Broadcast Module Man Codes'!B:B, LEFT(B1286, 4))=0, "No BM Man Code Found", "Match Found"))</f>
        <v>Not Applicable</v>
      </c>
    </row>
    <row r="1287" spans="1:7">
      <c r="A1287" s="23" t="s">
        <v>1939</v>
      </c>
      <c r="B1287" s="23" t="s">
        <v>1940</v>
      </c>
      <c r="C1287" s="23" t="s">
        <v>10</v>
      </c>
      <c r="D1287" s="23" t="str">
        <f>IF(ISNUMBER(MATCH(C1287, 'Registration Database Man. Code'!A:A, 0)), "drone", "")</f>
        <v>drone</v>
      </c>
      <c r="E1287" s="23" t="str">
        <f>VLOOKUP(C1287, 'Registration Database Man. Code'!A:D, 4, FALSE)</f>
        <v>DJI</v>
      </c>
      <c r="F1287" s="24" t="str">
        <f t="shared" si="20"/>
        <v>No</v>
      </c>
      <c r="G1287" s="21" t="str">
        <f>IF(F1287="Yes", "Not Applicable", IF(COUNTIF('Broadcast Module Man Codes'!B:B, LEFT(B1287, 4))=0, "No BM Man Code Found", "Match Found"))</f>
        <v>No BM Man Code Found</v>
      </c>
    </row>
    <row r="1288" spans="1:7">
      <c r="A1288" s="23" t="s">
        <v>1941</v>
      </c>
      <c r="B1288" s="23" t="s">
        <v>1942</v>
      </c>
      <c r="C1288" s="23" t="s">
        <v>10</v>
      </c>
      <c r="D1288" s="23" t="str">
        <f>IF(ISNUMBER(MATCH(C1288, 'Registration Database Man. Code'!A:A, 0)), "drone", "")</f>
        <v>drone</v>
      </c>
      <c r="E1288" s="23" t="str">
        <f>VLOOKUP(C1288, 'Registration Database Man. Code'!A:D, 4, FALSE)</f>
        <v>DJI</v>
      </c>
      <c r="F1288" s="24" t="str">
        <f t="shared" si="20"/>
        <v>Yes</v>
      </c>
      <c r="G1288" s="21" t="str">
        <f>IF(F1288="Yes", "Not Applicable", IF(COUNTIF('Broadcast Module Man Codes'!B:B, LEFT(B1288, 4))=0, "No BM Man Code Found", "Match Found"))</f>
        <v>Not Applicable</v>
      </c>
    </row>
    <row r="1289" spans="1:7">
      <c r="A1289" s="23" t="s">
        <v>1943</v>
      </c>
      <c r="B1289" s="23" t="s">
        <v>1944</v>
      </c>
      <c r="C1289" s="23" t="s">
        <v>10</v>
      </c>
      <c r="D1289" s="23" t="str">
        <f>IF(ISNUMBER(MATCH(C1289, 'Registration Database Man. Code'!A:A, 0)), "drone", "")</f>
        <v>drone</v>
      </c>
      <c r="E1289" s="23" t="str">
        <f>VLOOKUP(C1289, 'Registration Database Man. Code'!A:D, 4, FALSE)</f>
        <v>DJI</v>
      </c>
      <c r="F1289" s="24" t="str">
        <f t="shared" si="20"/>
        <v>Yes</v>
      </c>
      <c r="G1289" s="21" t="str">
        <f>IF(F1289="Yes", "Not Applicable", IF(COUNTIF('Broadcast Module Man Codes'!B:B, LEFT(B1289, 4))=0, "No BM Man Code Found", "Match Found"))</f>
        <v>Not Applicable</v>
      </c>
    </row>
    <row r="1290" spans="1:7">
      <c r="A1290" s="23" t="s">
        <v>1945</v>
      </c>
      <c r="B1290" s="23" t="s">
        <v>1946</v>
      </c>
      <c r="C1290" s="23" t="s">
        <v>10</v>
      </c>
      <c r="D1290" s="23" t="str">
        <f>IF(ISNUMBER(MATCH(C1290, 'Registration Database Man. Code'!A:A, 0)), "drone", "")</f>
        <v>drone</v>
      </c>
      <c r="E1290" s="23" t="str">
        <f>VLOOKUP(C1290, 'Registration Database Man. Code'!A:D, 4, FALSE)</f>
        <v>DJI</v>
      </c>
      <c r="F1290" s="24" t="str">
        <f t="shared" si="20"/>
        <v>No</v>
      </c>
      <c r="G1290" s="21" t="str">
        <f>IF(F1290="Yes", "Not Applicable", IF(COUNTIF('Broadcast Module Man Codes'!B:B, LEFT(B1290, 4))=0, "No BM Man Code Found", "Match Found"))</f>
        <v>No BM Man Code Found</v>
      </c>
    </row>
    <row r="1291" spans="1:7">
      <c r="A1291" s="23" t="s">
        <v>1947</v>
      </c>
      <c r="B1291" s="23" t="s">
        <v>1948</v>
      </c>
      <c r="C1291" s="23" t="s">
        <v>10</v>
      </c>
      <c r="D1291" s="23" t="str">
        <f>IF(ISNUMBER(MATCH(C1291, 'Registration Database Man. Code'!A:A, 0)), "drone", "")</f>
        <v>drone</v>
      </c>
      <c r="E1291" s="23" t="str">
        <f>VLOOKUP(C1291, 'Registration Database Man. Code'!A:D, 4, FALSE)</f>
        <v>DJI</v>
      </c>
      <c r="F1291" s="24" t="str">
        <f t="shared" si="20"/>
        <v>No</v>
      </c>
      <c r="G1291" s="21" t="str">
        <f>IF(F1291="Yes", "Not Applicable", IF(COUNTIF('Broadcast Module Man Codes'!B:B, LEFT(B1291, 4))=0, "No BM Man Code Found", "Match Found"))</f>
        <v>No BM Man Code Found</v>
      </c>
    </row>
    <row r="1292" spans="1:7">
      <c r="A1292" s="23" t="s">
        <v>1949</v>
      </c>
      <c r="B1292" s="23" t="s">
        <v>1950</v>
      </c>
      <c r="C1292" s="23" t="s">
        <v>6</v>
      </c>
      <c r="D1292" s="23" t="str">
        <f>IF(ISNUMBER(MATCH(C1292, 'Registration Database Man. Code'!A:A, 0)), "drone", "")</f>
        <v>drone</v>
      </c>
      <c r="E1292" s="23" t="str">
        <f>VLOOKUP(C1292, 'Registration Database Man. Code'!A:D, 4, FALSE)</f>
        <v>XAG</v>
      </c>
      <c r="F1292" s="24" t="str">
        <f t="shared" si="20"/>
        <v>No</v>
      </c>
      <c r="G1292" s="21" t="str">
        <f>IF(F1292="Yes", "Not Applicable", IF(COUNTIF('Broadcast Module Man Codes'!B:B, LEFT(B1292, 4))=0, "No BM Man Code Found", "Match Found"))</f>
        <v>No BM Man Code Found</v>
      </c>
    </row>
    <row r="1293" spans="1:7">
      <c r="A1293" s="23" t="s">
        <v>1951</v>
      </c>
      <c r="B1293" s="23" t="s">
        <v>1952</v>
      </c>
      <c r="C1293" s="23" t="s">
        <v>94</v>
      </c>
      <c r="D1293" s="23" t="str">
        <f>IF(ISNUMBER(MATCH(C1293, 'Registration Database Man. Code'!A:A, 0)), "drone", "")</f>
        <v>drone</v>
      </c>
      <c r="E1293" s="23" t="str">
        <f>VLOOKUP(C1293, 'Registration Database Man. Code'!A:D, 4, FALSE)</f>
        <v>DJI</v>
      </c>
      <c r="F1293" s="24" t="str">
        <f t="shared" si="20"/>
        <v>No</v>
      </c>
      <c r="G1293" s="21" t="str">
        <f>IF(F1293="Yes", "Not Applicable", IF(COUNTIF('Broadcast Module Man Codes'!B:B, LEFT(B1293, 4))=0, "No BM Man Code Found", "Match Found"))</f>
        <v>No BM Man Code Found</v>
      </c>
    </row>
    <row r="1294" spans="1:7">
      <c r="A1294" s="23" t="s">
        <v>1954</v>
      </c>
      <c r="B1294" s="23" t="s">
        <v>1955</v>
      </c>
      <c r="C1294" s="23" t="s">
        <v>4</v>
      </c>
      <c r="D1294" s="23" t="str">
        <f>IF(ISNUMBER(MATCH(C1294, 'Registration Database Man. Code'!A:A, 0)), "drone", "")</f>
        <v>drone</v>
      </c>
      <c r="E1294" s="23" t="str">
        <f>VLOOKUP(C1294, 'Registration Database Man. Code'!A:D, 4, FALSE)</f>
        <v>TALOS DRONES</v>
      </c>
      <c r="F1294" s="24" t="str">
        <f t="shared" si="20"/>
        <v>Yes</v>
      </c>
      <c r="G1294" s="21" t="str">
        <f>IF(F1294="Yes", "Not Applicable", IF(COUNTIF('Broadcast Module Man Codes'!B:B, LEFT(B1294, 4))=0, "No BM Man Code Found", "Match Found"))</f>
        <v>Not Applicable</v>
      </c>
    </row>
    <row r="1295" spans="1:7">
      <c r="A1295" s="23" t="s">
        <v>1956</v>
      </c>
      <c r="B1295" s="23" t="s">
        <v>1957</v>
      </c>
      <c r="C1295" s="23" t="s">
        <v>53</v>
      </c>
      <c r="D1295" s="23" t="str">
        <f>IF(ISNUMBER(MATCH(C1295, 'Registration Database Man. Code'!A:A, 0)), "drone", "")</f>
        <v>drone</v>
      </c>
      <c r="E1295" s="23" t="str">
        <f>VLOOKUP(C1295, 'Registration Database Man. Code'!A:D, 4, FALSE)</f>
        <v>EA VISION</v>
      </c>
      <c r="F1295" s="24" t="str">
        <f t="shared" si="20"/>
        <v>No</v>
      </c>
      <c r="G1295" s="21" t="str">
        <f>IF(F1295="Yes", "Not Applicable", IF(COUNTIF('Broadcast Module Man Codes'!B:B, LEFT(B1295, 4))=0, "No BM Man Code Found", "Match Found"))</f>
        <v>No BM Man Code Found</v>
      </c>
    </row>
    <row r="1296" spans="1:7">
      <c r="A1296" s="23" t="s">
        <v>1958</v>
      </c>
      <c r="B1296" s="23" t="s">
        <v>1959</v>
      </c>
      <c r="C1296" s="23" t="s">
        <v>10</v>
      </c>
      <c r="D1296" s="23" t="str">
        <f>IF(ISNUMBER(MATCH(C1296, 'Registration Database Man. Code'!A:A, 0)), "drone", "")</f>
        <v>drone</v>
      </c>
      <c r="E1296" s="23" t="str">
        <f>VLOOKUP(C1296, 'Registration Database Man. Code'!A:D, 4, FALSE)</f>
        <v>DJI</v>
      </c>
      <c r="F1296" s="24" t="str">
        <f t="shared" si="20"/>
        <v>No</v>
      </c>
      <c r="G1296" s="21" t="str">
        <f>IF(F1296="Yes", "Not Applicable", IF(COUNTIF('Broadcast Module Man Codes'!B:B, LEFT(B1296, 4))=0, "No BM Man Code Found", "Match Found"))</f>
        <v>No BM Man Code Found</v>
      </c>
    </row>
    <row r="1297" spans="1:7">
      <c r="A1297" s="23" t="s">
        <v>1960</v>
      </c>
      <c r="B1297" s="23" t="s">
        <v>1961</v>
      </c>
      <c r="C1297" s="23" t="s">
        <v>10</v>
      </c>
      <c r="D1297" s="23" t="str">
        <f>IF(ISNUMBER(MATCH(C1297, 'Registration Database Man. Code'!A:A, 0)), "drone", "")</f>
        <v>drone</v>
      </c>
      <c r="E1297" s="23" t="str">
        <f>VLOOKUP(C1297, 'Registration Database Man. Code'!A:D, 4, FALSE)</f>
        <v>DJI</v>
      </c>
      <c r="F1297" s="24" t="str">
        <f t="shared" si="20"/>
        <v>Yes</v>
      </c>
      <c r="G1297" s="21" t="str">
        <f>IF(F1297="Yes", "Not Applicable", IF(COUNTIF('Broadcast Module Man Codes'!B:B, LEFT(B1297, 4))=0, "No BM Man Code Found", "Match Found"))</f>
        <v>Not Applicable</v>
      </c>
    </row>
    <row r="1298" spans="1:7">
      <c r="A1298" s="23" t="s">
        <v>1962</v>
      </c>
      <c r="B1298" s="23">
        <v>85421</v>
      </c>
      <c r="C1298" s="23" t="s">
        <v>53</v>
      </c>
      <c r="D1298" s="23" t="str">
        <f>IF(ISNUMBER(MATCH(C1298, 'Registration Database Man. Code'!A:A, 0)), "drone", "")</f>
        <v>drone</v>
      </c>
      <c r="E1298" s="23" t="str">
        <f>VLOOKUP(C1298, 'Registration Database Man. Code'!A:D, 4, FALSE)</f>
        <v>EA VISION</v>
      </c>
      <c r="F1298" s="24" t="str">
        <f t="shared" si="20"/>
        <v>No</v>
      </c>
      <c r="G1298" s="21" t="str">
        <f>IF(F1298="Yes", "Not Applicable", IF(COUNTIF('Broadcast Module Man Codes'!B:B, LEFT(B1298, 4))=0, "No BM Man Code Found", "Match Found"))</f>
        <v>No BM Man Code Found</v>
      </c>
    </row>
    <row r="1299" spans="1:7">
      <c r="A1299" s="23" t="s">
        <v>1963</v>
      </c>
      <c r="B1299" s="23" t="s">
        <v>1964</v>
      </c>
      <c r="C1299" s="23" t="s">
        <v>10</v>
      </c>
      <c r="D1299" s="23" t="str">
        <f>IF(ISNUMBER(MATCH(C1299, 'Registration Database Man. Code'!A:A, 0)), "drone", "")</f>
        <v>drone</v>
      </c>
      <c r="E1299" s="23" t="str">
        <f>VLOOKUP(C1299, 'Registration Database Man. Code'!A:D, 4, FALSE)</f>
        <v>DJI</v>
      </c>
      <c r="F1299" s="24" t="str">
        <f t="shared" si="20"/>
        <v>No</v>
      </c>
      <c r="G1299" s="21" t="str">
        <f>IF(F1299="Yes", "Not Applicable", IF(COUNTIF('Broadcast Module Man Codes'!B:B, LEFT(B1299, 4))=0, "No BM Man Code Found", "Match Found"))</f>
        <v>No BM Man Code Found</v>
      </c>
    </row>
    <row r="1300" spans="1:7">
      <c r="A1300" s="23" t="s">
        <v>1965</v>
      </c>
      <c r="B1300" s="23">
        <v>85727</v>
      </c>
      <c r="C1300" s="23" t="s">
        <v>53</v>
      </c>
      <c r="D1300" s="23" t="str">
        <f>IF(ISNUMBER(MATCH(C1300, 'Registration Database Man. Code'!A:A, 0)), "drone", "")</f>
        <v>drone</v>
      </c>
      <c r="E1300" s="23" t="str">
        <f>VLOOKUP(C1300, 'Registration Database Man. Code'!A:D, 4, FALSE)</f>
        <v>EA VISION</v>
      </c>
      <c r="F1300" s="24" t="str">
        <f t="shared" si="20"/>
        <v>No</v>
      </c>
      <c r="G1300" s="21" t="str">
        <f>IF(F1300="Yes", "Not Applicable", IF(COUNTIF('Broadcast Module Man Codes'!B:B, LEFT(B1300, 4))=0, "No BM Man Code Found", "Match Found"))</f>
        <v>No BM Man Code Found</v>
      </c>
    </row>
    <row r="1301" spans="1:7">
      <c r="A1301" s="23" t="s">
        <v>1966</v>
      </c>
      <c r="B1301" s="23" t="s">
        <v>1967</v>
      </c>
      <c r="C1301" s="23" t="s">
        <v>10</v>
      </c>
      <c r="D1301" s="23" t="str">
        <f>IF(ISNUMBER(MATCH(C1301, 'Registration Database Man. Code'!A:A, 0)), "drone", "")</f>
        <v>drone</v>
      </c>
      <c r="E1301" s="23" t="str">
        <f>VLOOKUP(C1301, 'Registration Database Man. Code'!A:D, 4, FALSE)</f>
        <v>DJI</v>
      </c>
      <c r="F1301" s="24" t="str">
        <f t="shared" si="20"/>
        <v>Yes</v>
      </c>
      <c r="G1301" s="21" t="str">
        <f>IF(F1301="Yes", "Not Applicable", IF(COUNTIF('Broadcast Module Man Codes'!B:B, LEFT(B1301, 4))=0, "No BM Man Code Found", "Match Found"))</f>
        <v>Not Applicable</v>
      </c>
    </row>
    <row r="1302" spans="1:7">
      <c r="A1302" s="23" t="s">
        <v>1968</v>
      </c>
      <c r="B1302" s="23" t="s">
        <v>1969</v>
      </c>
      <c r="C1302" s="23" t="s">
        <v>10</v>
      </c>
      <c r="D1302" s="23" t="str">
        <f>IF(ISNUMBER(MATCH(C1302, 'Registration Database Man. Code'!A:A, 0)), "drone", "")</f>
        <v>drone</v>
      </c>
      <c r="E1302" s="23" t="str">
        <f>VLOOKUP(C1302, 'Registration Database Man. Code'!A:D, 4, FALSE)</f>
        <v>DJI</v>
      </c>
      <c r="F1302" s="24" t="str">
        <f t="shared" si="20"/>
        <v>Yes</v>
      </c>
      <c r="G1302" s="21" t="str">
        <f>IF(F1302="Yes", "Not Applicable", IF(COUNTIF('Broadcast Module Man Codes'!B:B, LEFT(B1302, 4))=0, "No BM Man Code Found", "Match Found"))</f>
        <v>Not Applicable</v>
      </c>
    </row>
    <row r="1303" spans="1:7">
      <c r="A1303" s="23" t="s">
        <v>1970</v>
      </c>
      <c r="B1303" s="23" t="s">
        <v>1971</v>
      </c>
      <c r="C1303" s="23" t="s">
        <v>10</v>
      </c>
      <c r="D1303" s="23" t="str">
        <f>IF(ISNUMBER(MATCH(C1303, 'Registration Database Man. Code'!A:A, 0)), "drone", "")</f>
        <v>drone</v>
      </c>
      <c r="E1303" s="23" t="str">
        <f>VLOOKUP(C1303, 'Registration Database Man. Code'!A:D, 4, FALSE)</f>
        <v>DJI</v>
      </c>
      <c r="F1303" s="24" t="str">
        <f t="shared" si="20"/>
        <v>No</v>
      </c>
      <c r="G1303" s="21" t="str">
        <f>IF(F1303="Yes", "Not Applicable", IF(COUNTIF('Broadcast Module Man Codes'!B:B, LEFT(B1303, 4))=0, "No BM Man Code Found", "Match Found"))</f>
        <v>No BM Man Code Found</v>
      </c>
    </row>
    <row r="1304" spans="1:7">
      <c r="A1304" s="23" t="s">
        <v>1972</v>
      </c>
      <c r="B1304" s="23" t="s">
        <v>1973</v>
      </c>
      <c r="C1304" s="23" t="s">
        <v>27</v>
      </c>
      <c r="D1304" s="23" t="str">
        <f>IF(ISNUMBER(MATCH(C1304, 'Registration Database Man. Code'!A:A, 0)), "drone", "")</f>
        <v>drone</v>
      </c>
      <c r="E1304" s="23" t="str">
        <f>VLOOKUP(C1304, 'Registration Database Man. Code'!A:D, 4, FALSE)</f>
        <v>DJI</v>
      </c>
      <c r="F1304" s="24" t="str">
        <f t="shared" si="20"/>
        <v>No</v>
      </c>
      <c r="G1304" s="21" t="str">
        <f>IF(F1304="Yes", "Not Applicable", IF(COUNTIF('Broadcast Module Man Codes'!B:B, LEFT(B1304, 4))=0, "No BM Man Code Found", "Match Found"))</f>
        <v>No BM Man Code Found</v>
      </c>
    </row>
    <row r="1305" spans="1:7">
      <c r="A1305" s="23" t="s">
        <v>1974</v>
      </c>
      <c r="B1305" s="23" t="s">
        <v>1975</v>
      </c>
      <c r="C1305" s="23" t="s">
        <v>10</v>
      </c>
      <c r="D1305" s="23" t="str">
        <f>IF(ISNUMBER(MATCH(C1305, 'Registration Database Man. Code'!A:A, 0)), "drone", "")</f>
        <v>drone</v>
      </c>
      <c r="E1305" s="23" t="str">
        <f>VLOOKUP(C1305, 'Registration Database Man. Code'!A:D, 4, FALSE)</f>
        <v>DJI</v>
      </c>
      <c r="F1305" s="24" t="str">
        <f t="shared" si="20"/>
        <v>No</v>
      </c>
      <c r="G1305" s="21" t="str">
        <f>IF(F1305="Yes", "Not Applicable", IF(COUNTIF('Broadcast Module Man Codes'!B:B, LEFT(B1305, 4))=0, "No BM Man Code Found", "Match Found"))</f>
        <v>No BM Man Code Found</v>
      </c>
    </row>
    <row r="1306" spans="1:7">
      <c r="A1306" s="23" t="s">
        <v>1976</v>
      </c>
      <c r="B1306" s="23" t="s">
        <v>1977</v>
      </c>
      <c r="C1306" s="23" t="s">
        <v>10</v>
      </c>
      <c r="D1306" s="23" t="str">
        <f>IF(ISNUMBER(MATCH(C1306, 'Registration Database Man. Code'!A:A, 0)), "drone", "")</f>
        <v>drone</v>
      </c>
      <c r="E1306" s="23" t="str">
        <f>VLOOKUP(C1306, 'Registration Database Man. Code'!A:D, 4, FALSE)</f>
        <v>DJI</v>
      </c>
      <c r="F1306" s="24" t="str">
        <f t="shared" si="20"/>
        <v>No</v>
      </c>
      <c r="G1306" s="21" t="str">
        <f>IF(F1306="Yes", "Not Applicable", IF(COUNTIF('Broadcast Module Man Codes'!B:B, LEFT(B1306, 4))=0, "No BM Man Code Found", "Match Found"))</f>
        <v>No BM Man Code Found</v>
      </c>
    </row>
    <row r="1307" spans="1:7">
      <c r="A1307" s="23" t="s">
        <v>1978</v>
      </c>
      <c r="B1307" s="23" t="s">
        <v>1979</v>
      </c>
      <c r="C1307" s="23" t="s">
        <v>10</v>
      </c>
      <c r="D1307" s="23" t="str">
        <f>IF(ISNUMBER(MATCH(C1307, 'Registration Database Man. Code'!A:A, 0)), "drone", "")</f>
        <v>drone</v>
      </c>
      <c r="E1307" s="23" t="str">
        <f>VLOOKUP(C1307, 'Registration Database Man. Code'!A:D, 4, FALSE)</f>
        <v>DJI</v>
      </c>
      <c r="F1307" s="24" t="str">
        <f t="shared" si="20"/>
        <v>No</v>
      </c>
      <c r="G1307" s="21" t="str">
        <f>IF(F1307="Yes", "Not Applicable", IF(COUNTIF('Broadcast Module Man Codes'!B:B, LEFT(B1307, 4))=0, "No BM Man Code Found", "Match Found"))</f>
        <v>No BM Man Code Found</v>
      </c>
    </row>
    <row r="1308" spans="1:7">
      <c r="A1308" s="23" t="s">
        <v>1980</v>
      </c>
      <c r="B1308" s="23" t="s">
        <v>1981</v>
      </c>
      <c r="C1308" s="23" t="s">
        <v>10</v>
      </c>
      <c r="D1308" s="23" t="str">
        <f>IF(ISNUMBER(MATCH(C1308, 'Registration Database Man. Code'!A:A, 0)), "drone", "")</f>
        <v>drone</v>
      </c>
      <c r="E1308" s="23" t="str">
        <f>VLOOKUP(C1308, 'Registration Database Man. Code'!A:D, 4, FALSE)</f>
        <v>DJI</v>
      </c>
      <c r="F1308" s="24" t="str">
        <f t="shared" si="20"/>
        <v>No</v>
      </c>
      <c r="G1308" s="21" t="str">
        <f>IF(F1308="Yes", "Not Applicable", IF(COUNTIF('Broadcast Module Man Codes'!B:B, LEFT(B1308, 4))=0, "No BM Man Code Found", "Match Found"))</f>
        <v>No BM Man Code Found</v>
      </c>
    </row>
    <row r="1309" spans="1:7">
      <c r="A1309" s="23" t="s">
        <v>1982</v>
      </c>
      <c r="B1309" s="23" t="s">
        <v>1983</v>
      </c>
      <c r="C1309" s="23" t="s">
        <v>10</v>
      </c>
      <c r="D1309" s="23" t="str">
        <f>IF(ISNUMBER(MATCH(C1309, 'Registration Database Man. Code'!A:A, 0)), "drone", "")</f>
        <v>drone</v>
      </c>
      <c r="E1309" s="23" t="str">
        <f>VLOOKUP(C1309, 'Registration Database Man. Code'!A:D, 4, FALSE)</f>
        <v>DJI</v>
      </c>
      <c r="F1309" s="24" t="str">
        <f t="shared" si="20"/>
        <v>No</v>
      </c>
      <c r="G1309" s="21" t="str">
        <f>IF(F1309="Yes", "Not Applicable", IF(COUNTIF('Broadcast Module Man Codes'!B:B, LEFT(B1309, 4))=0, "No BM Man Code Found", "Match Found"))</f>
        <v>No BM Man Code Found</v>
      </c>
    </row>
    <row r="1310" spans="1:7">
      <c r="A1310" s="23" t="s">
        <v>1985</v>
      </c>
      <c r="B1310" s="23" t="s">
        <v>1986</v>
      </c>
      <c r="C1310" s="23" t="s">
        <v>410</v>
      </c>
      <c r="D1310" s="23" t="str">
        <f>IF(ISNUMBER(MATCH(C1310, 'Registration Database Man. Code'!A:A, 0)), "drone", "")</f>
        <v>drone</v>
      </c>
      <c r="E1310" s="23" t="str">
        <f>VLOOKUP(C1310, 'Registration Database Man. Code'!A:D, 4, FALSE)</f>
        <v>DJI</v>
      </c>
      <c r="F1310" s="24" t="str">
        <f t="shared" si="20"/>
        <v>Yes</v>
      </c>
      <c r="G1310" s="21" t="str">
        <f>IF(F1310="Yes", "Not Applicable", IF(COUNTIF('Broadcast Module Man Codes'!B:B, LEFT(B1310, 4))=0, "No BM Man Code Found", "Match Found"))</f>
        <v>Not Applicable</v>
      </c>
    </row>
    <row r="1311" spans="1:7">
      <c r="A1311" s="23" t="s">
        <v>1987</v>
      </c>
      <c r="B1311" s="23" t="s">
        <v>1988</v>
      </c>
      <c r="C1311" s="23" t="s">
        <v>1989</v>
      </c>
      <c r="D1311" s="23" t="str">
        <f>IF(ISNUMBER(MATCH(C1311, 'Registration Database Man. Code'!A:A, 0)), "drone", "")</f>
        <v>drone</v>
      </c>
      <c r="E1311" s="23" t="str">
        <f>VLOOKUP(C1311, 'Registration Database Man. Code'!A:D, 4, FALSE)</f>
        <v>XAG</v>
      </c>
      <c r="F1311" s="24" t="str">
        <f t="shared" si="20"/>
        <v>No</v>
      </c>
      <c r="G1311" s="21" t="str">
        <f>IF(F1311="Yes", "Not Applicable", IF(COUNTIF('Broadcast Module Man Codes'!B:B, LEFT(B1311, 4))=0, "No BM Man Code Found", "Match Found"))</f>
        <v>No BM Man Code Found</v>
      </c>
    </row>
    <row r="1312" spans="1:7">
      <c r="A1312" s="23" t="s">
        <v>1990</v>
      </c>
      <c r="B1312" s="23" t="s">
        <v>1991</v>
      </c>
      <c r="C1312" s="23" t="s">
        <v>53</v>
      </c>
      <c r="D1312" s="23" t="str">
        <f>IF(ISNUMBER(MATCH(C1312, 'Registration Database Man. Code'!A:A, 0)), "drone", "")</f>
        <v>drone</v>
      </c>
      <c r="E1312" s="23" t="str">
        <f>VLOOKUP(C1312, 'Registration Database Man. Code'!A:D, 4, FALSE)</f>
        <v>EA VISION</v>
      </c>
      <c r="F1312" s="24" t="str">
        <f t="shared" si="20"/>
        <v>No</v>
      </c>
      <c r="G1312" s="21" t="str">
        <f>IF(F1312="Yes", "Not Applicable", IF(COUNTIF('Broadcast Module Man Codes'!B:B, LEFT(B1312, 4))=0, "No BM Man Code Found", "Match Found"))</f>
        <v>No BM Man Code Found</v>
      </c>
    </row>
    <row r="1313" spans="1:7">
      <c r="A1313" s="23" t="s">
        <v>1992</v>
      </c>
      <c r="B1313" s="23" t="s">
        <v>1993</v>
      </c>
      <c r="C1313" s="23" t="s">
        <v>49</v>
      </c>
      <c r="D1313" s="23" t="str">
        <f>IF(ISNUMBER(MATCH(C1313, 'Registration Database Man. Code'!A:A, 0)), "drone", "")</f>
        <v>drone</v>
      </c>
      <c r="E1313" s="23" t="str">
        <f>VLOOKUP(C1313, 'Registration Database Man. Code'!A:D, 4, FALSE)</f>
        <v>DJI</v>
      </c>
      <c r="F1313" s="24" t="str">
        <f t="shared" si="20"/>
        <v>No</v>
      </c>
      <c r="G1313" s="21" t="str">
        <f>IF(F1313="Yes", "Not Applicable", IF(COUNTIF('Broadcast Module Man Codes'!B:B, LEFT(B1313, 4))=0, "No BM Man Code Found", "Match Found"))</f>
        <v>No BM Man Code Found</v>
      </c>
    </row>
    <row r="1314" spans="1:7">
      <c r="A1314" s="23" t="s">
        <v>1994</v>
      </c>
      <c r="B1314" s="23">
        <v>85510</v>
      </c>
      <c r="C1314" s="23" t="s">
        <v>53</v>
      </c>
      <c r="D1314" s="23" t="str">
        <f>IF(ISNUMBER(MATCH(C1314, 'Registration Database Man. Code'!A:A, 0)), "drone", "")</f>
        <v>drone</v>
      </c>
      <c r="E1314" s="23" t="str">
        <f>VLOOKUP(C1314, 'Registration Database Man. Code'!A:D, 4, FALSE)</f>
        <v>EA VISION</v>
      </c>
      <c r="F1314" s="24" t="str">
        <f t="shared" si="20"/>
        <v>No</v>
      </c>
      <c r="G1314" s="21" t="str">
        <f>IF(F1314="Yes", "Not Applicable", IF(COUNTIF('Broadcast Module Man Codes'!B:B, LEFT(B1314, 4))=0, "No BM Man Code Found", "Match Found"))</f>
        <v>No BM Man Code Found</v>
      </c>
    </row>
    <row r="1315" spans="1:7">
      <c r="A1315" s="23" t="s">
        <v>1995</v>
      </c>
      <c r="B1315" s="23" t="s">
        <v>1996</v>
      </c>
      <c r="C1315" s="23" t="s">
        <v>10</v>
      </c>
      <c r="D1315" s="23" t="str">
        <f>IF(ISNUMBER(MATCH(C1315, 'Registration Database Man. Code'!A:A, 0)), "drone", "")</f>
        <v>drone</v>
      </c>
      <c r="E1315" s="23" t="str">
        <f>VLOOKUP(C1315, 'Registration Database Man. Code'!A:D, 4, FALSE)</f>
        <v>DJI</v>
      </c>
      <c r="F1315" s="24" t="str">
        <f t="shared" si="20"/>
        <v>No</v>
      </c>
      <c r="G1315" s="21" t="str">
        <f>IF(F1315="Yes", "Not Applicable", IF(COUNTIF('Broadcast Module Man Codes'!B:B, LEFT(B1315, 4))=0, "No BM Man Code Found", "Match Found"))</f>
        <v>No BM Man Code Found</v>
      </c>
    </row>
    <row r="1316" spans="1:7">
      <c r="A1316" s="23" t="s">
        <v>1997</v>
      </c>
      <c r="B1316" s="23" t="s">
        <v>1998</v>
      </c>
      <c r="C1316" s="23" t="s">
        <v>94</v>
      </c>
      <c r="D1316" s="23" t="str">
        <f>IF(ISNUMBER(MATCH(C1316, 'Registration Database Man. Code'!A:A, 0)), "drone", "")</f>
        <v>drone</v>
      </c>
      <c r="E1316" s="23" t="str">
        <f>VLOOKUP(C1316, 'Registration Database Man. Code'!A:D, 4, FALSE)</f>
        <v>DJI</v>
      </c>
      <c r="F1316" s="24" t="str">
        <f t="shared" si="20"/>
        <v>Yes</v>
      </c>
      <c r="G1316" s="21" t="str">
        <f>IF(F1316="Yes", "Not Applicable", IF(COUNTIF('Broadcast Module Man Codes'!B:B, LEFT(B1316, 4))=0, "No BM Man Code Found", "Match Found"))</f>
        <v>Not Applicable</v>
      </c>
    </row>
    <row r="1317" spans="1:7">
      <c r="A1317" s="23" t="s">
        <v>1999</v>
      </c>
      <c r="B1317" s="23" t="s">
        <v>2000</v>
      </c>
      <c r="C1317" s="23" t="s">
        <v>10</v>
      </c>
      <c r="D1317" s="23" t="str">
        <f>IF(ISNUMBER(MATCH(C1317, 'Registration Database Man. Code'!A:A, 0)), "drone", "")</f>
        <v>drone</v>
      </c>
      <c r="E1317" s="23" t="str">
        <f>VLOOKUP(C1317, 'Registration Database Man. Code'!A:D, 4, FALSE)</f>
        <v>DJI</v>
      </c>
      <c r="F1317" s="24" t="str">
        <f t="shared" si="20"/>
        <v>Yes</v>
      </c>
      <c r="G1317" s="21" t="str">
        <f>IF(F1317="Yes", "Not Applicable", IF(COUNTIF('Broadcast Module Man Codes'!B:B, LEFT(B1317, 4))=0, "No BM Man Code Found", "Match Found"))</f>
        <v>Not Applicable</v>
      </c>
    </row>
    <row r="1318" spans="1:7">
      <c r="A1318" s="23" t="s">
        <v>2001</v>
      </c>
      <c r="B1318" s="23" t="s">
        <v>2002</v>
      </c>
      <c r="C1318" s="23" t="s">
        <v>10</v>
      </c>
      <c r="D1318" s="23" t="str">
        <f>IF(ISNUMBER(MATCH(C1318, 'Registration Database Man. Code'!A:A, 0)), "drone", "")</f>
        <v>drone</v>
      </c>
      <c r="E1318" s="23" t="str">
        <f>VLOOKUP(C1318, 'Registration Database Man. Code'!A:D, 4, FALSE)</f>
        <v>DJI</v>
      </c>
      <c r="F1318" s="24" t="str">
        <f t="shared" si="20"/>
        <v>No</v>
      </c>
      <c r="G1318" s="21" t="str">
        <f>IF(F1318="Yes", "Not Applicable", IF(COUNTIF('Broadcast Module Man Codes'!B:B, LEFT(B1318, 4))=0, "No BM Man Code Found", "Match Found"))</f>
        <v>No BM Man Code Found</v>
      </c>
    </row>
    <row r="1319" spans="1:7">
      <c r="A1319" s="23" t="s">
        <v>2003</v>
      </c>
      <c r="B1319" s="23" t="s">
        <v>2004</v>
      </c>
      <c r="C1319" s="23" t="s">
        <v>10</v>
      </c>
      <c r="D1319" s="23" t="str">
        <f>IF(ISNUMBER(MATCH(C1319, 'Registration Database Man. Code'!A:A, 0)), "drone", "")</f>
        <v>drone</v>
      </c>
      <c r="E1319" s="23" t="str">
        <f>VLOOKUP(C1319, 'Registration Database Man. Code'!A:D, 4, FALSE)</f>
        <v>DJI</v>
      </c>
      <c r="F1319" s="24" t="str">
        <f t="shared" si="20"/>
        <v>No</v>
      </c>
      <c r="G1319" s="21" t="str">
        <f>IF(F1319="Yes", "Not Applicable", IF(COUNTIF('Broadcast Module Man Codes'!B:B, LEFT(B1319, 4))=0, "No BM Man Code Found", "Match Found"))</f>
        <v>No BM Man Code Found</v>
      </c>
    </row>
    <row r="1320" spans="1:7">
      <c r="A1320" s="23" t="s">
        <v>2005</v>
      </c>
      <c r="B1320" s="23" t="s">
        <v>2006</v>
      </c>
      <c r="C1320" s="23" t="s">
        <v>79</v>
      </c>
      <c r="D1320" s="23" t="str">
        <f>IF(ISNUMBER(MATCH(C1320, 'Registration Database Man. Code'!A:A, 0)), "drone", "")</f>
        <v>drone</v>
      </c>
      <c r="E1320" s="23" t="str">
        <f>VLOOKUP(C1320, 'Registration Database Man. Code'!A:D, 4, FALSE)</f>
        <v>DJI</v>
      </c>
      <c r="F1320" s="24" t="str">
        <f t="shared" si="20"/>
        <v>No</v>
      </c>
      <c r="G1320" s="21" t="str">
        <f>IF(F1320="Yes", "Not Applicable", IF(COUNTIF('Broadcast Module Man Codes'!B:B, LEFT(B1320, 4))=0, "No BM Man Code Found", "Match Found"))</f>
        <v>No BM Man Code Found</v>
      </c>
    </row>
    <row r="1321" spans="1:7">
      <c r="A1321" s="23" t="s">
        <v>2007</v>
      </c>
      <c r="B1321" s="23" t="s">
        <v>2008</v>
      </c>
      <c r="C1321" s="23" t="s">
        <v>79</v>
      </c>
      <c r="D1321" s="23" t="str">
        <f>IF(ISNUMBER(MATCH(C1321, 'Registration Database Man. Code'!A:A, 0)), "drone", "")</f>
        <v>drone</v>
      </c>
      <c r="E1321" s="23" t="str">
        <f>VLOOKUP(C1321, 'Registration Database Man. Code'!A:D, 4, FALSE)</f>
        <v>DJI</v>
      </c>
      <c r="F1321" s="24" t="str">
        <f t="shared" si="20"/>
        <v>No</v>
      </c>
      <c r="G1321" s="21" t="str">
        <f>IF(F1321="Yes", "Not Applicable", IF(COUNTIF('Broadcast Module Man Codes'!B:B, LEFT(B1321, 4))=0, "No BM Man Code Found", "Match Found"))</f>
        <v>No BM Man Code Found</v>
      </c>
    </row>
    <row r="1322" spans="1:7">
      <c r="A1322" s="23" t="s">
        <v>2009</v>
      </c>
      <c r="B1322" s="23" t="s">
        <v>2010</v>
      </c>
      <c r="C1322" s="23" t="s">
        <v>24</v>
      </c>
      <c r="D1322" s="23" t="str">
        <f>IF(ISNUMBER(MATCH(C1322, 'Registration Database Man. Code'!A:A, 0)), "drone", "")</f>
        <v>drone</v>
      </c>
      <c r="E1322" s="23" t="str">
        <f>VLOOKUP(C1322, 'Registration Database Man. Code'!A:D, 4, FALSE)</f>
        <v>DJI</v>
      </c>
      <c r="F1322" s="24" t="str">
        <f t="shared" si="20"/>
        <v>Yes</v>
      </c>
      <c r="G1322" s="21" t="str">
        <f>IF(F1322="Yes", "Not Applicable", IF(COUNTIF('Broadcast Module Man Codes'!B:B, LEFT(B1322, 4))=0, "No BM Man Code Found", "Match Found"))</f>
        <v>Not Applicable</v>
      </c>
    </row>
    <row r="1323" spans="1:7">
      <c r="A1323" s="23" t="s">
        <v>2011</v>
      </c>
      <c r="B1323" s="23" t="s">
        <v>2012</v>
      </c>
      <c r="C1323" s="23" t="s">
        <v>10</v>
      </c>
      <c r="D1323" s="23" t="str">
        <f>IF(ISNUMBER(MATCH(C1323, 'Registration Database Man. Code'!A:A, 0)), "drone", "")</f>
        <v>drone</v>
      </c>
      <c r="E1323" s="23" t="str">
        <f>VLOOKUP(C1323, 'Registration Database Man. Code'!A:D, 4, FALSE)</f>
        <v>DJI</v>
      </c>
      <c r="F1323" s="24" t="str">
        <f t="shared" si="20"/>
        <v>Yes</v>
      </c>
      <c r="G1323" s="21" t="str">
        <f>IF(F1323="Yes", "Not Applicable", IF(COUNTIF('Broadcast Module Man Codes'!B:B, LEFT(B1323, 4))=0, "No BM Man Code Found", "Match Found"))</f>
        <v>Not Applicable</v>
      </c>
    </row>
    <row r="1324" spans="1:7">
      <c r="A1324" s="23" t="s">
        <v>2013</v>
      </c>
      <c r="B1324" s="23" t="s">
        <v>2014</v>
      </c>
      <c r="C1324" s="23" t="s">
        <v>10</v>
      </c>
      <c r="D1324" s="23" t="str">
        <f>IF(ISNUMBER(MATCH(C1324, 'Registration Database Man. Code'!A:A, 0)), "drone", "")</f>
        <v>drone</v>
      </c>
      <c r="E1324" s="23" t="str">
        <f>VLOOKUP(C1324, 'Registration Database Man. Code'!A:D, 4, FALSE)</f>
        <v>DJI</v>
      </c>
      <c r="F1324" s="24" t="str">
        <f t="shared" si="20"/>
        <v>Yes</v>
      </c>
      <c r="G1324" s="21" t="str">
        <f>IF(F1324="Yes", "Not Applicable", IF(COUNTIF('Broadcast Module Man Codes'!B:B, LEFT(B1324, 4))=0, "No BM Man Code Found", "Match Found"))</f>
        <v>Not Applicable</v>
      </c>
    </row>
    <row r="1325" spans="1:7">
      <c r="A1325" s="23" t="s">
        <v>2015</v>
      </c>
      <c r="B1325" s="23" t="s">
        <v>2016</v>
      </c>
      <c r="C1325" s="23" t="s">
        <v>6</v>
      </c>
      <c r="D1325" s="23" t="str">
        <f>IF(ISNUMBER(MATCH(C1325, 'Registration Database Man. Code'!A:A, 0)), "drone", "")</f>
        <v>drone</v>
      </c>
      <c r="E1325" s="23" t="str">
        <f>VLOOKUP(C1325, 'Registration Database Man. Code'!A:D, 4, FALSE)</f>
        <v>XAG</v>
      </c>
      <c r="F1325" s="24" t="str">
        <f t="shared" si="20"/>
        <v>No</v>
      </c>
      <c r="G1325" s="21" t="str">
        <f>IF(F1325="Yes", "Not Applicable", IF(COUNTIF('Broadcast Module Man Codes'!B:B, LEFT(B1325, 4))=0, "No BM Man Code Found", "Match Found"))</f>
        <v>No BM Man Code Found</v>
      </c>
    </row>
    <row r="1326" spans="1:7">
      <c r="A1326" s="23" t="s">
        <v>2017</v>
      </c>
      <c r="B1326" s="23" t="s">
        <v>2018</v>
      </c>
      <c r="C1326" s="23" t="s">
        <v>10</v>
      </c>
      <c r="D1326" s="23" t="str">
        <f>IF(ISNUMBER(MATCH(C1326, 'Registration Database Man. Code'!A:A, 0)), "drone", "")</f>
        <v>drone</v>
      </c>
      <c r="E1326" s="23" t="str">
        <f>VLOOKUP(C1326, 'Registration Database Man. Code'!A:D, 4, FALSE)</f>
        <v>DJI</v>
      </c>
      <c r="F1326" s="24" t="str">
        <f t="shared" si="20"/>
        <v>Yes</v>
      </c>
      <c r="G1326" s="21" t="str">
        <f>IF(F1326="Yes", "Not Applicable", IF(COUNTIF('Broadcast Module Man Codes'!B:B, LEFT(B1326, 4))=0, "No BM Man Code Found", "Match Found"))</f>
        <v>Not Applicable</v>
      </c>
    </row>
    <row r="1327" spans="1:7">
      <c r="A1327" s="23" t="s">
        <v>2019</v>
      </c>
      <c r="B1327" s="23" t="s">
        <v>2020</v>
      </c>
      <c r="C1327" s="23" t="s">
        <v>172</v>
      </c>
      <c r="D1327" s="23" t="str">
        <f>IF(ISNUMBER(MATCH(C1327, 'Registration Database Man. Code'!A:A, 0)), "drone", "")</f>
        <v>drone</v>
      </c>
      <c r="E1327" s="23" t="str">
        <f>VLOOKUP(C1327, 'Registration Database Man. Code'!A:D, 4, FALSE)</f>
        <v>DJI</v>
      </c>
      <c r="F1327" s="24" t="str">
        <f t="shared" si="20"/>
        <v>No</v>
      </c>
      <c r="G1327" s="21" t="str">
        <f>IF(F1327="Yes", "Not Applicable", IF(COUNTIF('Broadcast Module Man Codes'!B:B, LEFT(B1327, 4))=0, "No BM Man Code Found", "Match Found"))</f>
        <v>No BM Man Code Found</v>
      </c>
    </row>
    <row r="1328" spans="1:7">
      <c r="A1328" s="23" t="s">
        <v>2021</v>
      </c>
      <c r="B1328" s="23" t="s">
        <v>2022</v>
      </c>
      <c r="C1328" s="23" t="s">
        <v>10</v>
      </c>
      <c r="D1328" s="23" t="str">
        <f>IF(ISNUMBER(MATCH(C1328, 'Registration Database Man. Code'!A:A, 0)), "drone", "")</f>
        <v>drone</v>
      </c>
      <c r="E1328" s="23" t="str">
        <f>VLOOKUP(C1328, 'Registration Database Man. Code'!A:D, 4, FALSE)</f>
        <v>DJI</v>
      </c>
      <c r="F1328" s="24" t="str">
        <f t="shared" si="20"/>
        <v>No</v>
      </c>
      <c r="G1328" s="21" t="str">
        <f>IF(F1328="Yes", "Not Applicable", IF(COUNTIF('Broadcast Module Man Codes'!B:B, LEFT(B1328, 4))=0, "No BM Man Code Found", "Match Found"))</f>
        <v>No BM Man Code Found</v>
      </c>
    </row>
    <row r="1329" spans="1:7">
      <c r="A1329" s="23" t="s">
        <v>2023</v>
      </c>
      <c r="B1329" s="23" t="s">
        <v>2024</v>
      </c>
      <c r="C1329" s="23" t="s">
        <v>94</v>
      </c>
      <c r="D1329" s="23" t="str">
        <f>IF(ISNUMBER(MATCH(C1329, 'Registration Database Man. Code'!A:A, 0)), "drone", "")</f>
        <v>drone</v>
      </c>
      <c r="E1329" s="23" t="str">
        <f>VLOOKUP(C1329, 'Registration Database Man. Code'!A:D, 4, FALSE)</f>
        <v>DJI</v>
      </c>
      <c r="F1329" s="24" t="str">
        <f t="shared" si="20"/>
        <v>No</v>
      </c>
      <c r="G1329" s="21" t="str">
        <f>IF(F1329="Yes", "Not Applicable", IF(COUNTIF('Broadcast Module Man Codes'!B:B, LEFT(B1329, 4))=0, "No BM Man Code Found", "Match Found"))</f>
        <v>No BM Man Code Found</v>
      </c>
    </row>
    <row r="1330" spans="1:7">
      <c r="A1330" s="23" t="s">
        <v>2025</v>
      </c>
      <c r="B1330" s="23" t="s">
        <v>2026</v>
      </c>
      <c r="C1330" s="23" t="s">
        <v>10</v>
      </c>
      <c r="D1330" s="23" t="str">
        <f>IF(ISNUMBER(MATCH(C1330, 'Registration Database Man. Code'!A:A, 0)), "drone", "")</f>
        <v>drone</v>
      </c>
      <c r="E1330" s="23" t="str">
        <f>VLOOKUP(C1330, 'Registration Database Man. Code'!A:D, 4, FALSE)</f>
        <v>DJI</v>
      </c>
      <c r="F1330" s="24" t="str">
        <f t="shared" si="20"/>
        <v>No</v>
      </c>
      <c r="G1330" s="21" t="str">
        <f>IF(F1330="Yes", "Not Applicable", IF(COUNTIF('Broadcast Module Man Codes'!B:B, LEFT(B1330, 4))=0, "No BM Man Code Found", "Match Found"))</f>
        <v>No BM Man Code Found</v>
      </c>
    </row>
    <row r="1331" spans="1:7">
      <c r="A1331" s="23" t="s">
        <v>2027</v>
      </c>
      <c r="B1331" s="23" t="s">
        <v>2028</v>
      </c>
      <c r="C1331" s="23" t="s">
        <v>94</v>
      </c>
      <c r="D1331" s="23" t="str">
        <f>IF(ISNUMBER(MATCH(C1331, 'Registration Database Man. Code'!A:A, 0)), "drone", "")</f>
        <v>drone</v>
      </c>
      <c r="E1331" s="23" t="str">
        <f>VLOOKUP(C1331, 'Registration Database Man. Code'!A:D, 4, FALSE)</f>
        <v>DJI</v>
      </c>
      <c r="F1331" s="24" t="str">
        <f t="shared" si="20"/>
        <v>No</v>
      </c>
      <c r="G1331" s="21" t="str">
        <f>IF(F1331="Yes", "Not Applicable", IF(COUNTIF('Broadcast Module Man Codes'!B:B, LEFT(B1331, 4))=0, "No BM Man Code Found", "Match Found"))</f>
        <v>No BM Man Code Found</v>
      </c>
    </row>
    <row r="1332" spans="1:7">
      <c r="A1332" s="23" t="s">
        <v>2029</v>
      </c>
      <c r="B1332" s="23" t="s">
        <v>2030</v>
      </c>
      <c r="C1332" s="23" t="s">
        <v>10</v>
      </c>
      <c r="D1332" s="23" t="str">
        <f>IF(ISNUMBER(MATCH(C1332, 'Registration Database Man. Code'!A:A, 0)), "drone", "")</f>
        <v>drone</v>
      </c>
      <c r="E1332" s="23" t="str">
        <f>VLOOKUP(C1332, 'Registration Database Man. Code'!A:D, 4, FALSE)</f>
        <v>DJI</v>
      </c>
      <c r="F1332" s="24" t="str">
        <f t="shared" si="20"/>
        <v>Yes</v>
      </c>
      <c r="G1332" s="21" t="str">
        <f>IF(F1332="Yes", "Not Applicable", IF(COUNTIF('Broadcast Module Man Codes'!B:B, LEFT(B1332, 4))=0, "No BM Man Code Found", "Match Found"))</f>
        <v>Not Applicable</v>
      </c>
    </row>
    <row r="1333" spans="1:7">
      <c r="A1333" s="23" t="s">
        <v>2031</v>
      </c>
      <c r="B1333" s="23" t="s">
        <v>2032</v>
      </c>
      <c r="C1333" s="23" t="s">
        <v>10</v>
      </c>
      <c r="D1333" s="23" t="str">
        <f>IF(ISNUMBER(MATCH(C1333, 'Registration Database Man. Code'!A:A, 0)), "drone", "")</f>
        <v>drone</v>
      </c>
      <c r="E1333" s="23" t="str">
        <f>VLOOKUP(C1333, 'Registration Database Man. Code'!A:D, 4, FALSE)</f>
        <v>DJI</v>
      </c>
      <c r="F1333" s="24" t="str">
        <f t="shared" si="20"/>
        <v>No</v>
      </c>
      <c r="G1333" s="21" t="str">
        <f>IF(F1333="Yes", "Not Applicable", IF(COUNTIF('Broadcast Module Man Codes'!B:B, LEFT(B1333, 4))=0, "No BM Man Code Found", "Match Found"))</f>
        <v>No BM Man Code Found</v>
      </c>
    </row>
    <row r="1334" spans="1:7">
      <c r="A1334" s="23" t="s">
        <v>2033</v>
      </c>
      <c r="B1334" s="23" t="s">
        <v>2034</v>
      </c>
      <c r="C1334" s="23" t="s">
        <v>2035</v>
      </c>
      <c r="D1334" s="23" t="str">
        <f>IF(ISNUMBER(MATCH(C1334, 'Registration Database Man. Code'!A:A, 0)), "drone", "")</f>
        <v>drone</v>
      </c>
      <c r="E1334" s="23" t="str">
        <f>VLOOKUP(C1334, 'Registration Database Man. Code'!A:D, 4, FALSE)</f>
        <v>DJI</v>
      </c>
      <c r="F1334" s="24" t="str">
        <f t="shared" si="20"/>
        <v>No</v>
      </c>
      <c r="G1334" s="21" t="str">
        <f>IF(F1334="Yes", "Not Applicable", IF(COUNTIF('Broadcast Module Man Codes'!B:B, LEFT(B1334, 4))=0, "No BM Man Code Found", "Match Found"))</f>
        <v>No BM Man Code Found</v>
      </c>
    </row>
    <row r="1335" spans="1:7">
      <c r="A1335" s="23" t="s">
        <v>2036</v>
      </c>
      <c r="B1335" s="23" t="s">
        <v>2037</v>
      </c>
      <c r="C1335" s="23" t="s">
        <v>10</v>
      </c>
      <c r="D1335" s="23" t="str">
        <f>IF(ISNUMBER(MATCH(C1335, 'Registration Database Man. Code'!A:A, 0)), "drone", "")</f>
        <v>drone</v>
      </c>
      <c r="E1335" s="23" t="str">
        <f>VLOOKUP(C1335, 'Registration Database Man. Code'!A:D, 4, FALSE)</f>
        <v>DJI</v>
      </c>
      <c r="F1335" s="24" t="str">
        <f t="shared" si="20"/>
        <v>No</v>
      </c>
      <c r="G1335" s="21" t="str">
        <f>IF(F1335="Yes", "Not Applicable", IF(COUNTIF('Broadcast Module Man Codes'!B:B, LEFT(B1335, 4))=0, "No BM Man Code Found", "Match Found"))</f>
        <v>No BM Man Code Found</v>
      </c>
    </row>
    <row r="1336" spans="1:7">
      <c r="A1336" s="23" t="s">
        <v>2038</v>
      </c>
      <c r="B1336" s="23" t="s">
        <v>2039</v>
      </c>
      <c r="C1336" s="23" t="s">
        <v>10</v>
      </c>
      <c r="D1336" s="23" t="str">
        <f>IF(ISNUMBER(MATCH(C1336, 'Registration Database Man. Code'!A:A, 0)), "drone", "")</f>
        <v>drone</v>
      </c>
      <c r="E1336" s="23" t="str">
        <f>VLOOKUP(C1336, 'Registration Database Man. Code'!A:D, 4, FALSE)</f>
        <v>DJI</v>
      </c>
      <c r="F1336" s="24" t="str">
        <f t="shared" si="20"/>
        <v>No</v>
      </c>
      <c r="G1336" s="21" t="str">
        <f>IF(F1336="Yes", "Not Applicable", IF(COUNTIF('Broadcast Module Man Codes'!B:B, LEFT(B1336, 4))=0, "No BM Man Code Found", "Match Found"))</f>
        <v>No BM Man Code Found</v>
      </c>
    </row>
    <row r="1337" spans="1:7">
      <c r="A1337" s="23" t="s">
        <v>2040</v>
      </c>
      <c r="B1337" s="23" t="s">
        <v>2041</v>
      </c>
      <c r="C1337" s="23" t="s">
        <v>49</v>
      </c>
      <c r="D1337" s="23" t="str">
        <f>IF(ISNUMBER(MATCH(C1337, 'Registration Database Man. Code'!A:A, 0)), "drone", "")</f>
        <v>drone</v>
      </c>
      <c r="E1337" s="23" t="str">
        <f>VLOOKUP(C1337, 'Registration Database Man. Code'!A:D, 4, FALSE)</f>
        <v>DJI</v>
      </c>
      <c r="F1337" s="24" t="str">
        <f t="shared" si="20"/>
        <v>Yes</v>
      </c>
      <c r="G1337" s="21" t="str">
        <f>IF(F1337="Yes", "Not Applicable", IF(COUNTIF('Broadcast Module Man Codes'!B:B, LEFT(B1337, 4))=0, "No BM Man Code Found", "Match Found"))</f>
        <v>Not Applicable</v>
      </c>
    </row>
    <row r="1338" spans="1:7">
      <c r="A1338" s="23" t="s">
        <v>2042</v>
      </c>
      <c r="B1338" s="23" t="s">
        <v>2043</v>
      </c>
      <c r="C1338" s="23" t="s">
        <v>10</v>
      </c>
      <c r="D1338" s="23" t="str">
        <f>IF(ISNUMBER(MATCH(C1338, 'Registration Database Man. Code'!A:A, 0)), "drone", "")</f>
        <v>drone</v>
      </c>
      <c r="E1338" s="23" t="str">
        <f>VLOOKUP(C1338, 'Registration Database Man. Code'!A:D, 4, FALSE)</f>
        <v>DJI</v>
      </c>
      <c r="F1338" s="24" t="str">
        <f t="shared" si="20"/>
        <v>No</v>
      </c>
      <c r="G1338" s="21" t="str">
        <f>IF(F1338="Yes", "Not Applicable", IF(COUNTIF('Broadcast Module Man Codes'!B:B, LEFT(B1338, 4))=0, "No BM Man Code Found", "Match Found"))</f>
        <v>No BM Man Code Found</v>
      </c>
    </row>
    <row r="1339" spans="1:7">
      <c r="A1339" s="23" t="s">
        <v>2044</v>
      </c>
      <c r="B1339" s="23" t="s">
        <v>2045</v>
      </c>
      <c r="C1339" s="23" t="s">
        <v>1049</v>
      </c>
      <c r="D1339" s="23" t="str">
        <f>IF(ISNUMBER(MATCH(C1339, 'Registration Database Man. Code'!A:A, 0)), "drone", "")</f>
        <v>drone</v>
      </c>
      <c r="E1339" s="23" t="str">
        <f>VLOOKUP(C1339, 'Registration Database Man. Code'!A:D, 4, FALSE)</f>
        <v>DJI</v>
      </c>
      <c r="F1339" s="24" t="str">
        <f t="shared" si="20"/>
        <v>No</v>
      </c>
      <c r="G1339" s="21" t="str">
        <f>IF(F1339="Yes", "Not Applicable", IF(COUNTIF('Broadcast Module Man Codes'!B:B, LEFT(B1339, 4))=0, "No BM Man Code Found", "Match Found"))</f>
        <v>No BM Man Code Found</v>
      </c>
    </row>
    <row r="1340" spans="1:7">
      <c r="A1340" s="23" t="s">
        <v>2047</v>
      </c>
      <c r="B1340" s="23" t="s">
        <v>2048</v>
      </c>
      <c r="C1340" s="23" t="s">
        <v>10</v>
      </c>
      <c r="D1340" s="23" t="str">
        <f>IF(ISNUMBER(MATCH(C1340, 'Registration Database Man. Code'!A:A, 0)), "drone", "")</f>
        <v>drone</v>
      </c>
      <c r="E1340" s="23" t="str">
        <f>VLOOKUP(C1340, 'Registration Database Man. Code'!A:D, 4, FALSE)</f>
        <v>DJI</v>
      </c>
      <c r="F1340" s="24" t="str">
        <f t="shared" si="20"/>
        <v>Yes</v>
      </c>
      <c r="G1340" s="21" t="str">
        <f>IF(F1340="Yes", "Not Applicable", IF(COUNTIF('Broadcast Module Man Codes'!B:B, LEFT(B1340, 4))=0, "No BM Man Code Found", "Match Found"))</f>
        <v>Not Applicable</v>
      </c>
    </row>
    <row r="1341" spans="1:7">
      <c r="A1341" s="23" t="s">
        <v>2049</v>
      </c>
      <c r="B1341" s="23" t="s">
        <v>2050</v>
      </c>
      <c r="C1341" s="23" t="s">
        <v>10</v>
      </c>
      <c r="D1341" s="23" t="str">
        <f>IF(ISNUMBER(MATCH(C1341, 'Registration Database Man. Code'!A:A, 0)), "drone", "")</f>
        <v>drone</v>
      </c>
      <c r="E1341" s="23" t="str">
        <f>VLOOKUP(C1341, 'Registration Database Man. Code'!A:D, 4, FALSE)</f>
        <v>DJI</v>
      </c>
      <c r="F1341" s="24" t="str">
        <f t="shared" si="20"/>
        <v>No</v>
      </c>
      <c r="G1341" s="21" t="str">
        <f>IF(F1341="Yes", "Not Applicable", IF(COUNTIF('Broadcast Module Man Codes'!B:B, LEFT(B1341, 4))=0, "No BM Man Code Found", "Match Found"))</f>
        <v>No BM Man Code Found</v>
      </c>
    </row>
    <row r="1342" spans="1:7">
      <c r="A1342" s="23" t="s">
        <v>2051</v>
      </c>
      <c r="B1342" s="23" t="s">
        <v>2052</v>
      </c>
      <c r="C1342" s="23" t="s">
        <v>10</v>
      </c>
      <c r="D1342" s="23" t="str">
        <f>IF(ISNUMBER(MATCH(C1342, 'Registration Database Man. Code'!A:A, 0)), "drone", "")</f>
        <v>drone</v>
      </c>
      <c r="E1342" s="23" t="str">
        <f>VLOOKUP(C1342, 'Registration Database Man. Code'!A:D, 4, FALSE)</f>
        <v>DJI</v>
      </c>
      <c r="F1342" s="24" t="str">
        <f t="shared" si="20"/>
        <v>Yes</v>
      </c>
      <c r="G1342" s="21" t="str">
        <f>IF(F1342="Yes", "Not Applicable", IF(COUNTIF('Broadcast Module Man Codes'!B:B, LEFT(B1342, 4))=0, "No BM Man Code Found", "Match Found"))</f>
        <v>Not Applicable</v>
      </c>
    </row>
    <row r="1343" spans="1:7">
      <c r="A1343" s="23" t="s">
        <v>2053</v>
      </c>
      <c r="B1343" s="23" t="s">
        <v>2054</v>
      </c>
      <c r="C1343" s="23" t="s">
        <v>94</v>
      </c>
      <c r="D1343" s="23" t="str">
        <f>IF(ISNUMBER(MATCH(C1343, 'Registration Database Man. Code'!A:A, 0)), "drone", "")</f>
        <v>drone</v>
      </c>
      <c r="E1343" s="23" t="str">
        <f>VLOOKUP(C1343, 'Registration Database Man. Code'!A:D, 4, FALSE)</f>
        <v>DJI</v>
      </c>
      <c r="F1343" s="24" t="str">
        <f t="shared" si="20"/>
        <v>No</v>
      </c>
      <c r="G1343" s="21" t="str">
        <f>IF(F1343="Yes", "Not Applicable", IF(COUNTIF('Broadcast Module Man Codes'!B:B, LEFT(B1343, 4))=0, "No BM Man Code Found", "Match Found"))</f>
        <v>No BM Man Code Found</v>
      </c>
    </row>
    <row r="1344" spans="1:7">
      <c r="A1344" s="23" t="s">
        <v>2055</v>
      </c>
      <c r="B1344" s="23" t="s">
        <v>2056</v>
      </c>
      <c r="C1344" s="23" t="s">
        <v>10</v>
      </c>
      <c r="D1344" s="23" t="str">
        <f>IF(ISNUMBER(MATCH(C1344, 'Registration Database Man. Code'!A:A, 0)), "drone", "")</f>
        <v>drone</v>
      </c>
      <c r="E1344" s="23" t="str">
        <f>VLOOKUP(C1344, 'Registration Database Man. Code'!A:D, 4, FALSE)</f>
        <v>DJI</v>
      </c>
      <c r="F1344" s="24" t="str">
        <f t="shared" si="20"/>
        <v>Yes</v>
      </c>
      <c r="G1344" s="21" t="str">
        <f>IF(F1344="Yes", "Not Applicable", IF(COUNTIF('Broadcast Module Man Codes'!B:B, LEFT(B1344, 4))=0, "No BM Man Code Found", "Match Found"))</f>
        <v>Not Applicable</v>
      </c>
    </row>
    <row r="1345" spans="1:7">
      <c r="A1345" s="23" t="s">
        <v>2057</v>
      </c>
      <c r="B1345" s="23" t="s">
        <v>2058</v>
      </c>
      <c r="C1345" s="23" t="s">
        <v>27</v>
      </c>
      <c r="D1345" s="23" t="str">
        <f>IF(ISNUMBER(MATCH(C1345, 'Registration Database Man. Code'!A:A, 0)), "drone", "")</f>
        <v>drone</v>
      </c>
      <c r="E1345" s="23" t="str">
        <f>VLOOKUP(C1345, 'Registration Database Man. Code'!A:D, 4, FALSE)</f>
        <v>DJI</v>
      </c>
      <c r="F1345" s="24" t="str">
        <f t="shared" si="20"/>
        <v>Yes</v>
      </c>
      <c r="G1345" s="21" t="str">
        <f>IF(F1345="Yes", "Not Applicable", IF(COUNTIF('Broadcast Module Man Codes'!B:B, LEFT(B1345, 4))=0, "No BM Man Code Found", "Match Found"))</f>
        <v>Not Applicable</v>
      </c>
    </row>
    <row r="1346" spans="1:7">
      <c r="A1346" s="23" t="s">
        <v>2059</v>
      </c>
      <c r="B1346" s="23" t="s">
        <v>2060</v>
      </c>
      <c r="C1346" s="23" t="s">
        <v>94</v>
      </c>
      <c r="D1346" s="23" t="str">
        <f>IF(ISNUMBER(MATCH(C1346, 'Registration Database Man. Code'!A:A, 0)), "drone", "")</f>
        <v>drone</v>
      </c>
      <c r="E1346" s="23" t="str">
        <f>VLOOKUP(C1346, 'Registration Database Man. Code'!A:D, 4, FALSE)</f>
        <v>DJI</v>
      </c>
      <c r="F1346" s="24" t="str">
        <f t="shared" si="20"/>
        <v>No</v>
      </c>
      <c r="G1346" s="21" t="str">
        <f>IF(F1346="Yes", "Not Applicable", IF(COUNTIF('Broadcast Module Man Codes'!B:B, LEFT(B1346, 4))=0, "No BM Man Code Found", "Match Found"))</f>
        <v>No BM Man Code Found</v>
      </c>
    </row>
    <row r="1347" spans="1:7">
      <c r="A1347" s="23" t="s">
        <v>2061</v>
      </c>
      <c r="B1347" s="23" t="s">
        <v>2062</v>
      </c>
      <c r="C1347" s="23" t="s">
        <v>27</v>
      </c>
      <c r="D1347" s="23" t="str">
        <f>IF(ISNUMBER(MATCH(C1347, 'Registration Database Man. Code'!A:A, 0)), "drone", "")</f>
        <v>drone</v>
      </c>
      <c r="E1347" s="23" t="str">
        <f>VLOOKUP(C1347, 'Registration Database Man. Code'!A:D, 4, FALSE)</f>
        <v>DJI</v>
      </c>
      <c r="F1347" s="24" t="str">
        <f t="shared" ref="F1347:F1410" si="21">IF(OR(E1347="EA VISION", E1347="EAVISION"), "No", IF(OR(AND(OR(E1347="DJI", E1347="DJI Innovations"), LEFT(B1347, 5)="1581F"), AND(OR(E1347="XAG", E1347="GUANGZHOU XAG CO LTD"), LEFT(B1347, 5)="1863F"), AND(E1347="Talos Drones", LEFT(B1347, 5)="2104F")), "Yes", "No"))</f>
        <v>No</v>
      </c>
      <c r="G1347" s="21" t="str">
        <f>IF(F1347="Yes", "Not Applicable", IF(COUNTIF('Broadcast Module Man Codes'!B:B, LEFT(B1347, 4))=0, "No BM Man Code Found", "Match Found"))</f>
        <v>No BM Man Code Found</v>
      </c>
    </row>
    <row r="1348" spans="1:7">
      <c r="A1348" s="23" t="s">
        <v>2063</v>
      </c>
      <c r="B1348" s="23">
        <v>85500</v>
      </c>
      <c r="C1348" s="23" t="s">
        <v>53</v>
      </c>
      <c r="D1348" s="23" t="str">
        <f>IF(ISNUMBER(MATCH(C1348, 'Registration Database Man. Code'!A:A, 0)), "drone", "")</f>
        <v>drone</v>
      </c>
      <c r="E1348" s="23" t="str">
        <f>VLOOKUP(C1348, 'Registration Database Man. Code'!A:D, 4, FALSE)</f>
        <v>EA VISION</v>
      </c>
      <c r="F1348" s="24" t="str">
        <f t="shared" si="21"/>
        <v>No</v>
      </c>
      <c r="G1348" s="21" t="str">
        <f>IF(F1348="Yes", "Not Applicable", IF(COUNTIF('Broadcast Module Man Codes'!B:B, LEFT(B1348, 4))=0, "No BM Man Code Found", "Match Found"))</f>
        <v>No BM Man Code Found</v>
      </c>
    </row>
    <row r="1349" spans="1:7">
      <c r="A1349" s="23" t="s">
        <v>2064</v>
      </c>
      <c r="B1349" s="23" t="s">
        <v>2065</v>
      </c>
      <c r="C1349" s="23" t="s">
        <v>10</v>
      </c>
      <c r="D1349" s="23" t="str">
        <f>IF(ISNUMBER(MATCH(C1349, 'Registration Database Man. Code'!A:A, 0)), "drone", "")</f>
        <v>drone</v>
      </c>
      <c r="E1349" s="23" t="str">
        <f>VLOOKUP(C1349, 'Registration Database Man. Code'!A:D, 4, FALSE)</f>
        <v>DJI</v>
      </c>
      <c r="F1349" s="24" t="str">
        <f t="shared" si="21"/>
        <v>No</v>
      </c>
      <c r="G1349" s="21" t="str">
        <f>IF(F1349="Yes", "Not Applicable", IF(COUNTIF('Broadcast Module Man Codes'!B:B, LEFT(B1349, 4))=0, "No BM Man Code Found", "Match Found"))</f>
        <v>No BM Man Code Found</v>
      </c>
    </row>
    <row r="1350" spans="1:7">
      <c r="A1350" s="23" t="s">
        <v>2066</v>
      </c>
      <c r="B1350" s="23" t="s">
        <v>2067</v>
      </c>
      <c r="C1350" s="23" t="s">
        <v>10</v>
      </c>
      <c r="D1350" s="23" t="str">
        <f>IF(ISNUMBER(MATCH(C1350, 'Registration Database Man. Code'!A:A, 0)), "drone", "")</f>
        <v>drone</v>
      </c>
      <c r="E1350" s="23" t="str">
        <f>VLOOKUP(C1350, 'Registration Database Man. Code'!A:D, 4, FALSE)</f>
        <v>DJI</v>
      </c>
      <c r="F1350" s="24" t="str">
        <f t="shared" si="21"/>
        <v>No</v>
      </c>
      <c r="G1350" s="21" t="str">
        <f>IF(F1350="Yes", "Not Applicable", IF(COUNTIF('Broadcast Module Man Codes'!B:B, LEFT(B1350, 4))=0, "No BM Man Code Found", "Match Found"))</f>
        <v>No BM Man Code Found</v>
      </c>
    </row>
    <row r="1351" spans="1:7">
      <c r="A1351" s="23" t="s">
        <v>2068</v>
      </c>
      <c r="B1351" s="23" t="s">
        <v>2069</v>
      </c>
      <c r="C1351" s="23" t="s">
        <v>27</v>
      </c>
      <c r="D1351" s="23" t="str">
        <f>IF(ISNUMBER(MATCH(C1351, 'Registration Database Man. Code'!A:A, 0)), "drone", "")</f>
        <v>drone</v>
      </c>
      <c r="E1351" s="23" t="str">
        <f>VLOOKUP(C1351, 'Registration Database Man. Code'!A:D, 4, FALSE)</f>
        <v>DJI</v>
      </c>
      <c r="F1351" s="24" t="str">
        <f t="shared" si="21"/>
        <v>No</v>
      </c>
      <c r="G1351" s="21" t="str">
        <f>IF(F1351="Yes", "Not Applicable", IF(COUNTIF('Broadcast Module Man Codes'!B:B, LEFT(B1351, 4))=0, "No BM Man Code Found", "Match Found"))</f>
        <v>No BM Man Code Found</v>
      </c>
    </row>
    <row r="1352" spans="1:7">
      <c r="A1352" s="23" t="s">
        <v>2070</v>
      </c>
      <c r="B1352" s="23">
        <v>85419</v>
      </c>
      <c r="C1352" s="23" t="s">
        <v>53</v>
      </c>
      <c r="D1352" s="23" t="str">
        <f>IF(ISNUMBER(MATCH(C1352, 'Registration Database Man. Code'!A:A, 0)), "drone", "")</f>
        <v>drone</v>
      </c>
      <c r="E1352" s="23" t="str">
        <f>VLOOKUP(C1352, 'Registration Database Man. Code'!A:D, 4, FALSE)</f>
        <v>EA VISION</v>
      </c>
      <c r="F1352" s="24" t="str">
        <f t="shared" si="21"/>
        <v>No</v>
      </c>
      <c r="G1352" s="21" t="str">
        <f>IF(F1352="Yes", "Not Applicable", IF(COUNTIF('Broadcast Module Man Codes'!B:B, LEFT(B1352, 4))=0, "No BM Man Code Found", "Match Found"))</f>
        <v>No BM Man Code Found</v>
      </c>
    </row>
    <row r="1353" spans="1:7">
      <c r="A1353" s="23" t="s">
        <v>2071</v>
      </c>
      <c r="B1353" s="23" t="s">
        <v>2072</v>
      </c>
      <c r="C1353" s="23" t="s">
        <v>21</v>
      </c>
      <c r="D1353" s="23" t="str">
        <f>IF(ISNUMBER(MATCH(C1353, 'Registration Database Man. Code'!A:A, 0)), "drone", "")</f>
        <v>drone</v>
      </c>
      <c r="E1353" s="23" t="str">
        <f>VLOOKUP(C1353, 'Registration Database Man. Code'!A:D, 4, FALSE)</f>
        <v>XAG</v>
      </c>
      <c r="F1353" s="24" t="str">
        <f t="shared" si="21"/>
        <v>Yes</v>
      </c>
      <c r="G1353" s="21" t="str">
        <f>IF(F1353="Yes", "Not Applicable", IF(COUNTIF('Broadcast Module Man Codes'!B:B, LEFT(B1353, 4))=0, "No BM Man Code Found", "Match Found"))</f>
        <v>Not Applicable</v>
      </c>
    </row>
    <row r="1354" spans="1:7">
      <c r="A1354" s="23" t="s">
        <v>2073</v>
      </c>
      <c r="B1354" s="23" t="s">
        <v>2074</v>
      </c>
      <c r="C1354" s="23" t="s">
        <v>10</v>
      </c>
      <c r="D1354" s="23" t="str">
        <f>IF(ISNUMBER(MATCH(C1354, 'Registration Database Man. Code'!A:A, 0)), "drone", "")</f>
        <v>drone</v>
      </c>
      <c r="E1354" s="23" t="str">
        <f>VLOOKUP(C1354, 'Registration Database Man. Code'!A:D, 4, FALSE)</f>
        <v>DJI</v>
      </c>
      <c r="F1354" s="24" t="str">
        <f t="shared" si="21"/>
        <v>No</v>
      </c>
      <c r="G1354" s="21" t="str">
        <f>IF(F1354="Yes", "Not Applicable", IF(COUNTIF('Broadcast Module Man Codes'!B:B, LEFT(B1354, 4))=0, "No BM Man Code Found", "Match Found"))</f>
        <v>No BM Man Code Found</v>
      </c>
    </row>
    <row r="1355" spans="1:7">
      <c r="A1355" s="23" t="s">
        <v>2075</v>
      </c>
      <c r="B1355" s="23" t="s">
        <v>2076</v>
      </c>
      <c r="C1355" s="23" t="s">
        <v>172</v>
      </c>
      <c r="D1355" s="23" t="str">
        <f>IF(ISNUMBER(MATCH(C1355, 'Registration Database Man. Code'!A:A, 0)), "drone", "")</f>
        <v>drone</v>
      </c>
      <c r="E1355" s="23" t="str">
        <f>VLOOKUP(C1355, 'Registration Database Man. Code'!A:D, 4, FALSE)</f>
        <v>DJI</v>
      </c>
      <c r="F1355" s="24" t="str">
        <f t="shared" si="21"/>
        <v>Yes</v>
      </c>
      <c r="G1355" s="21" t="str">
        <f>IF(F1355="Yes", "Not Applicable", IF(COUNTIF('Broadcast Module Man Codes'!B:B, LEFT(B1355, 4))=0, "No BM Man Code Found", "Match Found"))</f>
        <v>Not Applicable</v>
      </c>
    </row>
    <row r="1356" spans="1:7">
      <c r="A1356" s="23" t="s">
        <v>2077</v>
      </c>
      <c r="B1356" s="23" t="s">
        <v>2078</v>
      </c>
      <c r="C1356" s="23" t="s">
        <v>6</v>
      </c>
      <c r="D1356" s="23" t="str">
        <f>IF(ISNUMBER(MATCH(C1356, 'Registration Database Man. Code'!A:A, 0)), "drone", "")</f>
        <v>drone</v>
      </c>
      <c r="E1356" s="23" t="str">
        <f>VLOOKUP(C1356, 'Registration Database Man. Code'!A:D, 4, FALSE)</f>
        <v>XAG</v>
      </c>
      <c r="F1356" s="24" t="str">
        <f t="shared" si="21"/>
        <v>Yes</v>
      </c>
      <c r="G1356" s="21" t="str">
        <f>IF(F1356="Yes", "Not Applicable", IF(COUNTIF('Broadcast Module Man Codes'!B:B, LEFT(B1356, 4))=0, "No BM Man Code Found", "Match Found"))</f>
        <v>Not Applicable</v>
      </c>
    </row>
    <row r="1357" spans="1:7">
      <c r="A1357" s="23" t="s">
        <v>2079</v>
      </c>
      <c r="B1357" s="23" t="s">
        <v>2080</v>
      </c>
      <c r="C1357" s="23" t="s">
        <v>10</v>
      </c>
      <c r="D1357" s="23" t="str">
        <f>IF(ISNUMBER(MATCH(C1357, 'Registration Database Man. Code'!A:A, 0)), "drone", "")</f>
        <v>drone</v>
      </c>
      <c r="E1357" s="23" t="str">
        <f>VLOOKUP(C1357, 'Registration Database Man. Code'!A:D, 4, FALSE)</f>
        <v>DJI</v>
      </c>
      <c r="F1357" s="24" t="str">
        <f t="shared" si="21"/>
        <v>No</v>
      </c>
      <c r="G1357" s="21" t="str">
        <f>IF(F1357="Yes", "Not Applicable", IF(COUNTIF('Broadcast Module Man Codes'!B:B, LEFT(B1357, 4))=0, "No BM Man Code Found", "Match Found"))</f>
        <v>No BM Man Code Found</v>
      </c>
    </row>
    <row r="1358" spans="1:7">
      <c r="A1358" s="23" t="s">
        <v>2081</v>
      </c>
      <c r="B1358" s="23" t="s">
        <v>2082</v>
      </c>
      <c r="C1358" s="23" t="s">
        <v>10</v>
      </c>
      <c r="D1358" s="23" t="str">
        <f>IF(ISNUMBER(MATCH(C1358, 'Registration Database Man. Code'!A:A, 0)), "drone", "")</f>
        <v>drone</v>
      </c>
      <c r="E1358" s="23" t="str">
        <f>VLOOKUP(C1358, 'Registration Database Man. Code'!A:D, 4, FALSE)</f>
        <v>DJI</v>
      </c>
      <c r="F1358" s="24" t="str">
        <f t="shared" si="21"/>
        <v>Yes</v>
      </c>
      <c r="G1358" s="21" t="str">
        <f>IF(F1358="Yes", "Not Applicable", IF(COUNTIF('Broadcast Module Man Codes'!B:B, LEFT(B1358, 4))=0, "No BM Man Code Found", "Match Found"))</f>
        <v>Not Applicable</v>
      </c>
    </row>
    <row r="1359" spans="1:7">
      <c r="A1359" s="23" t="s">
        <v>2083</v>
      </c>
      <c r="B1359" s="23" t="s">
        <v>2084</v>
      </c>
      <c r="C1359" s="23" t="s">
        <v>27</v>
      </c>
      <c r="D1359" s="23" t="str">
        <f>IF(ISNUMBER(MATCH(C1359, 'Registration Database Man. Code'!A:A, 0)), "drone", "")</f>
        <v>drone</v>
      </c>
      <c r="E1359" s="23" t="str">
        <f>VLOOKUP(C1359, 'Registration Database Man. Code'!A:D, 4, FALSE)</f>
        <v>DJI</v>
      </c>
      <c r="F1359" s="24" t="str">
        <f t="shared" si="21"/>
        <v>No</v>
      </c>
      <c r="G1359" s="21" t="str">
        <f>IF(F1359="Yes", "Not Applicable", IF(COUNTIF('Broadcast Module Man Codes'!B:B, LEFT(B1359, 4))=0, "No BM Man Code Found", "Match Found"))</f>
        <v>No BM Man Code Found</v>
      </c>
    </row>
    <row r="1360" spans="1:7">
      <c r="A1360" s="23" t="s">
        <v>2085</v>
      </c>
      <c r="B1360" s="23" t="s">
        <v>2086</v>
      </c>
      <c r="C1360" s="23" t="s">
        <v>6</v>
      </c>
      <c r="D1360" s="23" t="str">
        <f>IF(ISNUMBER(MATCH(C1360, 'Registration Database Man. Code'!A:A, 0)), "drone", "")</f>
        <v>drone</v>
      </c>
      <c r="E1360" s="23" t="str">
        <f>VLOOKUP(C1360, 'Registration Database Man. Code'!A:D, 4, FALSE)</f>
        <v>XAG</v>
      </c>
      <c r="F1360" s="24" t="str">
        <f t="shared" si="21"/>
        <v>No</v>
      </c>
      <c r="G1360" s="21" t="str">
        <f>IF(F1360="Yes", "Not Applicable", IF(COUNTIF('Broadcast Module Man Codes'!B:B, LEFT(B1360, 4))=0, "No BM Man Code Found", "Match Found"))</f>
        <v>No BM Man Code Found</v>
      </c>
    </row>
    <row r="1361" spans="1:7">
      <c r="A1361" s="23" t="s">
        <v>2087</v>
      </c>
      <c r="B1361" s="23">
        <v>85403</v>
      </c>
      <c r="C1361" s="23" t="s">
        <v>53</v>
      </c>
      <c r="D1361" s="23" t="str">
        <f>IF(ISNUMBER(MATCH(C1361, 'Registration Database Man. Code'!A:A, 0)), "drone", "")</f>
        <v>drone</v>
      </c>
      <c r="E1361" s="23" t="str">
        <f>VLOOKUP(C1361, 'Registration Database Man. Code'!A:D, 4, FALSE)</f>
        <v>EA VISION</v>
      </c>
      <c r="F1361" s="24" t="str">
        <f t="shared" si="21"/>
        <v>No</v>
      </c>
      <c r="G1361" s="21" t="str">
        <f>IF(F1361="Yes", "Not Applicable", IF(COUNTIF('Broadcast Module Man Codes'!B:B, LEFT(B1361, 4))=0, "No BM Man Code Found", "Match Found"))</f>
        <v>No BM Man Code Found</v>
      </c>
    </row>
    <row r="1362" spans="1:7">
      <c r="A1362" s="23" t="s">
        <v>2088</v>
      </c>
      <c r="B1362" s="23" t="s">
        <v>2089</v>
      </c>
      <c r="C1362" s="23" t="s">
        <v>10</v>
      </c>
      <c r="D1362" s="23" t="str">
        <f>IF(ISNUMBER(MATCH(C1362, 'Registration Database Man. Code'!A:A, 0)), "drone", "")</f>
        <v>drone</v>
      </c>
      <c r="E1362" s="23" t="str">
        <f>VLOOKUP(C1362, 'Registration Database Man. Code'!A:D, 4, FALSE)</f>
        <v>DJI</v>
      </c>
      <c r="F1362" s="24" t="str">
        <f t="shared" si="21"/>
        <v>Yes</v>
      </c>
      <c r="G1362" s="21" t="str">
        <f>IF(F1362="Yes", "Not Applicable", IF(COUNTIF('Broadcast Module Man Codes'!B:B, LEFT(B1362, 4))=0, "No BM Man Code Found", "Match Found"))</f>
        <v>Not Applicable</v>
      </c>
    </row>
    <row r="1363" spans="1:7">
      <c r="A1363" s="23" t="s">
        <v>2090</v>
      </c>
      <c r="B1363" s="23" t="s">
        <v>2091</v>
      </c>
      <c r="C1363" s="23" t="s">
        <v>10</v>
      </c>
      <c r="D1363" s="23" t="str">
        <f>IF(ISNUMBER(MATCH(C1363, 'Registration Database Man. Code'!A:A, 0)), "drone", "")</f>
        <v>drone</v>
      </c>
      <c r="E1363" s="23" t="str">
        <f>VLOOKUP(C1363, 'Registration Database Man. Code'!A:D, 4, FALSE)</f>
        <v>DJI</v>
      </c>
      <c r="F1363" s="24" t="str">
        <f t="shared" si="21"/>
        <v>No</v>
      </c>
      <c r="G1363" s="21" t="str">
        <f>IF(F1363="Yes", "Not Applicable", IF(COUNTIF('Broadcast Module Man Codes'!B:B, LEFT(B1363, 4))=0, "No BM Man Code Found", "Match Found"))</f>
        <v>No BM Man Code Found</v>
      </c>
    </row>
    <row r="1364" spans="1:7">
      <c r="A1364" s="23" t="s">
        <v>2092</v>
      </c>
      <c r="B1364" s="23" t="s">
        <v>2093</v>
      </c>
      <c r="C1364" s="23" t="s">
        <v>10</v>
      </c>
      <c r="D1364" s="23" t="str">
        <f>IF(ISNUMBER(MATCH(C1364, 'Registration Database Man. Code'!A:A, 0)), "drone", "")</f>
        <v>drone</v>
      </c>
      <c r="E1364" s="23" t="str">
        <f>VLOOKUP(C1364, 'Registration Database Man. Code'!A:D, 4, FALSE)</f>
        <v>DJI</v>
      </c>
      <c r="F1364" s="24" t="str">
        <f t="shared" si="21"/>
        <v>Yes</v>
      </c>
      <c r="G1364" s="21" t="str">
        <f>IF(F1364="Yes", "Not Applicable", IF(COUNTIF('Broadcast Module Man Codes'!B:B, LEFT(B1364, 4))=0, "No BM Man Code Found", "Match Found"))</f>
        <v>Not Applicable</v>
      </c>
    </row>
    <row r="1365" spans="1:7">
      <c r="A1365" s="23" t="s">
        <v>2094</v>
      </c>
      <c r="B1365" s="23" t="s">
        <v>2095</v>
      </c>
      <c r="C1365" s="23" t="s">
        <v>1357</v>
      </c>
      <c r="D1365" s="23" t="str">
        <f>IF(ISNUMBER(MATCH(C1365, 'Registration Database Man. Code'!A:A, 0)), "drone", "")</f>
        <v>drone</v>
      </c>
      <c r="E1365" s="23" t="str">
        <f>VLOOKUP(C1365, 'Registration Database Man. Code'!A:D, 4, FALSE)</f>
        <v>DJI</v>
      </c>
      <c r="F1365" s="24" t="str">
        <f t="shared" si="21"/>
        <v>No</v>
      </c>
      <c r="G1365" s="21" t="str">
        <f>IF(F1365="Yes", "Not Applicable", IF(COUNTIF('Broadcast Module Man Codes'!B:B, LEFT(B1365, 4))=0, "No BM Man Code Found", "Match Found"))</f>
        <v>No BM Man Code Found</v>
      </c>
    </row>
    <row r="1366" spans="1:7">
      <c r="A1366" s="23" t="s">
        <v>2096</v>
      </c>
      <c r="B1366" s="23" t="s">
        <v>2097</v>
      </c>
      <c r="C1366" s="23" t="s">
        <v>10</v>
      </c>
      <c r="D1366" s="23" t="str">
        <f>IF(ISNUMBER(MATCH(C1366, 'Registration Database Man. Code'!A:A, 0)), "drone", "")</f>
        <v>drone</v>
      </c>
      <c r="E1366" s="23" t="str">
        <f>VLOOKUP(C1366, 'Registration Database Man. Code'!A:D, 4, FALSE)</f>
        <v>DJI</v>
      </c>
      <c r="F1366" s="24" t="str">
        <f t="shared" si="21"/>
        <v>No</v>
      </c>
      <c r="G1366" s="21" t="str">
        <f>IF(F1366="Yes", "Not Applicable", IF(COUNTIF('Broadcast Module Man Codes'!B:B, LEFT(B1366, 4))=0, "No BM Man Code Found", "Match Found"))</f>
        <v>No BM Man Code Found</v>
      </c>
    </row>
    <row r="1367" spans="1:7">
      <c r="A1367" s="23" t="s">
        <v>2098</v>
      </c>
      <c r="B1367" s="23" t="s">
        <v>2099</v>
      </c>
      <c r="C1367" s="23" t="s">
        <v>10</v>
      </c>
      <c r="D1367" s="23" t="str">
        <f>IF(ISNUMBER(MATCH(C1367, 'Registration Database Man. Code'!A:A, 0)), "drone", "")</f>
        <v>drone</v>
      </c>
      <c r="E1367" s="23" t="str">
        <f>VLOOKUP(C1367, 'Registration Database Man. Code'!A:D, 4, FALSE)</f>
        <v>DJI</v>
      </c>
      <c r="F1367" s="24" t="str">
        <f t="shared" si="21"/>
        <v>Yes</v>
      </c>
      <c r="G1367" s="21" t="str">
        <f>IF(F1367="Yes", "Not Applicable", IF(COUNTIF('Broadcast Module Man Codes'!B:B, LEFT(B1367, 4))=0, "No BM Man Code Found", "Match Found"))</f>
        <v>Not Applicable</v>
      </c>
    </row>
    <row r="1368" spans="1:7">
      <c r="A1368" s="23" t="s">
        <v>2100</v>
      </c>
      <c r="B1368" s="23" t="s">
        <v>2101</v>
      </c>
      <c r="C1368" s="23" t="s">
        <v>10</v>
      </c>
      <c r="D1368" s="23" t="str">
        <f>IF(ISNUMBER(MATCH(C1368, 'Registration Database Man. Code'!A:A, 0)), "drone", "")</f>
        <v>drone</v>
      </c>
      <c r="E1368" s="23" t="str">
        <f>VLOOKUP(C1368, 'Registration Database Man. Code'!A:D, 4, FALSE)</f>
        <v>DJI</v>
      </c>
      <c r="F1368" s="24" t="str">
        <f t="shared" si="21"/>
        <v>Yes</v>
      </c>
      <c r="G1368" s="21" t="str">
        <f>IF(F1368="Yes", "Not Applicable", IF(COUNTIF('Broadcast Module Man Codes'!B:B, LEFT(B1368, 4))=0, "No BM Man Code Found", "Match Found"))</f>
        <v>Not Applicable</v>
      </c>
    </row>
    <row r="1369" spans="1:7">
      <c r="A1369" s="23" t="s">
        <v>2102</v>
      </c>
      <c r="B1369" s="23" t="s">
        <v>2103</v>
      </c>
      <c r="C1369" s="23" t="s">
        <v>10</v>
      </c>
      <c r="D1369" s="23" t="str">
        <f>IF(ISNUMBER(MATCH(C1369, 'Registration Database Man. Code'!A:A, 0)), "drone", "")</f>
        <v>drone</v>
      </c>
      <c r="E1369" s="23" t="str">
        <f>VLOOKUP(C1369, 'Registration Database Man. Code'!A:D, 4, FALSE)</f>
        <v>DJI</v>
      </c>
      <c r="F1369" s="24" t="str">
        <f t="shared" si="21"/>
        <v>Yes</v>
      </c>
      <c r="G1369" s="21" t="str">
        <f>IF(F1369="Yes", "Not Applicable", IF(COUNTIF('Broadcast Module Man Codes'!B:B, LEFT(B1369, 4))=0, "No BM Man Code Found", "Match Found"))</f>
        <v>Not Applicable</v>
      </c>
    </row>
    <row r="1370" spans="1:7">
      <c r="A1370" s="23" t="s">
        <v>2104</v>
      </c>
      <c r="B1370" s="23" t="s">
        <v>2105</v>
      </c>
      <c r="C1370" s="23" t="s">
        <v>94</v>
      </c>
      <c r="D1370" s="23" t="str">
        <f>IF(ISNUMBER(MATCH(C1370, 'Registration Database Man. Code'!A:A, 0)), "drone", "")</f>
        <v>drone</v>
      </c>
      <c r="E1370" s="23" t="str">
        <f>VLOOKUP(C1370, 'Registration Database Man. Code'!A:D, 4, FALSE)</f>
        <v>DJI</v>
      </c>
      <c r="F1370" s="24" t="str">
        <f t="shared" si="21"/>
        <v>Yes</v>
      </c>
      <c r="G1370" s="21" t="str">
        <f>IF(F1370="Yes", "Not Applicable", IF(COUNTIF('Broadcast Module Man Codes'!B:B, LEFT(B1370, 4))=0, "No BM Man Code Found", "Match Found"))</f>
        <v>Not Applicable</v>
      </c>
    </row>
    <row r="1371" spans="1:7">
      <c r="A1371" s="23" t="s">
        <v>2106</v>
      </c>
      <c r="B1371" s="23" t="s">
        <v>2107</v>
      </c>
      <c r="C1371" s="23" t="s">
        <v>10</v>
      </c>
      <c r="D1371" s="23" t="str">
        <f>IF(ISNUMBER(MATCH(C1371, 'Registration Database Man. Code'!A:A, 0)), "drone", "")</f>
        <v>drone</v>
      </c>
      <c r="E1371" s="23" t="str">
        <f>VLOOKUP(C1371, 'Registration Database Man. Code'!A:D, 4, FALSE)</f>
        <v>DJI</v>
      </c>
      <c r="F1371" s="24" t="str">
        <f t="shared" si="21"/>
        <v>No</v>
      </c>
      <c r="G1371" s="21" t="str">
        <f>IF(F1371="Yes", "Not Applicable", IF(COUNTIF('Broadcast Module Man Codes'!B:B, LEFT(B1371, 4))=0, "No BM Man Code Found", "Match Found"))</f>
        <v>No BM Man Code Found</v>
      </c>
    </row>
    <row r="1372" spans="1:7">
      <c r="A1372" s="23" t="s">
        <v>2108</v>
      </c>
      <c r="B1372" s="23" t="s">
        <v>2109</v>
      </c>
      <c r="C1372" s="23" t="s">
        <v>172</v>
      </c>
      <c r="D1372" s="23" t="str">
        <f>IF(ISNUMBER(MATCH(C1372, 'Registration Database Man. Code'!A:A, 0)), "drone", "")</f>
        <v>drone</v>
      </c>
      <c r="E1372" s="23" t="str">
        <f>VLOOKUP(C1372, 'Registration Database Man. Code'!A:D, 4, FALSE)</f>
        <v>DJI</v>
      </c>
      <c r="F1372" s="24" t="str">
        <f t="shared" si="21"/>
        <v>No</v>
      </c>
      <c r="G1372" s="21" t="str">
        <f>IF(F1372="Yes", "Not Applicable", IF(COUNTIF('Broadcast Module Man Codes'!B:B, LEFT(B1372, 4))=0, "No BM Man Code Found", "Match Found"))</f>
        <v>No BM Man Code Found</v>
      </c>
    </row>
    <row r="1373" spans="1:7">
      <c r="A1373" s="23" t="s">
        <v>2110</v>
      </c>
      <c r="B1373" s="23" t="s">
        <v>2111</v>
      </c>
      <c r="C1373" s="23" t="s">
        <v>27</v>
      </c>
      <c r="D1373" s="23" t="str">
        <f>IF(ISNUMBER(MATCH(C1373, 'Registration Database Man. Code'!A:A, 0)), "drone", "")</f>
        <v>drone</v>
      </c>
      <c r="E1373" s="23" t="str">
        <f>VLOOKUP(C1373, 'Registration Database Man. Code'!A:D, 4, FALSE)</f>
        <v>DJI</v>
      </c>
      <c r="F1373" s="24" t="str">
        <f t="shared" si="21"/>
        <v>No</v>
      </c>
      <c r="G1373" s="21" t="str">
        <f>IF(F1373="Yes", "Not Applicable", IF(COUNTIF('Broadcast Module Man Codes'!B:B, LEFT(B1373, 4))=0, "No BM Man Code Found", "Match Found"))</f>
        <v>No BM Man Code Found</v>
      </c>
    </row>
    <row r="1374" spans="1:7">
      <c r="A1374" s="23" t="s">
        <v>2112</v>
      </c>
      <c r="B1374" s="23" t="s">
        <v>2113</v>
      </c>
      <c r="C1374" s="23" t="s">
        <v>6</v>
      </c>
      <c r="D1374" s="23" t="str">
        <f>IF(ISNUMBER(MATCH(C1374, 'Registration Database Man. Code'!A:A, 0)), "drone", "")</f>
        <v>drone</v>
      </c>
      <c r="E1374" s="23" t="str">
        <f>VLOOKUP(C1374, 'Registration Database Man. Code'!A:D, 4, FALSE)</f>
        <v>XAG</v>
      </c>
      <c r="F1374" s="24" t="str">
        <f t="shared" si="21"/>
        <v>No</v>
      </c>
      <c r="G1374" s="21" t="str">
        <f>IF(F1374="Yes", "Not Applicable", IF(COUNTIF('Broadcast Module Man Codes'!B:B, LEFT(B1374, 4))=0, "No BM Man Code Found", "Match Found"))</f>
        <v>No BM Man Code Found</v>
      </c>
    </row>
    <row r="1375" spans="1:7">
      <c r="A1375" s="23" t="s">
        <v>2114</v>
      </c>
      <c r="B1375" s="23" t="s">
        <v>2115</v>
      </c>
      <c r="C1375" s="23" t="s">
        <v>2116</v>
      </c>
      <c r="D1375" s="23" t="str">
        <f>IF(ISNUMBER(MATCH(C1375, 'Registration Database Man. Code'!A:A, 0)), "drone", "")</f>
        <v>drone</v>
      </c>
      <c r="E1375" s="23" t="str">
        <f>VLOOKUP(C1375, 'Registration Database Man. Code'!A:D, 4, FALSE)</f>
        <v>DJI</v>
      </c>
      <c r="F1375" s="24" t="str">
        <f t="shared" si="21"/>
        <v>No</v>
      </c>
      <c r="G1375" s="21" t="str">
        <f>IF(F1375="Yes", "Not Applicable", IF(COUNTIF('Broadcast Module Man Codes'!B:B, LEFT(B1375, 4))=0, "No BM Man Code Found", "Match Found"))</f>
        <v>No BM Man Code Found</v>
      </c>
    </row>
    <row r="1376" spans="1:7">
      <c r="A1376" s="23" t="s">
        <v>2117</v>
      </c>
      <c r="B1376" s="23" t="s">
        <v>2118</v>
      </c>
      <c r="C1376" s="23" t="s">
        <v>10</v>
      </c>
      <c r="D1376" s="23" t="str">
        <f>IF(ISNUMBER(MATCH(C1376, 'Registration Database Man. Code'!A:A, 0)), "drone", "")</f>
        <v>drone</v>
      </c>
      <c r="E1376" s="23" t="str">
        <f>VLOOKUP(C1376, 'Registration Database Man. Code'!A:D, 4, FALSE)</f>
        <v>DJI</v>
      </c>
      <c r="F1376" s="24" t="str">
        <f t="shared" si="21"/>
        <v>No</v>
      </c>
      <c r="G1376" s="21" t="str">
        <f>IF(F1376="Yes", "Not Applicable", IF(COUNTIF('Broadcast Module Man Codes'!B:B, LEFT(B1376, 4))=0, "No BM Man Code Found", "Match Found"))</f>
        <v>No BM Man Code Found</v>
      </c>
    </row>
    <row r="1377" spans="1:7">
      <c r="A1377" s="23" t="s">
        <v>2119</v>
      </c>
      <c r="B1377" s="23" t="s">
        <v>2120</v>
      </c>
      <c r="C1377" s="23" t="s">
        <v>10</v>
      </c>
      <c r="D1377" s="23" t="str">
        <f>IF(ISNUMBER(MATCH(C1377, 'Registration Database Man. Code'!A:A, 0)), "drone", "")</f>
        <v>drone</v>
      </c>
      <c r="E1377" s="23" t="str">
        <f>VLOOKUP(C1377, 'Registration Database Man. Code'!A:D, 4, FALSE)</f>
        <v>DJI</v>
      </c>
      <c r="F1377" s="24" t="str">
        <f t="shared" si="21"/>
        <v>No</v>
      </c>
      <c r="G1377" s="21" t="str">
        <f>IF(F1377="Yes", "Not Applicable", IF(COUNTIF('Broadcast Module Man Codes'!B:B, LEFT(B1377, 4))=0, "No BM Man Code Found", "Match Found"))</f>
        <v>No BM Man Code Found</v>
      </c>
    </row>
    <row r="1378" spans="1:7">
      <c r="A1378" s="23" t="s">
        <v>2122</v>
      </c>
      <c r="B1378" s="23" t="s">
        <v>2123</v>
      </c>
      <c r="C1378" s="23" t="s">
        <v>10</v>
      </c>
      <c r="D1378" s="23" t="str">
        <f>IF(ISNUMBER(MATCH(C1378, 'Registration Database Man. Code'!A:A, 0)), "drone", "")</f>
        <v>drone</v>
      </c>
      <c r="E1378" s="23" t="str">
        <f>VLOOKUP(C1378, 'Registration Database Man. Code'!A:D, 4, FALSE)</f>
        <v>DJI</v>
      </c>
      <c r="F1378" s="24" t="str">
        <f t="shared" si="21"/>
        <v>No</v>
      </c>
      <c r="G1378" s="21" t="str">
        <f>IF(F1378="Yes", "Not Applicable", IF(COUNTIF('Broadcast Module Man Codes'!B:B, LEFT(B1378, 4))=0, "No BM Man Code Found", "Match Found"))</f>
        <v>No BM Man Code Found</v>
      </c>
    </row>
    <row r="1379" spans="1:7">
      <c r="A1379" s="23" t="s">
        <v>2124</v>
      </c>
      <c r="B1379" s="23" t="s">
        <v>2125</v>
      </c>
      <c r="C1379" s="23" t="s">
        <v>94</v>
      </c>
      <c r="D1379" s="23" t="str">
        <f>IF(ISNUMBER(MATCH(C1379, 'Registration Database Man. Code'!A:A, 0)), "drone", "")</f>
        <v>drone</v>
      </c>
      <c r="E1379" s="23" t="str">
        <f>VLOOKUP(C1379, 'Registration Database Man. Code'!A:D, 4, FALSE)</f>
        <v>DJI</v>
      </c>
      <c r="F1379" s="24" t="str">
        <f t="shared" si="21"/>
        <v>Yes</v>
      </c>
      <c r="G1379" s="21" t="str">
        <f>IF(F1379="Yes", "Not Applicable", IF(COUNTIF('Broadcast Module Man Codes'!B:B, LEFT(B1379, 4))=0, "No BM Man Code Found", "Match Found"))</f>
        <v>Not Applicable</v>
      </c>
    </row>
    <row r="1380" spans="1:7">
      <c r="A1380" s="23" t="s">
        <v>2126</v>
      </c>
      <c r="B1380" s="23" t="s">
        <v>2127</v>
      </c>
      <c r="C1380" s="23" t="s">
        <v>53</v>
      </c>
      <c r="D1380" s="23" t="str">
        <f>IF(ISNUMBER(MATCH(C1380, 'Registration Database Man. Code'!A:A, 0)), "drone", "")</f>
        <v>drone</v>
      </c>
      <c r="E1380" s="23" t="str">
        <f>VLOOKUP(C1380, 'Registration Database Man. Code'!A:D, 4, FALSE)</f>
        <v>EA VISION</v>
      </c>
      <c r="F1380" s="24" t="str">
        <f t="shared" si="21"/>
        <v>No</v>
      </c>
      <c r="G1380" s="21" t="str">
        <f>IF(F1380="Yes", "Not Applicable", IF(COUNTIF('Broadcast Module Man Codes'!B:B, LEFT(B1380, 4))=0, "No BM Man Code Found", "Match Found"))</f>
        <v>No BM Man Code Found</v>
      </c>
    </row>
    <row r="1381" spans="1:7">
      <c r="A1381" s="23" t="s">
        <v>2128</v>
      </c>
      <c r="B1381" s="23" t="s">
        <v>2129</v>
      </c>
      <c r="C1381" s="23" t="s">
        <v>10</v>
      </c>
      <c r="D1381" s="23" t="str">
        <f>IF(ISNUMBER(MATCH(C1381, 'Registration Database Man. Code'!A:A, 0)), "drone", "")</f>
        <v>drone</v>
      </c>
      <c r="E1381" s="23" t="str">
        <f>VLOOKUP(C1381, 'Registration Database Man. Code'!A:D, 4, FALSE)</f>
        <v>DJI</v>
      </c>
      <c r="F1381" s="24" t="str">
        <f t="shared" si="21"/>
        <v>No</v>
      </c>
      <c r="G1381" s="21" t="str">
        <f>IF(F1381="Yes", "Not Applicable", IF(COUNTIF('Broadcast Module Man Codes'!B:B, LEFT(B1381, 4))=0, "No BM Man Code Found", "Match Found"))</f>
        <v>No BM Man Code Found</v>
      </c>
    </row>
    <row r="1382" spans="1:7">
      <c r="A1382" s="23" t="s">
        <v>2130</v>
      </c>
      <c r="B1382" s="23" t="s">
        <v>2131</v>
      </c>
      <c r="C1382" s="23" t="s">
        <v>21</v>
      </c>
      <c r="D1382" s="23" t="str">
        <f>IF(ISNUMBER(MATCH(C1382, 'Registration Database Man. Code'!A:A, 0)), "drone", "")</f>
        <v>drone</v>
      </c>
      <c r="E1382" s="23" t="str">
        <f>VLOOKUP(C1382, 'Registration Database Man. Code'!A:D, 4, FALSE)</f>
        <v>XAG</v>
      </c>
      <c r="F1382" s="24" t="str">
        <f t="shared" si="21"/>
        <v>No</v>
      </c>
      <c r="G1382" s="21" t="str">
        <f>IF(F1382="Yes", "Not Applicable", IF(COUNTIF('Broadcast Module Man Codes'!B:B, LEFT(B1382, 4))=0, "No BM Man Code Found", "Match Found"))</f>
        <v>No BM Man Code Found</v>
      </c>
    </row>
    <row r="1383" spans="1:7">
      <c r="A1383" s="23" t="s">
        <v>2132</v>
      </c>
      <c r="B1383" s="23" t="s">
        <v>2133</v>
      </c>
      <c r="C1383" s="23" t="s">
        <v>6</v>
      </c>
      <c r="D1383" s="23" t="str">
        <f>IF(ISNUMBER(MATCH(C1383, 'Registration Database Man. Code'!A:A, 0)), "drone", "")</f>
        <v>drone</v>
      </c>
      <c r="E1383" s="23" t="str">
        <f>VLOOKUP(C1383, 'Registration Database Man. Code'!A:D, 4, FALSE)</f>
        <v>XAG</v>
      </c>
      <c r="F1383" s="24" t="str">
        <f t="shared" si="21"/>
        <v>No</v>
      </c>
      <c r="G1383" s="21" t="str">
        <f>IF(F1383="Yes", "Not Applicable", IF(COUNTIF('Broadcast Module Man Codes'!B:B, LEFT(B1383, 4))=0, "No BM Man Code Found", "Match Found"))</f>
        <v>No BM Man Code Found</v>
      </c>
    </row>
    <row r="1384" spans="1:7">
      <c r="A1384" s="23" t="s">
        <v>2134</v>
      </c>
      <c r="B1384" s="23" t="s">
        <v>2135</v>
      </c>
      <c r="C1384" s="23" t="s">
        <v>1269</v>
      </c>
      <c r="D1384" s="23" t="str">
        <f>IF(ISNUMBER(MATCH(C1384, 'Registration Database Man. Code'!A:A, 0)), "drone", "")</f>
        <v>drone</v>
      </c>
      <c r="E1384" s="23" t="str">
        <f>VLOOKUP(C1384, 'Registration Database Man. Code'!A:D, 4, FALSE)</f>
        <v>DJI</v>
      </c>
      <c r="F1384" s="24" t="str">
        <f t="shared" si="21"/>
        <v>Yes</v>
      </c>
      <c r="G1384" s="21" t="str">
        <f>IF(F1384="Yes", "Not Applicable", IF(COUNTIF('Broadcast Module Man Codes'!B:B, LEFT(B1384, 4))=0, "No BM Man Code Found", "Match Found"))</f>
        <v>Not Applicable</v>
      </c>
    </row>
    <row r="1385" spans="1:7">
      <c r="A1385" s="23" t="s">
        <v>2136</v>
      </c>
      <c r="B1385" s="23" t="s">
        <v>2137</v>
      </c>
      <c r="C1385" s="23" t="s">
        <v>94</v>
      </c>
      <c r="D1385" s="23" t="str">
        <f>IF(ISNUMBER(MATCH(C1385, 'Registration Database Man. Code'!A:A, 0)), "drone", "")</f>
        <v>drone</v>
      </c>
      <c r="E1385" s="23" t="str">
        <f>VLOOKUP(C1385, 'Registration Database Man. Code'!A:D, 4, FALSE)</f>
        <v>DJI</v>
      </c>
      <c r="F1385" s="24" t="str">
        <f t="shared" si="21"/>
        <v>No</v>
      </c>
      <c r="G1385" s="21" t="str">
        <f>IF(F1385="Yes", "Not Applicable", IF(COUNTIF('Broadcast Module Man Codes'!B:B, LEFT(B1385, 4))=0, "No BM Man Code Found", "Match Found"))</f>
        <v>No BM Man Code Found</v>
      </c>
    </row>
    <row r="1386" spans="1:7">
      <c r="A1386" s="23" t="s">
        <v>2138</v>
      </c>
      <c r="B1386" s="23" t="s">
        <v>2139</v>
      </c>
      <c r="C1386" s="23" t="s">
        <v>10</v>
      </c>
      <c r="D1386" s="23" t="str">
        <f>IF(ISNUMBER(MATCH(C1386, 'Registration Database Man. Code'!A:A, 0)), "drone", "")</f>
        <v>drone</v>
      </c>
      <c r="E1386" s="23" t="str">
        <f>VLOOKUP(C1386, 'Registration Database Man. Code'!A:D, 4, FALSE)</f>
        <v>DJI</v>
      </c>
      <c r="F1386" s="24" t="str">
        <f t="shared" si="21"/>
        <v>Yes</v>
      </c>
      <c r="G1386" s="21" t="str">
        <f>IF(F1386="Yes", "Not Applicable", IF(COUNTIF('Broadcast Module Man Codes'!B:B, LEFT(B1386, 4))=0, "No BM Man Code Found", "Match Found"))</f>
        <v>Not Applicable</v>
      </c>
    </row>
    <row r="1387" spans="1:7">
      <c r="A1387" s="23" t="s">
        <v>2140</v>
      </c>
      <c r="B1387" s="23" t="s">
        <v>2141</v>
      </c>
      <c r="C1387" s="23" t="s">
        <v>10</v>
      </c>
      <c r="D1387" s="23" t="str">
        <f>IF(ISNUMBER(MATCH(C1387, 'Registration Database Man. Code'!A:A, 0)), "drone", "")</f>
        <v>drone</v>
      </c>
      <c r="E1387" s="23" t="str">
        <f>VLOOKUP(C1387, 'Registration Database Man. Code'!A:D, 4, FALSE)</f>
        <v>DJI</v>
      </c>
      <c r="F1387" s="24" t="str">
        <f t="shared" si="21"/>
        <v>No</v>
      </c>
      <c r="G1387" s="21" t="str">
        <f>IF(F1387="Yes", "Not Applicable", IF(COUNTIF('Broadcast Module Man Codes'!B:B, LEFT(B1387, 4))=0, "No BM Man Code Found", "Match Found"))</f>
        <v>No BM Man Code Found</v>
      </c>
    </row>
    <row r="1388" spans="1:7">
      <c r="A1388" s="23" t="s">
        <v>2142</v>
      </c>
      <c r="B1388" s="23" t="s">
        <v>2143</v>
      </c>
      <c r="C1388" s="23" t="s">
        <v>10</v>
      </c>
      <c r="D1388" s="23" t="str">
        <f>IF(ISNUMBER(MATCH(C1388, 'Registration Database Man. Code'!A:A, 0)), "drone", "")</f>
        <v>drone</v>
      </c>
      <c r="E1388" s="23" t="str">
        <f>VLOOKUP(C1388, 'Registration Database Man. Code'!A:D, 4, FALSE)</f>
        <v>DJI</v>
      </c>
      <c r="F1388" s="24" t="str">
        <f t="shared" si="21"/>
        <v>No</v>
      </c>
      <c r="G1388" s="21" t="str">
        <f>IF(F1388="Yes", "Not Applicable", IF(COUNTIF('Broadcast Module Man Codes'!B:B, LEFT(B1388, 4))=0, "No BM Man Code Found", "Match Found"))</f>
        <v>No BM Man Code Found</v>
      </c>
    </row>
    <row r="1389" spans="1:7">
      <c r="A1389" s="23" t="s">
        <v>2144</v>
      </c>
      <c r="B1389" s="23" t="s">
        <v>2145</v>
      </c>
      <c r="C1389" s="23" t="s">
        <v>10</v>
      </c>
      <c r="D1389" s="23" t="str">
        <f>IF(ISNUMBER(MATCH(C1389, 'Registration Database Man. Code'!A:A, 0)), "drone", "")</f>
        <v>drone</v>
      </c>
      <c r="E1389" s="23" t="str">
        <f>VLOOKUP(C1389, 'Registration Database Man. Code'!A:D, 4, FALSE)</f>
        <v>DJI</v>
      </c>
      <c r="F1389" s="24" t="str">
        <f t="shared" si="21"/>
        <v>Yes</v>
      </c>
      <c r="G1389" s="21" t="str">
        <f>IF(F1389="Yes", "Not Applicable", IF(COUNTIF('Broadcast Module Man Codes'!B:B, LEFT(B1389, 4))=0, "No BM Man Code Found", "Match Found"))</f>
        <v>Not Applicable</v>
      </c>
    </row>
    <row r="1390" spans="1:7">
      <c r="A1390" s="23" t="s">
        <v>2146</v>
      </c>
      <c r="B1390" s="23" t="s">
        <v>2147</v>
      </c>
      <c r="C1390" s="23" t="s">
        <v>10</v>
      </c>
      <c r="D1390" s="23" t="str">
        <f>IF(ISNUMBER(MATCH(C1390, 'Registration Database Man. Code'!A:A, 0)), "drone", "")</f>
        <v>drone</v>
      </c>
      <c r="E1390" s="23" t="str">
        <f>VLOOKUP(C1390, 'Registration Database Man. Code'!A:D, 4, FALSE)</f>
        <v>DJI</v>
      </c>
      <c r="F1390" s="24" t="str">
        <f t="shared" si="21"/>
        <v>Yes</v>
      </c>
      <c r="G1390" s="21" t="str">
        <f>IF(F1390="Yes", "Not Applicable", IF(COUNTIF('Broadcast Module Man Codes'!B:B, LEFT(B1390, 4))=0, "No BM Man Code Found", "Match Found"))</f>
        <v>Not Applicable</v>
      </c>
    </row>
    <row r="1391" spans="1:7">
      <c r="A1391" s="23" t="s">
        <v>2148</v>
      </c>
      <c r="B1391" s="23" t="s">
        <v>2149</v>
      </c>
      <c r="C1391" s="23" t="s">
        <v>10</v>
      </c>
      <c r="D1391" s="23" t="str">
        <f>IF(ISNUMBER(MATCH(C1391, 'Registration Database Man. Code'!A:A, 0)), "drone", "")</f>
        <v>drone</v>
      </c>
      <c r="E1391" s="23" t="str">
        <f>VLOOKUP(C1391, 'Registration Database Man. Code'!A:D, 4, FALSE)</f>
        <v>DJI</v>
      </c>
      <c r="F1391" s="24" t="str">
        <f t="shared" si="21"/>
        <v>No</v>
      </c>
      <c r="G1391" s="21" t="str">
        <f>IF(F1391="Yes", "Not Applicable", IF(COUNTIF('Broadcast Module Man Codes'!B:B, LEFT(B1391, 4))=0, "No BM Man Code Found", "Match Found"))</f>
        <v>No BM Man Code Found</v>
      </c>
    </row>
    <row r="1392" spans="1:7">
      <c r="A1392" s="23" t="s">
        <v>2150</v>
      </c>
      <c r="B1392" s="23" t="s">
        <v>2151</v>
      </c>
      <c r="C1392" s="23" t="s">
        <v>172</v>
      </c>
      <c r="D1392" s="23" t="str">
        <f>IF(ISNUMBER(MATCH(C1392, 'Registration Database Man. Code'!A:A, 0)), "drone", "")</f>
        <v>drone</v>
      </c>
      <c r="E1392" s="23" t="str">
        <f>VLOOKUP(C1392, 'Registration Database Man. Code'!A:D, 4, FALSE)</f>
        <v>DJI</v>
      </c>
      <c r="F1392" s="24" t="str">
        <f t="shared" si="21"/>
        <v>Yes</v>
      </c>
      <c r="G1392" s="21" t="str">
        <f>IF(F1392="Yes", "Not Applicable", IF(COUNTIF('Broadcast Module Man Codes'!B:B, LEFT(B1392, 4))=0, "No BM Man Code Found", "Match Found"))</f>
        <v>Not Applicable</v>
      </c>
    </row>
    <row r="1393" spans="1:7">
      <c r="A1393" s="23" t="s">
        <v>2152</v>
      </c>
      <c r="B1393" s="23" t="s">
        <v>2153</v>
      </c>
      <c r="C1393" s="23" t="s">
        <v>21</v>
      </c>
      <c r="D1393" s="23" t="str">
        <f>IF(ISNUMBER(MATCH(C1393, 'Registration Database Man. Code'!A:A, 0)), "drone", "")</f>
        <v>drone</v>
      </c>
      <c r="E1393" s="23" t="str">
        <f>VLOOKUP(C1393, 'Registration Database Man. Code'!A:D, 4, FALSE)</f>
        <v>XAG</v>
      </c>
      <c r="F1393" s="24" t="str">
        <f t="shared" si="21"/>
        <v>No</v>
      </c>
      <c r="G1393" s="21" t="str">
        <f>IF(F1393="Yes", "Not Applicable", IF(COUNTIF('Broadcast Module Man Codes'!B:B, LEFT(B1393, 4))=0, "No BM Man Code Found", "Match Found"))</f>
        <v>No BM Man Code Found</v>
      </c>
    </row>
    <row r="1394" spans="1:7">
      <c r="A1394" s="23" t="s">
        <v>2154</v>
      </c>
      <c r="B1394" s="23">
        <v>85415</v>
      </c>
      <c r="C1394" s="23" t="s">
        <v>53</v>
      </c>
      <c r="D1394" s="23" t="str">
        <f>IF(ISNUMBER(MATCH(C1394, 'Registration Database Man. Code'!A:A, 0)), "drone", "")</f>
        <v>drone</v>
      </c>
      <c r="E1394" s="23" t="str">
        <f>VLOOKUP(C1394, 'Registration Database Man. Code'!A:D, 4, FALSE)</f>
        <v>EA VISION</v>
      </c>
      <c r="F1394" s="24" t="str">
        <f t="shared" si="21"/>
        <v>No</v>
      </c>
      <c r="G1394" s="21" t="str">
        <f>IF(F1394="Yes", "Not Applicable", IF(COUNTIF('Broadcast Module Man Codes'!B:B, LEFT(B1394, 4))=0, "No BM Man Code Found", "Match Found"))</f>
        <v>No BM Man Code Found</v>
      </c>
    </row>
    <row r="1395" spans="1:7">
      <c r="A1395" s="23" t="s">
        <v>2155</v>
      </c>
      <c r="B1395" s="23" t="s">
        <v>2156</v>
      </c>
      <c r="C1395" s="23" t="s">
        <v>6</v>
      </c>
      <c r="D1395" s="23" t="str">
        <f>IF(ISNUMBER(MATCH(C1395, 'Registration Database Man. Code'!A:A, 0)), "drone", "")</f>
        <v>drone</v>
      </c>
      <c r="E1395" s="23" t="str">
        <f>VLOOKUP(C1395, 'Registration Database Man. Code'!A:D, 4, FALSE)</f>
        <v>XAG</v>
      </c>
      <c r="F1395" s="24" t="str">
        <f t="shared" si="21"/>
        <v>No</v>
      </c>
      <c r="G1395" s="21" t="str">
        <f>IF(F1395="Yes", "Not Applicable", IF(COUNTIF('Broadcast Module Man Codes'!B:B, LEFT(B1395, 4))=0, "No BM Man Code Found", "Match Found"))</f>
        <v>No BM Man Code Found</v>
      </c>
    </row>
    <row r="1396" spans="1:7">
      <c r="A1396" s="23" t="s">
        <v>2157</v>
      </c>
      <c r="B1396" s="23" t="s">
        <v>2158</v>
      </c>
      <c r="C1396" s="23" t="s">
        <v>21</v>
      </c>
      <c r="D1396" s="23" t="str">
        <f>IF(ISNUMBER(MATCH(C1396, 'Registration Database Man. Code'!A:A, 0)), "drone", "")</f>
        <v>drone</v>
      </c>
      <c r="E1396" s="23" t="str">
        <f>VLOOKUP(C1396, 'Registration Database Man. Code'!A:D, 4, FALSE)</f>
        <v>XAG</v>
      </c>
      <c r="F1396" s="24" t="str">
        <f t="shared" si="21"/>
        <v>No</v>
      </c>
      <c r="G1396" s="21" t="str">
        <f>IF(F1396="Yes", "Not Applicable", IF(COUNTIF('Broadcast Module Man Codes'!B:B, LEFT(B1396, 4))=0, "No BM Man Code Found", "Match Found"))</f>
        <v>No BM Man Code Found</v>
      </c>
    </row>
    <row r="1397" spans="1:7">
      <c r="A1397" s="23" t="s">
        <v>2159</v>
      </c>
      <c r="B1397" s="23" t="s">
        <v>2160</v>
      </c>
      <c r="C1397" s="23" t="s">
        <v>10</v>
      </c>
      <c r="D1397" s="23" t="str">
        <f>IF(ISNUMBER(MATCH(C1397, 'Registration Database Man. Code'!A:A, 0)), "drone", "")</f>
        <v>drone</v>
      </c>
      <c r="E1397" s="23" t="str">
        <f>VLOOKUP(C1397, 'Registration Database Man. Code'!A:D, 4, FALSE)</f>
        <v>DJI</v>
      </c>
      <c r="F1397" s="24" t="str">
        <f t="shared" si="21"/>
        <v>Yes</v>
      </c>
      <c r="G1397" s="21" t="str">
        <f>IF(F1397="Yes", "Not Applicable", IF(COUNTIF('Broadcast Module Man Codes'!B:B, LEFT(B1397, 4))=0, "No BM Man Code Found", "Match Found"))</f>
        <v>Not Applicable</v>
      </c>
    </row>
    <row r="1398" spans="1:7">
      <c r="A1398" s="23" t="s">
        <v>2161</v>
      </c>
      <c r="B1398" s="23" t="s">
        <v>2162</v>
      </c>
      <c r="C1398" s="23" t="s">
        <v>21</v>
      </c>
      <c r="D1398" s="23" t="str">
        <f>IF(ISNUMBER(MATCH(C1398, 'Registration Database Man. Code'!A:A, 0)), "drone", "")</f>
        <v>drone</v>
      </c>
      <c r="E1398" s="23" t="str">
        <f>VLOOKUP(C1398, 'Registration Database Man. Code'!A:D, 4, FALSE)</f>
        <v>XAG</v>
      </c>
      <c r="F1398" s="24" t="str">
        <f t="shared" si="21"/>
        <v>No</v>
      </c>
      <c r="G1398" s="21" t="str">
        <f>IF(F1398="Yes", "Not Applicable", IF(COUNTIF('Broadcast Module Man Codes'!B:B, LEFT(B1398, 4))=0, "No BM Man Code Found", "Match Found"))</f>
        <v>No BM Man Code Found</v>
      </c>
    </row>
    <row r="1399" spans="1:7">
      <c r="A1399" s="23" t="s">
        <v>2163</v>
      </c>
      <c r="B1399" s="23" t="s">
        <v>2164</v>
      </c>
      <c r="C1399" s="23" t="s">
        <v>21</v>
      </c>
      <c r="D1399" s="23" t="str">
        <f>IF(ISNUMBER(MATCH(C1399, 'Registration Database Man. Code'!A:A, 0)), "drone", "")</f>
        <v>drone</v>
      </c>
      <c r="E1399" s="23" t="str">
        <f>VLOOKUP(C1399, 'Registration Database Man. Code'!A:D, 4, FALSE)</f>
        <v>XAG</v>
      </c>
      <c r="F1399" s="24" t="str">
        <f t="shared" si="21"/>
        <v>No</v>
      </c>
      <c r="G1399" s="21" t="str">
        <f>IF(F1399="Yes", "Not Applicable", IF(COUNTIF('Broadcast Module Man Codes'!B:B, LEFT(B1399, 4))=0, "No BM Man Code Found", "Match Found"))</f>
        <v>No BM Man Code Found</v>
      </c>
    </row>
    <row r="1400" spans="1:7">
      <c r="A1400" s="23" t="s">
        <v>2165</v>
      </c>
      <c r="B1400" s="23" t="s">
        <v>2166</v>
      </c>
      <c r="C1400" s="23" t="s">
        <v>94</v>
      </c>
      <c r="D1400" s="23" t="str">
        <f>IF(ISNUMBER(MATCH(C1400, 'Registration Database Man. Code'!A:A, 0)), "drone", "")</f>
        <v>drone</v>
      </c>
      <c r="E1400" s="23" t="str">
        <f>VLOOKUP(C1400, 'Registration Database Man. Code'!A:D, 4, FALSE)</f>
        <v>DJI</v>
      </c>
      <c r="F1400" s="24" t="str">
        <f t="shared" si="21"/>
        <v>No</v>
      </c>
      <c r="G1400" s="21" t="str">
        <f>IF(F1400="Yes", "Not Applicable", IF(COUNTIF('Broadcast Module Man Codes'!B:B, LEFT(B1400, 4))=0, "No BM Man Code Found", "Match Found"))</f>
        <v>No BM Man Code Found</v>
      </c>
    </row>
    <row r="1401" spans="1:7">
      <c r="A1401" s="23" t="s">
        <v>2167</v>
      </c>
      <c r="B1401" s="23" t="s">
        <v>2168</v>
      </c>
      <c r="C1401" s="23" t="s">
        <v>10</v>
      </c>
      <c r="D1401" s="23" t="str">
        <f>IF(ISNUMBER(MATCH(C1401, 'Registration Database Man. Code'!A:A, 0)), "drone", "")</f>
        <v>drone</v>
      </c>
      <c r="E1401" s="23" t="str">
        <f>VLOOKUP(C1401, 'Registration Database Man. Code'!A:D, 4, FALSE)</f>
        <v>DJI</v>
      </c>
      <c r="F1401" s="24" t="str">
        <f t="shared" si="21"/>
        <v>Yes</v>
      </c>
      <c r="G1401" s="21" t="str">
        <f>IF(F1401="Yes", "Not Applicable", IF(COUNTIF('Broadcast Module Man Codes'!B:B, LEFT(B1401, 4))=0, "No BM Man Code Found", "Match Found"))</f>
        <v>Not Applicable</v>
      </c>
    </row>
    <row r="1402" spans="1:7">
      <c r="A1402" s="23" t="s">
        <v>2169</v>
      </c>
      <c r="B1402" s="23" t="s">
        <v>2170</v>
      </c>
      <c r="C1402" s="23" t="s">
        <v>21</v>
      </c>
      <c r="D1402" s="23" t="str">
        <f>IF(ISNUMBER(MATCH(C1402, 'Registration Database Man. Code'!A:A, 0)), "drone", "")</f>
        <v>drone</v>
      </c>
      <c r="E1402" s="23" t="str">
        <f>VLOOKUP(C1402, 'Registration Database Man. Code'!A:D, 4, FALSE)</f>
        <v>XAG</v>
      </c>
      <c r="F1402" s="24" t="str">
        <f t="shared" si="21"/>
        <v>No</v>
      </c>
      <c r="G1402" s="21" t="str">
        <f>IF(F1402="Yes", "Not Applicable", IF(COUNTIF('Broadcast Module Man Codes'!B:B, LEFT(B1402, 4))=0, "No BM Man Code Found", "Match Found"))</f>
        <v>No BM Man Code Found</v>
      </c>
    </row>
    <row r="1403" spans="1:7">
      <c r="A1403" s="23" t="s">
        <v>2171</v>
      </c>
      <c r="B1403" s="23" t="s">
        <v>2172</v>
      </c>
      <c r="C1403" s="23" t="s">
        <v>10</v>
      </c>
      <c r="D1403" s="23" t="str">
        <f>IF(ISNUMBER(MATCH(C1403, 'Registration Database Man. Code'!A:A, 0)), "drone", "")</f>
        <v>drone</v>
      </c>
      <c r="E1403" s="23" t="str">
        <f>VLOOKUP(C1403, 'Registration Database Man. Code'!A:D, 4, FALSE)</f>
        <v>DJI</v>
      </c>
      <c r="F1403" s="24" t="str">
        <f t="shared" si="21"/>
        <v>No</v>
      </c>
      <c r="G1403" s="21" t="str">
        <f>IF(F1403="Yes", "Not Applicable", IF(COUNTIF('Broadcast Module Man Codes'!B:B, LEFT(B1403, 4))=0, "No BM Man Code Found", "Match Found"))</f>
        <v>No BM Man Code Found</v>
      </c>
    </row>
    <row r="1404" spans="1:7">
      <c r="A1404" s="23" t="s">
        <v>2173</v>
      </c>
      <c r="B1404" s="23" t="s">
        <v>2174</v>
      </c>
      <c r="C1404" s="23" t="s">
        <v>10</v>
      </c>
      <c r="D1404" s="23" t="str">
        <f>IF(ISNUMBER(MATCH(C1404, 'Registration Database Man. Code'!A:A, 0)), "drone", "")</f>
        <v>drone</v>
      </c>
      <c r="E1404" s="23" t="str">
        <f>VLOOKUP(C1404, 'Registration Database Man. Code'!A:D, 4, FALSE)</f>
        <v>DJI</v>
      </c>
      <c r="F1404" s="24" t="str">
        <f t="shared" si="21"/>
        <v>No</v>
      </c>
      <c r="G1404" s="21" t="str">
        <f>IF(F1404="Yes", "Not Applicable", IF(COUNTIF('Broadcast Module Man Codes'!B:B, LEFT(B1404, 4))=0, "No BM Man Code Found", "Match Found"))</f>
        <v>No BM Man Code Found</v>
      </c>
    </row>
    <row r="1405" spans="1:7">
      <c r="A1405" s="23" t="s">
        <v>2175</v>
      </c>
      <c r="B1405" s="23" t="s">
        <v>2176</v>
      </c>
      <c r="C1405" s="23" t="s">
        <v>10</v>
      </c>
      <c r="D1405" s="23" t="str">
        <f>IF(ISNUMBER(MATCH(C1405, 'Registration Database Man. Code'!A:A, 0)), "drone", "")</f>
        <v>drone</v>
      </c>
      <c r="E1405" s="23" t="str">
        <f>VLOOKUP(C1405, 'Registration Database Man. Code'!A:D, 4, FALSE)</f>
        <v>DJI</v>
      </c>
      <c r="F1405" s="24" t="str">
        <f t="shared" si="21"/>
        <v>No</v>
      </c>
      <c r="G1405" s="21" t="str">
        <f>IF(F1405="Yes", "Not Applicable", IF(COUNTIF('Broadcast Module Man Codes'!B:B, LEFT(B1405, 4))=0, "No BM Man Code Found", "Match Found"))</f>
        <v>No BM Man Code Found</v>
      </c>
    </row>
    <row r="1406" spans="1:7">
      <c r="A1406" s="23" t="s">
        <v>2177</v>
      </c>
      <c r="B1406" s="23" t="s">
        <v>2178</v>
      </c>
      <c r="C1406" s="23" t="s">
        <v>49</v>
      </c>
      <c r="D1406" s="23" t="str">
        <f>IF(ISNUMBER(MATCH(C1406, 'Registration Database Man. Code'!A:A, 0)), "drone", "")</f>
        <v>drone</v>
      </c>
      <c r="E1406" s="23" t="str">
        <f>VLOOKUP(C1406, 'Registration Database Man. Code'!A:D, 4, FALSE)</f>
        <v>DJI</v>
      </c>
      <c r="F1406" s="24" t="str">
        <f t="shared" si="21"/>
        <v>No</v>
      </c>
      <c r="G1406" s="21" t="str">
        <f>IF(F1406="Yes", "Not Applicable", IF(COUNTIF('Broadcast Module Man Codes'!B:B, LEFT(B1406, 4))=0, "No BM Man Code Found", "Match Found"))</f>
        <v>No BM Man Code Found</v>
      </c>
    </row>
    <row r="1407" spans="1:7">
      <c r="A1407" s="23" t="s">
        <v>2179</v>
      </c>
      <c r="B1407" s="23" t="s">
        <v>2180</v>
      </c>
      <c r="C1407" s="23" t="s">
        <v>10</v>
      </c>
      <c r="D1407" s="23" t="str">
        <f>IF(ISNUMBER(MATCH(C1407, 'Registration Database Man. Code'!A:A, 0)), "drone", "")</f>
        <v>drone</v>
      </c>
      <c r="E1407" s="23" t="str">
        <f>VLOOKUP(C1407, 'Registration Database Man. Code'!A:D, 4, FALSE)</f>
        <v>DJI</v>
      </c>
      <c r="F1407" s="24" t="str">
        <f t="shared" si="21"/>
        <v>Yes</v>
      </c>
      <c r="G1407" s="21" t="str">
        <f>IF(F1407="Yes", "Not Applicable", IF(COUNTIF('Broadcast Module Man Codes'!B:B, LEFT(B1407, 4))=0, "No BM Man Code Found", "Match Found"))</f>
        <v>Not Applicable</v>
      </c>
    </row>
    <row r="1408" spans="1:7">
      <c r="A1408" s="23" t="s">
        <v>2181</v>
      </c>
      <c r="B1408" s="23" t="s">
        <v>2182</v>
      </c>
      <c r="C1408" s="23" t="s">
        <v>10</v>
      </c>
      <c r="D1408" s="23" t="str">
        <f>IF(ISNUMBER(MATCH(C1408, 'Registration Database Man. Code'!A:A, 0)), "drone", "")</f>
        <v>drone</v>
      </c>
      <c r="E1408" s="23" t="str">
        <f>VLOOKUP(C1408, 'Registration Database Man. Code'!A:D, 4, FALSE)</f>
        <v>DJI</v>
      </c>
      <c r="F1408" s="24" t="str">
        <f t="shared" si="21"/>
        <v>No</v>
      </c>
      <c r="G1408" s="21" t="str">
        <f>IF(F1408="Yes", "Not Applicable", IF(COUNTIF('Broadcast Module Man Codes'!B:B, LEFT(B1408, 4))=0, "No BM Man Code Found", "Match Found"))</f>
        <v>No BM Man Code Found</v>
      </c>
    </row>
    <row r="1409" spans="1:7">
      <c r="A1409" s="23" t="s">
        <v>2183</v>
      </c>
      <c r="B1409" s="23" t="s">
        <v>2184</v>
      </c>
      <c r="C1409" s="23" t="s">
        <v>10</v>
      </c>
      <c r="D1409" s="23" t="str">
        <f>IF(ISNUMBER(MATCH(C1409, 'Registration Database Man. Code'!A:A, 0)), "drone", "")</f>
        <v>drone</v>
      </c>
      <c r="E1409" s="23" t="str">
        <f>VLOOKUP(C1409, 'Registration Database Man. Code'!A:D, 4, FALSE)</f>
        <v>DJI</v>
      </c>
      <c r="F1409" s="24" t="str">
        <f t="shared" si="21"/>
        <v>Yes</v>
      </c>
      <c r="G1409" s="21" t="str">
        <f>IF(F1409="Yes", "Not Applicable", IF(COUNTIF('Broadcast Module Man Codes'!B:B, LEFT(B1409, 4))=0, "No BM Man Code Found", "Match Found"))</f>
        <v>Not Applicable</v>
      </c>
    </row>
    <row r="1410" spans="1:7">
      <c r="A1410" s="23" t="s">
        <v>2185</v>
      </c>
      <c r="B1410" s="23" t="s">
        <v>2186</v>
      </c>
      <c r="C1410" s="23" t="s">
        <v>13</v>
      </c>
      <c r="D1410" s="23" t="str">
        <f>IF(ISNUMBER(MATCH(C1410, 'Registration Database Man. Code'!A:A, 0)), "drone", "")</f>
        <v>drone</v>
      </c>
      <c r="E1410" s="23" t="str">
        <f>VLOOKUP(C1410, 'Registration Database Man. Code'!A:D, 4, FALSE)</f>
        <v>DJI</v>
      </c>
      <c r="F1410" s="24" t="str">
        <f t="shared" si="21"/>
        <v>No</v>
      </c>
      <c r="G1410" s="21" t="str">
        <f>IF(F1410="Yes", "Not Applicable", IF(COUNTIF('Broadcast Module Man Codes'!B:B, LEFT(B1410, 4))=0, "No BM Man Code Found", "Match Found"))</f>
        <v>No BM Man Code Found</v>
      </c>
    </row>
    <row r="1411" spans="1:7">
      <c r="A1411" s="23" t="s">
        <v>2187</v>
      </c>
      <c r="B1411" s="23" t="s">
        <v>2188</v>
      </c>
      <c r="C1411" s="23" t="s">
        <v>10</v>
      </c>
      <c r="D1411" s="23" t="str">
        <f>IF(ISNUMBER(MATCH(C1411, 'Registration Database Man. Code'!A:A, 0)), "drone", "")</f>
        <v>drone</v>
      </c>
      <c r="E1411" s="23" t="str">
        <f>VLOOKUP(C1411, 'Registration Database Man. Code'!A:D, 4, FALSE)</f>
        <v>DJI</v>
      </c>
      <c r="F1411" s="24" t="str">
        <f t="shared" ref="F1411:F1474" si="22">IF(OR(E1411="EA VISION", E1411="EAVISION"), "No", IF(OR(AND(OR(E1411="DJI", E1411="DJI Innovations"), LEFT(B1411, 5)="1581F"), AND(OR(E1411="XAG", E1411="GUANGZHOU XAG CO LTD"), LEFT(B1411, 5)="1863F"), AND(E1411="Talos Drones", LEFT(B1411, 5)="2104F")), "Yes", "No"))</f>
        <v>No</v>
      </c>
      <c r="G1411" s="21" t="str">
        <f>IF(F1411="Yes", "Not Applicable", IF(COUNTIF('Broadcast Module Man Codes'!B:B, LEFT(B1411, 4))=0, "No BM Man Code Found", "Match Found"))</f>
        <v>No BM Man Code Found</v>
      </c>
    </row>
    <row r="1412" spans="1:7">
      <c r="A1412" s="23" t="s">
        <v>2189</v>
      </c>
      <c r="B1412" s="23" t="s">
        <v>2190</v>
      </c>
      <c r="C1412" s="23" t="s">
        <v>10</v>
      </c>
      <c r="D1412" s="23" t="str">
        <f>IF(ISNUMBER(MATCH(C1412, 'Registration Database Man. Code'!A:A, 0)), "drone", "")</f>
        <v>drone</v>
      </c>
      <c r="E1412" s="23" t="str">
        <f>VLOOKUP(C1412, 'Registration Database Man. Code'!A:D, 4, FALSE)</f>
        <v>DJI</v>
      </c>
      <c r="F1412" s="24" t="str">
        <f t="shared" si="22"/>
        <v>No</v>
      </c>
      <c r="G1412" s="21" t="str">
        <f>IF(F1412="Yes", "Not Applicable", IF(COUNTIF('Broadcast Module Man Codes'!B:B, LEFT(B1412, 4))=0, "No BM Man Code Found", "Match Found"))</f>
        <v>No BM Man Code Found</v>
      </c>
    </row>
    <row r="1413" spans="1:7">
      <c r="A1413" s="23" t="s">
        <v>2191</v>
      </c>
      <c r="B1413" s="23" t="s">
        <v>2192</v>
      </c>
      <c r="C1413" s="23" t="s">
        <v>21</v>
      </c>
      <c r="D1413" s="23" t="str">
        <f>IF(ISNUMBER(MATCH(C1413, 'Registration Database Man. Code'!A:A, 0)), "drone", "")</f>
        <v>drone</v>
      </c>
      <c r="E1413" s="23" t="str">
        <f>VLOOKUP(C1413, 'Registration Database Man. Code'!A:D, 4, FALSE)</f>
        <v>XAG</v>
      </c>
      <c r="F1413" s="24" t="str">
        <f t="shared" si="22"/>
        <v>No</v>
      </c>
      <c r="G1413" s="21" t="str">
        <f>IF(F1413="Yes", "Not Applicable", IF(COUNTIF('Broadcast Module Man Codes'!B:B, LEFT(B1413, 4))=0, "No BM Man Code Found", "Match Found"))</f>
        <v>No BM Man Code Found</v>
      </c>
    </row>
    <row r="1414" spans="1:7">
      <c r="A1414" s="23" t="s">
        <v>2193</v>
      </c>
      <c r="B1414" s="23" t="s">
        <v>2194</v>
      </c>
      <c r="C1414" s="23" t="s">
        <v>172</v>
      </c>
      <c r="D1414" s="23" t="str">
        <f>IF(ISNUMBER(MATCH(C1414, 'Registration Database Man. Code'!A:A, 0)), "drone", "")</f>
        <v>drone</v>
      </c>
      <c r="E1414" s="23" t="str">
        <f>VLOOKUP(C1414, 'Registration Database Man. Code'!A:D, 4, FALSE)</f>
        <v>DJI</v>
      </c>
      <c r="F1414" s="24" t="str">
        <f t="shared" si="22"/>
        <v>Yes</v>
      </c>
      <c r="G1414" s="21" t="str">
        <f>IF(F1414="Yes", "Not Applicable", IF(COUNTIF('Broadcast Module Man Codes'!B:B, LEFT(B1414, 4))=0, "No BM Man Code Found", "Match Found"))</f>
        <v>Not Applicable</v>
      </c>
    </row>
    <row r="1415" spans="1:7">
      <c r="A1415" s="23" t="s">
        <v>2195</v>
      </c>
      <c r="B1415" s="23" t="s">
        <v>2196</v>
      </c>
      <c r="C1415" s="23" t="s">
        <v>10</v>
      </c>
      <c r="D1415" s="23" t="str">
        <f>IF(ISNUMBER(MATCH(C1415, 'Registration Database Man. Code'!A:A, 0)), "drone", "")</f>
        <v>drone</v>
      </c>
      <c r="E1415" s="23" t="str">
        <f>VLOOKUP(C1415, 'Registration Database Man. Code'!A:D, 4, FALSE)</f>
        <v>DJI</v>
      </c>
      <c r="F1415" s="24" t="str">
        <f t="shared" si="22"/>
        <v>No</v>
      </c>
      <c r="G1415" s="21" t="str">
        <f>IF(F1415="Yes", "Not Applicable", IF(COUNTIF('Broadcast Module Man Codes'!B:B, LEFT(B1415, 4))=0, "No BM Man Code Found", "Match Found"))</f>
        <v>No BM Man Code Found</v>
      </c>
    </row>
    <row r="1416" spans="1:7">
      <c r="A1416" s="23" t="s">
        <v>2197</v>
      </c>
      <c r="B1416" s="23" t="s">
        <v>2198</v>
      </c>
      <c r="C1416" s="23" t="s">
        <v>94</v>
      </c>
      <c r="D1416" s="23" t="str">
        <f>IF(ISNUMBER(MATCH(C1416, 'Registration Database Man. Code'!A:A, 0)), "drone", "")</f>
        <v>drone</v>
      </c>
      <c r="E1416" s="23" t="str">
        <f>VLOOKUP(C1416, 'Registration Database Man. Code'!A:D, 4, FALSE)</f>
        <v>DJI</v>
      </c>
      <c r="F1416" s="24" t="str">
        <f t="shared" si="22"/>
        <v>No</v>
      </c>
      <c r="G1416" s="21" t="str">
        <f>IF(F1416="Yes", "Not Applicable", IF(COUNTIF('Broadcast Module Man Codes'!B:B, LEFT(B1416, 4))=0, "No BM Man Code Found", "Match Found"))</f>
        <v>No BM Man Code Found</v>
      </c>
    </row>
    <row r="1417" spans="1:7">
      <c r="A1417" s="23" t="s">
        <v>2199</v>
      </c>
      <c r="B1417" s="23" t="s">
        <v>2200</v>
      </c>
      <c r="C1417" s="23" t="s">
        <v>10</v>
      </c>
      <c r="D1417" s="23" t="str">
        <f>IF(ISNUMBER(MATCH(C1417, 'Registration Database Man. Code'!A:A, 0)), "drone", "")</f>
        <v>drone</v>
      </c>
      <c r="E1417" s="23" t="str">
        <f>VLOOKUP(C1417, 'Registration Database Man. Code'!A:D, 4, FALSE)</f>
        <v>DJI</v>
      </c>
      <c r="F1417" s="24" t="str">
        <f t="shared" si="22"/>
        <v>No</v>
      </c>
      <c r="G1417" s="21" t="str">
        <f>IF(F1417="Yes", "Not Applicable", IF(COUNTIF('Broadcast Module Man Codes'!B:B, LEFT(B1417, 4))=0, "No BM Man Code Found", "Match Found"))</f>
        <v>No BM Man Code Found</v>
      </c>
    </row>
    <row r="1418" spans="1:7">
      <c r="A1418" s="23" t="s">
        <v>2201</v>
      </c>
      <c r="B1418" s="23" t="s">
        <v>2202</v>
      </c>
      <c r="C1418" s="23" t="s">
        <v>10</v>
      </c>
      <c r="D1418" s="23" t="str">
        <f>IF(ISNUMBER(MATCH(C1418, 'Registration Database Man. Code'!A:A, 0)), "drone", "")</f>
        <v>drone</v>
      </c>
      <c r="E1418" s="23" t="str">
        <f>VLOOKUP(C1418, 'Registration Database Man. Code'!A:D, 4, FALSE)</f>
        <v>DJI</v>
      </c>
      <c r="F1418" s="24" t="str">
        <f t="shared" si="22"/>
        <v>Yes</v>
      </c>
      <c r="G1418" s="21" t="str">
        <f>IF(F1418="Yes", "Not Applicable", IF(COUNTIF('Broadcast Module Man Codes'!B:B, LEFT(B1418, 4))=0, "No BM Man Code Found", "Match Found"))</f>
        <v>Not Applicable</v>
      </c>
    </row>
    <row r="1419" spans="1:7">
      <c r="A1419" s="23" t="s">
        <v>2203</v>
      </c>
      <c r="B1419" s="23" t="s">
        <v>2204</v>
      </c>
      <c r="C1419" s="23" t="s">
        <v>10</v>
      </c>
      <c r="D1419" s="23" t="str">
        <f>IF(ISNUMBER(MATCH(C1419, 'Registration Database Man. Code'!A:A, 0)), "drone", "")</f>
        <v>drone</v>
      </c>
      <c r="E1419" s="23" t="str">
        <f>VLOOKUP(C1419, 'Registration Database Man. Code'!A:D, 4, FALSE)</f>
        <v>DJI</v>
      </c>
      <c r="F1419" s="24" t="str">
        <f t="shared" si="22"/>
        <v>Yes</v>
      </c>
      <c r="G1419" s="21" t="str">
        <f>IF(F1419="Yes", "Not Applicable", IF(COUNTIF('Broadcast Module Man Codes'!B:B, LEFT(B1419, 4))=0, "No BM Man Code Found", "Match Found"))</f>
        <v>Not Applicable</v>
      </c>
    </row>
    <row r="1420" spans="1:7">
      <c r="A1420" s="23" t="s">
        <v>2206</v>
      </c>
      <c r="B1420" s="23" t="s">
        <v>2207</v>
      </c>
      <c r="C1420" s="23" t="s">
        <v>10</v>
      </c>
      <c r="D1420" s="23" t="str">
        <f>IF(ISNUMBER(MATCH(C1420, 'Registration Database Man. Code'!A:A, 0)), "drone", "")</f>
        <v>drone</v>
      </c>
      <c r="E1420" s="23" t="str">
        <f>VLOOKUP(C1420, 'Registration Database Man. Code'!A:D, 4, FALSE)</f>
        <v>DJI</v>
      </c>
      <c r="F1420" s="24" t="str">
        <f t="shared" si="22"/>
        <v>Yes</v>
      </c>
      <c r="G1420" s="21" t="str">
        <f>IF(F1420="Yes", "Not Applicable", IF(COUNTIF('Broadcast Module Man Codes'!B:B, LEFT(B1420, 4))=0, "No BM Man Code Found", "Match Found"))</f>
        <v>Not Applicable</v>
      </c>
    </row>
    <row r="1421" spans="1:7">
      <c r="A1421" s="23" t="s">
        <v>2208</v>
      </c>
      <c r="B1421" s="23" t="s">
        <v>2209</v>
      </c>
      <c r="C1421" s="23" t="s">
        <v>10</v>
      </c>
      <c r="D1421" s="23" t="str">
        <f>IF(ISNUMBER(MATCH(C1421, 'Registration Database Man. Code'!A:A, 0)), "drone", "")</f>
        <v>drone</v>
      </c>
      <c r="E1421" s="23" t="str">
        <f>VLOOKUP(C1421, 'Registration Database Man. Code'!A:D, 4, FALSE)</f>
        <v>DJI</v>
      </c>
      <c r="F1421" s="24" t="str">
        <f t="shared" si="22"/>
        <v>No</v>
      </c>
      <c r="G1421" s="21" t="str">
        <f>IF(F1421="Yes", "Not Applicable", IF(COUNTIF('Broadcast Module Man Codes'!B:B, LEFT(B1421, 4))=0, "No BM Man Code Found", "Match Found"))</f>
        <v>No BM Man Code Found</v>
      </c>
    </row>
    <row r="1422" spans="1:7">
      <c r="A1422" s="23" t="s">
        <v>2210</v>
      </c>
      <c r="B1422" s="23" t="s">
        <v>2211</v>
      </c>
      <c r="C1422" s="23" t="s">
        <v>16</v>
      </c>
      <c r="D1422" s="23" t="str">
        <f>IF(ISNUMBER(MATCH(C1422, 'Registration Database Man. Code'!A:A, 0)), "drone", "")</f>
        <v>drone</v>
      </c>
      <c r="E1422" s="23" t="str">
        <f>VLOOKUP(C1422, 'Registration Database Man. Code'!A:D, 4, FALSE)</f>
        <v>DJI</v>
      </c>
      <c r="F1422" s="24" t="str">
        <f t="shared" si="22"/>
        <v>Yes</v>
      </c>
      <c r="G1422" s="21" t="str">
        <f>IF(F1422="Yes", "Not Applicable", IF(COUNTIF('Broadcast Module Man Codes'!B:B, LEFT(B1422, 4))=0, "No BM Man Code Found", "Match Found"))</f>
        <v>Not Applicable</v>
      </c>
    </row>
    <row r="1423" spans="1:7">
      <c r="A1423" s="23" t="s">
        <v>2212</v>
      </c>
      <c r="B1423" s="23" t="s">
        <v>2213</v>
      </c>
      <c r="C1423" s="23" t="s">
        <v>10</v>
      </c>
      <c r="D1423" s="23" t="str">
        <f>IF(ISNUMBER(MATCH(C1423, 'Registration Database Man. Code'!A:A, 0)), "drone", "")</f>
        <v>drone</v>
      </c>
      <c r="E1423" s="23" t="str">
        <f>VLOOKUP(C1423, 'Registration Database Man. Code'!A:D, 4, FALSE)</f>
        <v>DJI</v>
      </c>
      <c r="F1423" s="24" t="str">
        <f t="shared" si="22"/>
        <v>Yes</v>
      </c>
      <c r="G1423" s="21" t="str">
        <f>IF(F1423="Yes", "Not Applicable", IF(COUNTIF('Broadcast Module Man Codes'!B:B, LEFT(B1423, 4))=0, "No BM Man Code Found", "Match Found"))</f>
        <v>Not Applicable</v>
      </c>
    </row>
    <row r="1424" spans="1:7">
      <c r="A1424" s="23" t="s">
        <v>2214</v>
      </c>
      <c r="B1424" s="23" t="s">
        <v>2215</v>
      </c>
      <c r="C1424" s="23" t="s">
        <v>172</v>
      </c>
      <c r="D1424" s="23" t="str">
        <f>IF(ISNUMBER(MATCH(C1424, 'Registration Database Man. Code'!A:A, 0)), "drone", "")</f>
        <v>drone</v>
      </c>
      <c r="E1424" s="23" t="str">
        <f>VLOOKUP(C1424, 'Registration Database Man. Code'!A:D, 4, FALSE)</f>
        <v>DJI</v>
      </c>
      <c r="F1424" s="24" t="str">
        <f t="shared" si="22"/>
        <v>Yes</v>
      </c>
      <c r="G1424" s="21" t="str">
        <f>IF(F1424="Yes", "Not Applicable", IF(COUNTIF('Broadcast Module Man Codes'!B:B, LEFT(B1424, 4))=0, "No BM Man Code Found", "Match Found"))</f>
        <v>Not Applicable</v>
      </c>
    </row>
    <row r="1425" spans="1:7">
      <c r="A1425" s="23" t="s">
        <v>2216</v>
      </c>
      <c r="B1425" s="23" t="s">
        <v>2217</v>
      </c>
      <c r="C1425" s="23" t="s">
        <v>10</v>
      </c>
      <c r="D1425" s="23" t="str">
        <f>IF(ISNUMBER(MATCH(C1425, 'Registration Database Man. Code'!A:A, 0)), "drone", "")</f>
        <v>drone</v>
      </c>
      <c r="E1425" s="23" t="str">
        <f>VLOOKUP(C1425, 'Registration Database Man. Code'!A:D, 4, FALSE)</f>
        <v>DJI</v>
      </c>
      <c r="F1425" s="24" t="str">
        <f t="shared" si="22"/>
        <v>Yes</v>
      </c>
      <c r="G1425" s="21" t="str">
        <f>IF(F1425="Yes", "Not Applicable", IF(COUNTIF('Broadcast Module Man Codes'!B:B, LEFT(B1425, 4))=0, "No BM Man Code Found", "Match Found"))</f>
        <v>Not Applicable</v>
      </c>
    </row>
    <row r="1426" spans="1:7">
      <c r="A1426" s="23" t="s">
        <v>2218</v>
      </c>
      <c r="B1426" s="23">
        <v>85404</v>
      </c>
      <c r="C1426" s="23" t="s">
        <v>53</v>
      </c>
      <c r="D1426" s="23" t="str">
        <f>IF(ISNUMBER(MATCH(C1426, 'Registration Database Man. Code'!A:A, 0)), "drone", "")</f>
        <v>drone</v>
      </c>
      <c r="E1426" s="23" t="str">
        <f>VLOOKUP(C1426, 'Registration Database Man. Code'!A:D, 4, FALSE)</f>
        <v>EA VISION</v>
      </c>
      <c r="F1426" s="24" t="str">
        <f t="shared" si="22"/>
        <v>No</v>
      </c>
      <c r="G1426" s="21" t="str">
        <f>IF(F1426="Yes", "Not Applicable", IF(COUNTIF('Broadcast Module Man Codes'!B:B, LEFT(B1426, 4))=0, "No BM Man Code Found", "Match Found"))</f>
        <v>No BM Man Code Found</v>
      </c>
    </row>
    <row r="1427" spans="1:7">
      <c r="A1427" s="23" t="s">
        <v>2219</v>
      </c>
      <c r="B1427" s="23" t="s">
        <v>2220</v>
      </c>
      <c r="C1427" s="23" t="s">
        <v>172</v>
      </c>
      <c r="D1427" s="23" t="str">
        <f>IF(ISNUMBER(MATCH(C1427, 'Registration Database Man. Code'!A:A, 0)), "drone", "")</f>
        <v>drone</v>
      </c>
      <c r="E1427" s="23" t="str">
        <f>VLOOKUP(C1427, 'Registration Database Man. Code'!A:D, 4, FALSE)</f>
        <v>DJI</v>
      </c>
      <c r="F1427" s="24" t="str">
        <f t="shared" si="22"/>
        <v>Yes</v>
      </c>
      <c r="G1427" s="21" t="str">
        <f>IF(F1427="Yes", "Not Applicable", IF(COUNTIF('Broadcast Module Man Codes'!B:B, LEFT(B1427, 4))=0, "No BM Man Code Found", "Match Found"))</f>
        <v>Not Applicable</v>
      </c>
    </row>
    <row r="1428" spans="1:7">
      <c r="A1428" s="23" t="s">
        <v>2221</v>
      </c>
      <c r="B1428" s="23" t="s">
        <v>2222</v>
      </c>
      <c r="C1428" s="23" t="s">
        <v>53</v>
      </c>
      <c r="D1428" s="23" t="str">
        <f>IF(ISNUMBER(MATCH(C1428, 'Registration Database Man. Code'!A:A, 0)), "drone", "")</f>
        <v>drone</v>
      </c>
      <c r="E1428" s="23" t="str">
        <f>VLOOKUP(C1428, 'Registration Database Man. Code'!A:D, 4, FALSE)</f>
        <v>EA VISION</v>
      </c>
      <c r="F1428" s="24" t="str">
        <f t="shared" si="22"/>
        <v>No</v>
      </c>
      <c r="G1428" s="21" t="str">
        <f>IF(F1428="Yes", "Not Applicable", IF(COUNTIF('Broadcast Module Man Codes'!B:B, LEFT(B1428, 4))=0, "No BM Man Code Found", "Match Found"))</f>
        <v>No BM Man Code Found</v>
      </c>
    </row>
    <row r="1429" spans="1:7">
      <c r="A1429" s="23" t="s">
        <v>2223</v>
      </c>
      <c r="B1429" s="23" t="s">
        <v>2224</v>
      </c>
      <c r="C1429" s="23" t="s">
        <v>172</v>
      </c>
      <c r="D1429" s="23" t="str">
        <f>IF(ISNUMBER(MATCH(C1429, 'Registration Database Man. Code'!A:A, 0)), "drone", "")</f>
        <v>drone</v>
      </c>
      <c r="E1429" s="23" t="str">
        <f>VLOOKUP(C1429, 'Registration Database Man. Code'!A:D, 4, FALSE)</f>
        <v>DJI</v>
      </c>
      <c r="F1429" s="24" t="str">
        <f t="shared" si="22"/>
        <v>Yes</v>
      </c>
      <c r="G1429" s="21" t="str">
        <f>IF(F1429="Yes", "Not Applicable", IF(COUNTIF('Broadcast Module Man Codes'!B:B, LEFT(B1429, 4))=0, "No BM Man Code Found", "Match Found"))</f>
        <v>Not Applicable</v>
      </c>
    </row>
    <row r="1430" spans="1:7">
      <c r="A1430" s="23" t="s">
        <v>2225</v>
      </c>
      <c r="B1430" s="23" t="s">
        <v>2226</v>
      </c>
      <c r="C1430" s="23" t="s">
        <v>10</v>
      </c>
      <c r="D1430" s="23" t="str">
        <f>IF(ISNUMBER(MATCH(C1430, 'Registration Database Man. Code'!A:A, 0)), "drone", "")</f>
        <v>drone</v>
      </c>
      <c r="E1430" s="23" t="str">
        <f>VLOOKUP(C1430, 'Registration Database Man. Code'!A:D, 4, FALSE)</f>
        <v>DJI</v>
      </c>
      <c r="F1430" s="24" t="str">
        <f t="shared" si="22"/>
        <v>Yes</v>
      </c>
      <c r="G1430" s="21" t="str">
        <f>IF(F1430="Yes", "Not Applicable", IF(COUNTIF('Broadcast Module Man Codes'!B:B, LEFT(B1430, 4))=0, "No BM Man Code Found", "Match Found"))</f>
        <v>Not Applicable</v>
      </c>
    </row>
    <row r="1431" spans="1:7">
      <c r="A1431" s="23" t="s">
        <v>2227</v>
      </c>
      <c r="B1431" s="23" t="s">
        <v>2228</v>
      </c>
      <c r="C1431" s="23" t="s">
        <v>10</v>
      </c>
      <c r="D1431" s="23" t="str">
        <f>IF(ISNUMBER(MATCH(C1431, 'Registration Database Man. Code'!A:A, 0)), "drone", "")</f>
        <v>drone</v>
      </c>
      <c r="E1431" s="23" t="str">
        <f>VLOOKUP(C1431, 'Registration Database Man. Code'!A:D, 4, FALSE)</f>
        <v>DJI</v>
      </c>
      <c r="F1431" s="24" t="str">
        <f t="shared" si="22"/>
        <v>Yes</v>
      </c>
      <c r="G1431" s="21" t="str">
        <f>IF(F1431="Yes", "Not Applicable", IF(COUNTIF('Broadcast Module Man Codes'!B:B, LEFT(B1431, 4))=0, "No BM Man Code Found", "Match Found"))</f>
        <v>Not Applicable</v>
      </c>
    </row>
    <row r="1432" spans="1:7">
      <c r="A1432" s="23" t="s">
        <v>2229</v>
      </c>
      <c r="B1432" s="23" t="s">
        <v>2230</v>
      </c>
      <c r="C1432" s="23" t="s">
        <v>10</v>
      </c>
      <c r="D1432" s="23" t="str">
        <f>IF(ISNUMBER(MATCH(C1432, 'Registration Database Man. Code'!A:A, 0)), "drone", "")</f>
        <v>drone</v>
      </c>
      <c r="E1432" s="23" t="str">
        <f>VLOOKUP(C1432, 'Registration Database Man. Code'!A:D, 4, FALSE)</f>
        <v>DJI</v>
      </c>
      <c r="F1432" s="24" t="str">
        <f t="shared" si="22"/>
        <v>No</v>
      </c>
      <c r="G1432" s="21" t="str">
        <f>IF(F1432="Yes", "Not Applicable", IF(COUNTIF('Broadcast Module Man Codes'!B:B, LEFT(B1432, 4))=0, "No BM Man Code Found", "Match Found"))</f>
        <v>No BM Man Code Found</v>
      </c>
    </row>
    <row r="1433" spans="1:7">
      <c r="A1433" s="23" t="s">
        <v>2231</v>
      </c>
      <c r="B1433" s="23" t="s">
        <v>2232</v>
      </c>
      <c r="C1433" s="23" t="s">
        <v>53</v>
      </c>
      <c r="D1433" s="23" t="str">
        <f>IF(ISNUMBER(MATCH(C1433, 'Registration Database Man. Code'!A:A, 0)), "drone", "")</f>
        <v>drone</v>
      </c>
      <c r="E1433" s="23" t="str">
        <f>VLOOKUP(C1433, 'Registration Database Man. Code'!A:D, 4, FALSE)</f>
        <v>EA VISION</v>
      </c>
      <c r="F1433" s="24" t="str">
        <f t="shared" si="22"/>
        <v>No</v>
      </c>
      <c r="G1433" s="21" t="str">
        <f>IF(F1433="Yes", "Not Applicable", IF(COUNTIF('Broadcast Module Man Codes'!B:B, LEFT(B1433, 4))=0, "No BM Man Code Found", "Match Found"))</f>
        <v>No BM Man Code Found</v>
      </c>
    </row>
    <row r="1434" spans="1:7">
      <c r="A1434" s="23" t="s">
        <v>2234</v>
      </c>
      <c r="B1434" s="23" t="s">
        <v>2235</v>
      </c>
      <c r="C1434" s="23" t="s">
        <v>172</v>
      </c>
      <c r="D1434" s="23" t="str">
        <f>IF(ISNUMBER(MATCH(C1434, 'Registration Database Man. Code'!A:A, 0)), "drone", "")</f>
        <v>drone</v>
      </c>
      <c r="E1434" s="23" t="str">
        <f>VLOOKUP(C1434, 'Registration Database Man. Code'!A:D, 4, FALSE)</f>
        <v>DJI</v>
      </c>
      <c r="F1434" s="24" t="str">
        <f t="shared" si="22"/>
        <v>Yes</v>
      </c>
      <c r="G1434" s="21" t="str">
        <f>IF(F1434="Yes", "Not Applicable", IF(COUNTIF('Broadcast Module Man Codes'!B:B, LEFT(B1434, 4))=0, "No BM Man Code Found", "Match Found"))</f>
        <v>Not Applicable</v>
      </c>
    </row>
    <row r="1435" spans="1:7">
      <c r="A1435" s="23" t="s">
        <v>2236</v>
      </c>
      <c r="B1435" s="23" t="s">
        <v>2237</v>
      </c>
      <c r="C1435" s="23" t="s">
        <v>10</v>
      </c>
      <c r="D1435" s="23" t="str">
        <f>IF(ISNUMBER(MATCH(C1435, 'Registration Database Man. Code'!A:A, 0)), "drone", "")</f>
        <v>drone</v>
      </c>
      <c r="E1435" s="23" t="str">
        <f>VLOOKUP(C1435, 'Registration Database Man. Code'!A:D, 4, FALSE)</f>
        <v>DJI</v>
      </c>
      <c r="F1435" s="24" t="str">
        <f t="shared" si="22"/>
        <v>No</v>
      </c>
      <c r="G1435" s="21" t="str">
        <f>IF(F1435="Yes", "Not Applicable", IF(COUNTIF('Broadcast Module Man Codes'!B:B, LEFT(B1435, 4))=0, "No BM Man Code Found", "Match Found"))</f>
        <v>No BM Man Code Found</v>
      </c>
    </row>
    <row r="1436" spans="1:7">
      <c r="A1436" s="23" t="s">
        <v>2238</v>
      </c>
      <c r="B1436" s="23">
        <v>85389</v>
      </c>
      <c r="C1436" s="23" t="s">
        <v>53</v>
      </c>
      <c r="D1436" s="23" t="str">
        <f>IF(ISNUMBER(MATCH(C1436, 'Registration Database Man. Code'!A:A, 0)), "drone", "")</f>
        <v>drone</v>
      </c>
      <c r="E1436" s="23" t="str">
        <f>VLOOKUP(C1436, 'Registration Database Man. Code'!A:D, 4, FALSE)</f>
        <v>EA VISION</v>
      </c>
      <c r="F1436" s="24" t="str">
        <f t="shared" si="22"/>
        <v>No</v>
      </c>
      <c r="G1436" s="21" t="str">
        <f>IF(F1436="Yes", "Not Applicable", IF(COUNTIF('Broadcast Module Man Codes'!B:B, LEFT(B1436, 4))=0, "No BM Man Code Found", "Match Found"))</f>
        <v>No BM Man Code Found</v>
      </c>
    </row>
    <row r="1437" spans="1:7">
      <c r="A1437" s="23" t="s">
        <v>2239</v>
      </c>
      <c r="B1437" s="23" t="s">
        <v>2240</v>
      </c>
      <c r="C1437" s="23" t="s">
        <v>27</v>
      </c>
      <c r="D1437" s="23" t="str">
        <f>IF(ISNUMBER(MATCH(C1437, 'Registration Database Man. Code'!A:A, 0)), "drone", "")</f>
        <v>drone</v>
      </c>
      <c r="E1437" s="23" t="str">
        <f>VLOOKUP(C1437, 'Registration Database Man. Code'!A:D, 4, FALSE)</f>
        <v>DJI</v>
      </c>
      <c r="F1437" s="24" t="str">
        <f t="shared" si="22"/>
        <v>No</v>
      </c>
      <c r="G1437" s="21" t="str">
        <f>IF(F1437="Yes", "Not Applicable", IF(COUNTIF('Broadcast Module Man Codes'!B:B, LEFT(B1437, 4))=0, "No BM Man Code Found", "Match Found"))</f>
        <v>No BM Man Code Found</v>
      </c>
    </row>
    <row r="1438" spans="1:7">
      <c r="A1438" s="23" t="s">
        <v>2241</v>
      </c>
      <c r="B1438" s="23" t="s">
        <v>2242</v>
      </c>
      <c r="C1438" s="23" t="s">
        <v>10</v>
      </c>
      <c r="D1438" s="23" t="str">
        <f>IF(ISNUMBER(MATCH(C1438, 'Registration Database Man. Code'!A:A, 0)), "drone", "")</f>
        <v>drone</v>
      </c>
      <c r="E1438" s="23" t="str">
        <f>VLOOKUP(C1438, 'Registration Database Man. Code'!A:D, 4, FALSE)</f>
        <v>DJI</v>
      </c>
      <c r="F1438" s="24" t="str">
        <f t="shared" si="22"/>
        <v>No</v>
      </c>
      <c r="G1438" s="21" t="str">
        <f>IF(F1438="Yes", "Not Applicable", IF(COUNTIF('Broadcast Module Man Codes'!B:B, LEFT(B1438, 4))=0, "No BM Man Code Found", "Match Found"))</f>
        <v>No BM Man Code Found</v>
      </c>
    </row>
    <row r="1439" spans="1:7">
      <c r="A1439" s="23" t="s">
        <v>2243</v>
      </c>
      <c r="B1439" s="23" t="s">
        <v>2244</v>
      </c>
      <c r="C1439" s="23" t="s">
        <v>10</v>
      </c>
      <c r="D1439" s="23" t="str">
        <f>IF(ISNUMBER(MATCH(C1439, 'Registration Database Man. Code'!A:A, 0)), "drone", "")</f>
        <v>drone</v>
      </c>
      <c r="E1439" s="23" t="str">
        <f>VLOOKUP(C1439, 'Registration Database Man. Code'!A:D, 4, FALSE)</f>
        <v>DJI</v>
      </c>
      <c r="F1439" s="24" t="str">
        <f t="shared" si="22"/>
        <v>No</v>
      </c>
      <c r="G1439" s="21" t="str">
        <f>IF(F1439="Yes", "Not Applicable", IF(COUNTIF('Broadcast Module Man Codes'!B:B, LEFT(B1439, 4))=0, "No BM Man Code Found", "Match Found"))</f>
        <v>No BM Man Code Found</v>
      </c>
    </row>
    <row r="1440" spans="1:7">
      <c r="A1440" s="23" t="s">
        <v>2245</v>
      </c>
      <c r="B1440" s="23" t="s">
        <v>2246</v>
      </c>
      <c r="C1440" s="23" t="s">
        <v>27</v>
      </c>
      <c r="D1440" s="23" t="str">
        <f>IF(ISNUMBER(MATCH(C1440, 'Registration Database Man. Code'!A:A, 0)), "drone", "")</f>
        <v>drone</v>
      </c>
      <c r="E1440" s="23" t="str">
        <f>VLOOKUP(C1440, 'Registration Database Man. Code'!A:D, 4, FALSE)</f>
        <v>DJI</v>
      </c>
      <c r="F1440" s="24" t="str">
        <f t="shared" si="22"/>
        <v>Yes</v>
      </c>
      <c r="G1440" s="21" t="str">
        <f>IF(F1440="Yes", "Not Applicable", IF(COUNTIF('Broadcast Module Man Codes'!B:B, LEFT(B1440, 4))=0, "No BM Man Code Found", "Match Found"))</f>
        <v>Not Applicable</v>
      </c>
    </row>
    <row r="1441" spans="1:7">
      <c r="A1441" s="23" t="s">
        <v>2247</v>
      </c>
      <c r="B1441" s="23" t="s">
        <v>2248</v>
      </c>
      <c r="C1441" s="23" t="s">
        <v>574</v>
      </c>
      <c r="D1441" s="23" t="str">
        <f>IF(ISNUMBER(MATCH(C1441, 'Registration Database Man. Code'!A:A, 0)), "drone", "")</f>
        <v>drone</v>
      </c>
      <c r="E1441" s="23" t="str">
        <f>VLOOKUP(C1441, 'Registration Database Man. Code'!A:D, 4, FALSE)</f>
        <v>DJI</v>
      </c>
      <c r="F1441" s="24" t="str">
        <f t="shared" si="22"/>
        <v>Yes</v>
      </c>
      <c r="G1441" s="21" t="str">
        <f>IF(F1441="Yes", "Not Applicable", IF(COUNTIF('Broadcast Module Man Codes'!B:B, LEFT(B1441, 4))=0, "No BM Man Code Found", "Match Found"))</f>
        <v>Not Applicable</v>
      </c>
    </row>
    <row r="1442" spans="1:7">
      <c r="A1442" s="23" t="s">
        <v>2249</v>
      </c>
      <c r="B1442" s="23" t="s">
        <v>2250</v>
      </c>
      <c r="C1442" s="23" t="s">
        <v>79</v>
      </c>
      <c r="D1442" s="23" t="str">
        <f>IF(ISNUMBER(MATCH(C1442, 'Registration Database Man. Code'!A:A, 0)), "drone", "")</f>
        <v>drone</v>
      </c>
      <c r="E1442" s="23" t="str">
        <f>VLOOKUP(C1442, 'Registration Database Man. Code'!A:D, 4, FALSE)</f>
        <v>DJI</v>
      </c>
      <c r="F1442" s="24" t="str">
        <f t="shared" si="22"/>
        <v>Yes</v>
      </c>
      <c r="G1442" s="21" t="str">
        <f>IF(F1442="Yes", "Not Applicable", IF(COUNTIF('Broadcast Module Man Codes'!B:B, LEFT(B1442, 4))=0, "No BM Man Code Found", "Match Found"))</f>
        <v>Not Applicable</v>
      </c>
    </row>
    <row r="1443" spans="1:7">
      <c r="A1443" s="23" t="s">
        <v>2251</v>
      </c>
      <c r="B1443" s="23" t="s">
        <v>2252</v>
      </c>
      <c r="C1443" s="23" t="s">
        <v>10</v>
      </c>
      <c r="D1443" s="23" t="str">
        <f>IF(ISNUMBER(MATCH(C1443, 'Registration Database Man. Code'!A:A, 0)), "drone", "")</f>
        <v>drone</v>
      </c>
      <c r="E1443" s="23" t="str">
        <f>VLOOKUP(C1443, 'Registration Database Man. Code'!A:D, 4, FALSE)</f>
        <v>DJI</v>
      </c>
      <c r="F1443" s="24" t="str">
        <f t="shared" si="22"/>
        <v>No</v>
      </c>
      <c r="G1443" s="21" t="str">
        <f>IF(F1443="Yes", "Not Applicable", IF(COUNTIF('Broadcast Module Man Codes'!B:B, LEFT(B1443, 4))=0, "No BM Man Code Found", "Match Found"))</f>
        <v>No BM Man Code Found</v>
      </c>
    </row>
    <row r="1444" spans="1:7">
      <c r="A1444" s="23" t="s">
        <v>2253</v>
      </c>
      <c r="B1444" s="23" t="s">
        <v>2254</v>
      </c>
      <c r="C1444" s="23" t="s">
        <v>4</v>
      </c>
      <c r="D1444" s="23" t="str">
        <f>IF(ISNUMBER(MATCH(C1444, 'Registration Database Man. Code'!A:A, 0)), "drone", "")</f>
        <v>drone</v>
      </c>
      <c r="E1444" s="23" t="str">
        <f>VLOOKUP(C1444, 'Registration Database Man. Code'!A:D, 4, FALSE)</f>
        <v>TALOS DRONES</v>
      </c>
      <c r="F1444" s="24" t="str">
        <f t="shared" si="22"/>
        <v>Yes</v>
      </c>
      <c r="G1444" s="21" t="str">
        <f>IF(F1444="Yes", "Not Applicable", IF(COUNTIF('Broadcast Module Man Codes'!B:B, LEFT(B1444, 4))=0, "No BM Man Code Found", "Match Found"))</f>
        <v>Not Applicable</v>
      </c>
    </row>
    <row r="1445" spans="1:7">
      <c r="A1445" s="23" t="s">
        <v>2255</v>
      </c>
      <c r="B1445" s="23" t="s">
        <v>2256</v>
      </c>
      <c r="C1445" s="23" t="s">
        <v>27</v>
      </c>
      <c r="D1445" s="23" t="str">
        <f>IF(ISNUMBER(MATCH(C1445, 'Registration Database Man. Code'!A:A, 0)), "drone", "")</f>
        <v>drone</v>
      </c>
      <c r="E1445" s="23" t="str">
        <f>VLOOKUP(C1445, 'Registration Database Man. Code'!A:D, 4, FALSE)</f>
        <v>DJI</v>
      </c>
      <c r="F1445" s="24" t="str">
        <f t="shared" si="22"/>
        <v>Yes</v>
      </c>
      <c r="G1445" s="21" t="str">
        <f>IF(F1445="Yes", "Not Applicable", IF(COUNTIF('Broadcast Module Man Codes'!B:B, LEFT(B1445, 4))=0, "No BM Man Code Found", "Match Found"))</f>
        <v>Not Applicable</v>
      </c>
    </row>
    <row r="1446" spans="1:7">
      <c r="A1446" s="23" t="s">
        <v>2257</v>
      </c>
      <c r="B1446" s="23" t="s">
        <v>2258</v>
      </c>
      <c r="C1446" s="23" t="s">
        <v>10</v>
      </c>
      <c r="D1446" s="23" t="str">
        <f>IF(ISNUMBER(MATCH(C1446, 'Registration Database Man. Code'!A:A, 0)), "drone", "")</f>
        <v>drone</v>
      </c>
      <c r="E1446" s="23" t="str">
        <f>VLOOKUP(C1446, 'Registration Database Man. Code'!A:D, 4, FALSE)</f>
        <v>DJI</v>
      </c>
      <c r="F1446" s="24" t="str">
        <f t="shared" si="22"/>
        <v>Yes</v>
      </c>
      <c r="G1446" s="21" t="str">
        <f>IF(F1446="Yes", "Not Applicable", IF(COUNTIF('Broadcast Module Man Codes'!B:B, LEFT(B1446, 4))=0, "No BM Man Code Found", "Match Found"))</f>
        <v>Not Applicable</v>
      </c>
    </row>
    <row r="1447" spans="1:7">
      <c r="A1447" s="23" t="s">
        <v>2259</v>
      </c>
      <c r="B1447" s="23" t="s">
        <v>2260</v>
      </c>
      <c r="C1447" s="23" t="s">
        <v>10</v>
      </c>
      <c r="D1447" s="23" t="str">
        <f>IF(ISNUMBER(MATCH(C1447, 'Registration Database Man. Code'!A:A, 0)), "drone", "")</f>
        <v>drone</v>
      </c>
      <c r="E1447" s="23" t="str">
        <f>VLOOKUP(C1447, 'Registration Database Man. Code'!A:D, 4, FALSE)</f>
        <v>DJI</v>
      </c>
      <c r="F1447" s="24" t="str">
        <f t="shared" si="22"/>
        <v>No</v>
      </c>
      <c r="G1447" s="21" t="str">
        <f>IF(F1447="Yes", "Not Applicable", IF(COUNTIF('Broadcast Module Man Codes'!B:B, LEFT(B1447, 4))=0, "No BM Man Code Found", "Match Found"))</f>
        <v>No BM Man Code Found</v>
      </c>
    </row>
    <row r="1448" spans="1:7">
      <c r="A1448" s="23" t="s">
        <v>2261</v>
      </c>
      <c r="B1448" s="23" t="s">
        <v>2262</v>
      </c>
      <c r="C1448" s="23" t="s">
        <v>10</v>
      </c>
      <c r="D1448" s="23" t="str">
        <f>IF(ISNUMBER(MATCH(C1448, 'Registration Database Man. Code'!A:A, 0)), "drone", "")</f>
        <v>drone</v>
      </c>
      <c r="E1448" s="23" t="str">
        <f>VLOOKUP(C1448, 'Registration Database Man. Code'!A:D, 4, FALSE)</f>
        <v>DJI</v>
      </c>
      <c r="F1448" s="24" t="str">
        <f t="shared" si="22"/>
        <v>No</v>
      </c>
      <c r="G1448" s="21" t="str">
        <f>IF(F1448="Yes", "Not Applicable", IF(COUNTIF('Broadcast Module Man Codes'!B:B, LEFT(B1448, 4))=0, "No BM Man Code Found", "Match Found"))</f>
        <v>No BM Man Code Found</v>
      </c>
    </row>
    <row r="1449" spans="1:7">
      <c r="A1449" s="23" t="s">
        <v>2263</v>
      </c>
      <c r="B1449" s="23" t="s">
        <v>2264</v>
      </c>
      <c r="C1449" s="23" t="s">
        <v>49</v>
      </c>
      <c r="D1449" s="23" t="str">
        <f>IF(ISNUMBER(MATCH(C1449, 'Registration Database Man. Code'!A:A, 0)), "drone", "")</f>
        <v>drone</v>
      </c>
      <c r="E1449" s="23" t="str">
        <f>VLOOKUP(C1449, 'Registration Database Man. Code'!A:D, 4, FALSE)</f>
        <v>DJI</v>
      </c>
      <c r="F1449" s="24" t="str">
        <f t="shared" si="22"/>
        <v>No</v>
      </c>
      <c r="G1449" s="21" t="str">
        <f>IF(F1449="Yes", "Not Applicable", IF(COUNTIF('Broadcast Module Man Codes'!B:B, LEFT(B1449, 4))=0, "No BM Man Code Found", "Match Found"))</f>
        <v>No BM Man Code Found</v>
      </c>
    </row>
    <row r="1450" spans="1:7">
      <c r="A1450" s="23" t="s">
        <v>2265</v>
      </c>
      <c r="B1450" s="23" t="s">
        <v>2266</v>
      </c>
      <c r="C1450" s="23" t="s">
        <v>10</v>
      </c>
      <c r="D1450" s="23" t="str">
        <f>IF(ISNUMBER(MATCH(C1450, 'Registration Database Man. Code'!A:A, 0)), "drone", "")</f>
        <v>drone</v>
      </c>
      <c r="E1450" s="23" t="str">
        <f>VLOOKUP(C1450, 'Registration Database Man. Code'!A:D, 4, FALSE)</f>
        <v>DJI</v>
      </c>
      <c r="F1450" s="24" t="str">
        <f t="shared" si="22"/>
        <v>No</v>
      </c>
      <c r="G1450" s="21" t="str">
        <f>IF(F1450="Yes", "Not Applicable", IF(COUNTIF('Broadcast Module Man Codes'!B:B, LEFT(B1450, 4))=0, "No BM Man Code Found", "Match Found"))</f>
        <v>No BM Man Code Found</v>
      </c>
    </row>
    <row r="1451" spans="1:7">
      <c r="A1451" s="23" t="s">
        <v>2267</v>
      </c>
      <c r="B1451" s="23" t="s">
        <v>2268</v>
      </c>
      <c r="C1451" s="23" t="s">
        <v>10</v>
      </c>
      <c r="D1451" s="23" t="str">
        <f>IF(ISNUMBER(MATCH(C1451, 'Registration Database Man. Code'!A:A, 0)), "drone", "")</f>
        <v>drone</v>
      </c>
      <c r="E1451" s="23" t="str">
        <f>VLOOKUP(C1451, 'Registration Database Man. Code'!A:D, 4, FALSE)</f>
        <v>DJI</v>
      </c>
      <c r="F1451" s="24" t="str">
        <f t="shared" si="22"/>
        <v>Yes</v>
      </c>
      <c r="G1451" s="21" t="str">
        <f>IF(F1451="Yes", "Not Applicable", IF(COUNTIF('Broadcast Module Man Codes'!B:B, LEFT(B1451, 4))=0, "No BM Man Code Found", "Match Found"))</f>
        <v>Not Applicable</v>
      </c>
    </row>
    <row r="1452" spans="1:7">
      <c r="A1452" s="23" t="s">
        <v>2269</v>
      </c>
      <c r="B1452" s="23" t="s">
        <v>2270</v>
      </c>
      <c r="C1452" s="23" t="s">
        <v>97</v>
      </c>
      <c r="D1452" s="23" t="str">
        <f>IF(ISNUMBER(MATCH(C1452, 'Registration Database Man. Code'!A:A, 0)), "drone", "")</f>
        <v>drone</v>
      </c>
      <c r="E1452" s="23" t="str">
        <f>VLOOKUP(C1452, 'Registration Database Man. Code'!A:D, 4, FALSE)</f>
        <v>DJI</v>
      </c>
      <c r="F1452" s="24" t="str">
        <f t="shared" si="22"/>
        <v>No</v>
      </c>
      <c r="G1452" s="21" t="str">
        <f>IF(F1452="Yes", "Not Applicable", IF(COUNTIF('Broadcast Module Man Codes'!B:B, LEFT(B1452, 4))=0, "No BM Man Code Found", "Match Found"))</f>
        <v>No BM Man Code Found</v>
      </c>
    </row>
    <row r="1453" spans="1:7">
      <c r="A1453" s="23" t="s">
        <v>2271</v>
      </c>
      <c r="B1453" s="23" t="s">
        <v>2272</v>
      </c>
      <c r="C1453" s="23" t="s">
        <v>10</v>
      </c>
      <c r="D1453" s="23" t="str">
        <f>IF(ISNUMBER(MATCH(C1453, 'Registration Database Man. Code'!A:A, 0)), "drone", "")</f>
        <v>drone</v>
      </c>
      <c r="E1453" s="23" t="str">
        <f>VLOOKUP(C1453, 'Registration Database Man. Code'!A:D, 4, FALSE)</f>
        <v>DJI</v>
      </c>
      <c r="F1453" s="24" t="str">
        <f t="shared" si="22"/>
        <v>No</v>
      </c>
      <c r="G1453" s="21" t="str">
        <f>IF(F1453="Yes", "Not Applicable", IF(COUNTIF('Broadcast Module Man Codes'!B:B, LEFT(B1453, 4))=0, "No BM Man Code Found", "Match Found"))</f>
        <v>No BM Man Code Found</v>
      </c>
    </row>
    <row r="1454" spans="1:7">
      <c r="A1454" s="23" t="s">
        <v>2273</v>
      </c>
      <c r="B1454" s="23">
        <v>85426</v>
      </c>
      <c r="C1454" s="23" t="s">
        <v>53</v>
      </c>
      <c r="D1454" s="23" t="str">
        <f>IF(ISNUMBER(MATCH(C1454, 'Registration Database Man. Code'!A:A, 0)), "drone", "")</f>
        <v>drone</v>
      </c>
      <c r="E1454" s="23" t="str">
        <f>VLOOKUP(C1454, 'Registration Database Man. Code'!A:D, 4, FALSE)</f>
        <v>EA VISION</v>
      </c>
      <c r="F1454" s="24" t="str">
        <f t="shared" si="22"/>
        <v>No</v>
      </c>
      <c r="G1454" s="21" t="str">
        <f>IF(F1454="Yes", "Not Applicable", IF(COUNTIF('Broadcast Module Man Codes'!B:B, LEFT(B1454, 4))=0, "No BM Man Code Found", "Match Found"))</f>
        <v>No BM Man Code Found</v>
      </c>
    </row>
    <row r="1455" spans="1:7">
      <c r="A1455" s="23" t="s">
        <v>2274</v>
      </c>
      <c r="B1455" s="23" t="s">
        <v>2275</v>
      </c>
      <c r="C1455" s="23" t="s">
        <v>10</v>
      </c>
      <c r="D1455" s="23" t="str">
        <f>IF(ISNUMBER(MATCH(C1455, 'Registration Database Man. Code'!A:A, 0)), "drone", "")</f>
        <v>drone</v>
      </c>
      <c r="E1455" s="23" t="str">
        <f>VLOOKUP(C1455, 'Registration Database Man. Code'!A:D, 4, FALSE)</f>
        <v>DJI</v>
      </c>
      <c r="F1455" s="24" t="str">
        <f t="shared" si="22"/>
        <v>Yes</v>
      </c>
      <c r="G1455" s="21" t="str">
        <f>IF(F1455="Yes", "Not Applicable", IF(COUNTIF('Broadcast Module Man Codes'!B:B, LEFT(B1455, 4))=0, "No BM Man Code Found", "Match Found"))</f>
        <v>Not Applicable</v>
      </c>
    </row>
    <row r="1456" spans="1:7">
      <c r="A1456" s="23" t="s">
        <v>2276</v>
      </c>
      <c r="B1456" s="23" t="s">
        <v>2277</v>
      </c>
      <c r="C1456" s="23" t="s">
        <v>1467</v>
      </c>
      <c r="D1456" s="23" t="str">
        <f>IF(ISNUMBER(MATCH(C1456, 'Registration Database Man. Code'!A:A, 0)), "drone", "")</f>
        <v>drone</v>
      </c>
      <c r="E1456" s="23" t="str">
        <f>VLOOKUP(C1456, 'Registration Database Man. Code'!A:D, 4, FALSE)</f>
        <v>DJI</v>
      </c>
      <c r="F1456" s="24" t="str">
        <f t="shared" si="22"/>
        <v>No</v>
      </c>
      <c r="G1456" s="21" t="str">
        <f>IF(F1456="Yes", "Not Applicable", IF(COUNTIF('Broadcast Module Man Codes'!B:B, LEFT(B1456, 4))=0, "No BM Man Code Found", "Match Found"))</f>
        <v>No BM Man Code Found</v>
      </c>
    </row>
    <row r="1457" spans="1:7">
      <c r="A1457" s="23" t="s">
        <v>2278</v>
      </c>
      <c r="B1457" s="23" t="s">
        <v>2279</v>
      </c>
      <c r="C1457" s="23" t="s">
        <v>10</v>
      </c>
      <c r="D1457" s="23" t="str">
        <f>IF(ISNUMBER(MATCH(C1457, 'Registration Database Man. Code'!A:A, 0)), "drone", "")</f>
        <v>drone</v>
      </c>
      <c r="E1457" s="23" t="str">
        <f>VLOOKUP(C1457, 'Registration Database Man. Code'!A:D, 4, FALSE)</f>
        <v>DJI</v>
      </c>
      <c r="F1457" s="24" t="str">
        <f t="shared" si="22"/>
        <v>No</v>
      </c>
      <c r="G1457" s="21" t="str">
        <f>IF(F1457="Yes", "Not Applicable", IF(COUNTIF('Broadcast Module Man Codes'!B:B, LEFT(B1457, 4))=0, "No BM Man Code Found", "Match Found"))</f>
        <v>No BM Man Code Found</v>
      </c>
    </row>
    <row r="1458" spans="1:7">
      <c r="A1458" s="23" t="s">
        <v>2280</v>
      </c>
      <c r="B1458" s="23" t="s">
        <v>2281</v>
      </c>
      <c r="C1458" s="23" t="s">
        <v>49</v>
      </c>
      <c r="D1458" s="23" t="str">
        <f>IF(ISNUMBER(MATCH(C1458, 'Registration Database Man. Code'!A:A, 0)), "drone", "")</f>
        <v>drone</v>
      </c>
      <c r="E1458" s="23" t="str">
        <f>VLOOKUP(C1458, 'Registration Database Man. Code'!A:D, 4, FALSE)</f>
        <v>DJI</v>
      </c>
      <c r="F1458" s="24" t="str">
        <f t="shared" si="22"/>
        <v>No</v>
      </c>
      <c r="G1458" s="21" t="str">
        <f>IF(F1458="Yes", "Not Applicable", IF(COUNTIF('Broadcast Module Man Codes'!B:B, LEFT(B1458, 4))=0, "No BM Man Code Found", "Match Found"))</f>
        <v>No BM Man Code Found</v>
      </c>
    </row>
    <row r="1459" spans="1:7">
      <c r="A1459" s="23" t="s">
        <v>2282</v>
      </c>
      <c r="B1459" s="23" t="s">
        <v>2283</v>
      </c>
      <c r="C1459" s="23" t="s">
        <v>4</v>
      </c>
      <c r="D1459" s="23" t="str">
        <f>IF(ISNUMBER(MATCH(C1459, 'Registration Database Man. Code'!A:A, 0)), "drone", "")</f>
        <v>drone</v>
      </c>
      <c r="E1459" s="23" t="str">
        <f>VLOOKUP(C1459, 'Registration Database Man. Code'!A:D, 4, FALSE)</f>
        <v>TALOS DRONES</v>
      </c>
      <c r="F1459" s="24" t="str">
        <f t="shared" si="22"/>
        <v>Yes</v>
      </c>
      <c r="G1459" s="21" t="str">
        <f>IF(F1459="Yes", "Not Applicable", IF(COUNTIF('Broadcast Module Man Codes'!B:B, LEFT(B1459, 4))=0, "No BM Man Code Found", "Match Found"))</f>
        <v>Not Applicable</v>
      </c>
    </row>
    <row r="1460" spans="1:7">
      <c r="A1460" s="23" t="s">
        <v>2284</v>
      </c>
      <c r="B1460" s="23" t="s">
        <v>2285</v>
      </c>
      <c r="C1460" s="23" t="s">
        <v>10</v>
      </c>
      <c r="D1460" s="23" t="str">
        <f>IF(ISNUMBER(MATCH(C1460, 'Registration Database Man. Code'!A:A, 0)), "drone", "")</f>
        <v>drone</v>
      </c>
      <c r="E1460" s="23" t="str">
        <f>VLOOKUP(C1460, 'Registration Database Man. Code'!A:D, 4, FALSE)</f>
        <v>DJI</v>
      </c>
      <c r="F1460" s="24" t="str">
        <f t="shared" si="22"/>
        <v>No</v>
      </c>
      <c r="G1460" s="21" t="str">
        <f>IF(F1460="Yes", "Not Applicable", IF(COUNTIF('Broadcast Module Man Codes'!B:B, LEFT(B1460, 4))=0, "No BM Man Code Found", "Match Found"))</f>
        <v>No BM Man Code Found</v>
      </c>
    </row>
    <row r="1461" spans="1:7">
      <c r="A1461" s="23" t="s">
        <v>2286</v>
      </c>
      <c r="B1461" s="23" t="s">
        <v>2287</v>
      </c>
      <c r="C1461" s="23" t="s">
        <v>10</v>
      </c>
      <c r="D1461" s="23" t="str">
        <f>IF(ISNUMBER(MATCH(C1461, 'Registration Database Man. Code'!A:A, 0)), "drone", "")</f>
        <v>drone</v>
      </c>
      <c r="E1461" s="23" t="str">
        <f>VLOOKUP(C1461, 'Registration Database Man. Code'!A:D, 4, FALSE)</f>
        <v>DJI</v>
      </c>
      <c r="F1461" s="24" t="str">
        <f t="shared" si="22"/>
        <v>No</v>
      </c>
      <c r="G1461" s="21" t="str">
        <f>IF(F1461="Yes", "Not Applicable", IF(COUNTIF('Broadcast Module Man Codes'!B:B, LEFT(B1461, 4))=0, "No BM Man Code Found", "Match Found"))</f>
        <v>No BM Man Code Found</v>
      </c>
    </row>
    <row r="1462" spans="1:7">
      <c r="A1462" s="23" t="s">
        <v>2288</v>
      </c>
      <c r="B1462" s="23" t="s">
        <v>2289</v>
      </c>
      <c r="C1462" s="23" t="s">
        <v>21</v>
      </c>
      <c r="D1462" s="23" t="str">
        <f>IF(ISNUMBER(MATCH(C1462, 'Registration Database Man. Code'!A:A, 0)), "drone", "")</f>
        <v>drone</v>
      </c>
      <c r="E1462" s="23" t="str">
        <f>VLOOKUP(C1462, 'Registration Database Man. Code'!A:D, 4, FALSE)</f>
        <v>XAG</v>
      </c>
      <c r="F1462" s="24" t="str">
        <f t="shared" si="22"/>
        <v>No</v>
      </c>
      <c r="G1462" s="21" t="str">
        <f>IF(F1462="Yes", "Not Applicable", IF(COUNTIF('Broadcast Module Man Codes'!B:B, LEFT(B1462, 4))=0, "No BM Man Code Found", "Match Found"))</f>
        <v>No BM Man Code Found</v>
      </c>
    </row>
    <row r="1463" spans="1:7">
      <c r="A1463" s="23" t="s">
        <v>2290</v>
      </c>
      <c r="B1463" s="23" t="s">
        <v>2291</v>
      </c>
      <c r="C1463" s="23" t="s">
        <v>172</v>
      </c>
      <c r="D1463" s="23" t="str">
        <f>IF(ISNUMBER(MATCH(C1463, 'Registration Database Man. Code'!A:A, 0)), "drone", "")</f>
        <v>drone</v>
      </c>
      <c r="E1463" s="23" t="str">
        <f>VLOOKUP(C1463, 'Registration Database Man. Code'!A:D, 4, FALSE)</f>
        <v>DJI</v>
      </c>
      <c r="F1463" s="24" t="str">
        <f t="shared" si="22"/>
        <v>No</v>
      </c>
      <c r="G1463" s="21" t="str">
        <f>IF(F1463="Yes", "Not Applicable", IF(COUNTIF('Broadcast Module Man Codes'!B:B, LEFT(B1463, 4))=0, "No BM Man Code Found", "Match Found"))</f>
        <v>No BM Man Code Found</v>
      </c>
    </row>
    <row r="1464" spans="1:7">
      <c r="A1464" s="23" t="s">
        <v>2292</v>
      </c>
      <c r="B1464" s="23" t="s">
        <v>2293</v>
      </c>
      <c r="C1464" s="23" t="s">
        <v>10</v>
      </c>
      <c r="D1464" s="23" t="str">
        <f>IF(ISNUMBER(MATCH(C1464, 'Registration Database Man. Code'!A:A, 0)), "drone", "")</f>
        <v>drone</v>
      </c>
      <c r="E1464" s="23" t="str">
        <f>VLOOKUP(C1464, 'Registration Database Man. Code'!A:D, 4, FALSE)</f>
        <v>DJI</v>
      </c>
      <c r="F1464" s="24" t="str">
        <f t="shared" si="22"/>
        <v>No</v>
      </c>
      <c r="G1464" s="21" t="str">
        <f>IF(F1464="Yes", "Not Applicable", IF(COUNTIF('Broadcast Module Man Codes'!B:B, LEFT(B1464, 4))=0, "No BM Man Code Found", "Match Found"))</f>
        <v>No BM Man Code Found</v>
      </c>
    </row>
    <row r="1465" spans="1:7">
      <c r="A1465" s="23" t="s">
        <v>2294</v>
      </c>
      <c r="B1465" s="23" t="s">
        <v>2295</v>
      </c>
      <c r="C1465" s="23" t="s">
        <v>10</v>
      </c>
      <c r="D1465" s="23" t="str">
        <f>IF(ISNUMBER(MATCH(C1465, 'Registration Database Man. Code'!A:A, 0)), "drone", "")</f>
        <v>drone</v>
      </c>
      <c r="E1465" s="23" t="str">
        <f>VLOOKUP(C1465, 'Registration Database Man. Code'!A:D, 4, FALSE)</f>
        <v>DJI</v>
      </c>
      <c r="F1465" s="24" t="str">
        <f t="shared" si="22"/>
        <v>No</v>
      </c>
      <c r="G1465" s="21" t="str">
        <f>IF(F1465="Yes", "Not Applicable", IF(COUNTIF('Broadcast Module Man Codes'!B:B, LEFT(B1465, 4))=0, "No BM Man Code Found", "Match Found"))</f>
        <v>No BM Man Code Found</v>
      </c>
    </row>
    <row r="1466" spans="1:7">
      <c r="A1466" s="23" t="s">
        <v>2296</v>
      </c>
      <c r="B1466" s="23" t="s">
        <v>2297</v>
      </c>
      <c r="C1466" s="23" t="s">
        <v>53</v>
      </c>
      <c r="D1466" s="23" t="str">
        <f>IF(ISNUMBER(MATCH(C1466, 'Registration Database Man. Code'!A:A, 0)), "drone", "")</f>
        <v>drone</v>
      </c>
      <c r="E1466" s="23" t="str">
        <f>VLOOKUP(C1466, 'Registration Database Man. Code'!A:D, 4, FALSE)</f>
        <v>EA VISION</v>
      </c>
      <c r="F1466" s="24" t="str">
        <f t="shared" si="22"/>
        <v>No</v>
      </c>
      <c r="G1466" s="21" t="str">
        <f>IF(F1466="Yes", "Not Applicable", IF(COUNTIF('Broadcast Module Man Codes'!B:B, LEFT(B1466, 4))=0, "No BM Man Code Found", "Match Found"))</f>
        <v>No BM Man Code Found</v>
      </c>
    </row>
    <row r="1467" spans="1:7">
      <c r="A1467" s="23" t="s">
        <v>2298</v>
      </c>
      <c r="B1467" s="23" t="s">
        <v>2299</v>
      </c>
      <c r="C1467" s="23" t="s">
        <v>10</v>
      </c>
      <c r="D1467" s="23" t="str">
        <f>IF(ISNUMBER(MATCH(C1467, 'Registration Database Man. Code'!A:A, 0)), "drone", "")</f>
        <v>drone</v>
      </c>
      <c r="E1467" s="23" t="str">
        <f>VLOOKUP(C1467, 'Registration Database Man. Code'!A:D, 4, FALSE)</f>
        <v>DJI</v>
      </c>
      <c r="F1467" s="24" t="str">
        <f t="shared" si="22"/>
        <v>No</v>
      </c>
      <c r="G1467" s="21" t="str">
        <f>IF(F1467="Yes", "Not Applicable", IF(COUNTIF('Broadcast Module Man Codes'!B:B, LEFT(B1467, 4))=0, "No BM Man Code Found", "Match Found"))</f>
        <v>No BM Man Code Found</v>
      </c>
    </row>
    <row r="1468" spans="1:7">
      <c r="A1468" s="23" t="s">
        <v>2300</v>
      </c>
      <c r="B1468" s="23" t="s">
        <v>2301</v>
      </c>
      <c r="C1468" s="23" t="s">
        <v>10</v>
      </c>
      <c r="D1468" s="23" t="str">
        <f>IF(ISNUMBER(MATCH(C1468, 'Registration Database Man. Code'!A:A, 0)), "drone", "")</f>
        <v>drone</v>
      </c>
      <c r="E1468" s="23" t="str">
        <f>VLOOKUP(C1468, 'Registration Database Man. Code'!A:D, 4, FALSE)</f>
        <v>DJI</v>
      </c>
      <c r="F1468" s="24" t="str">
        <f t="shared" si="22"/>
        <v>No</v>
      </c>
      <c r="G1468" s="21" t="str">
        <f>IF(F1468="Yes", "Not Applicable", IF(COUNTIF('Broadcast Module Man Codes'!B:B, LEFT(B1468, 4))=0, "No BM Man Code Found", "Match Found"))</f>
        <v>No BM Man Code Found</v>
      </c>
    </row>
    <row r="1469" spans="1:7">
      <c r="A1469" s="23" t="s">
        <v>2302</v>
      </c>
      <c r="B1469" s="23" t="s">
        <v>2303</v>
      </c>
      <c r="C1469" s="23" t="s">
        <v>21</v>
      </c>
      <c r="D1469" s="23" t="str">
        <f>IF(ISNUMBER(MATCH(C1469, 'Registration Database Man. Code'!A:A, 0)), "drone", "")</f>
        <v>drone</v>
      </c>
      <c r="E1469" s="23" t="str">
        <f>VLOOKUP(C1469, 'Registration Database Man. Code'!A:D, 4, FALSE)</f>
        <v>XAG</v>
      </c>
      <c r="F1469" s="24" t="str">
        <f t="shared" si="22"/>
        <v>No</v>
      </c>
      <c r="G1469" s="21" t="str">
        <f>IF(F1469="Yes", "Not Applicable", IF(COUNTIF('Broadcast Module Man Codes'!B:B, LEFT(B1469, 4))=0, "No BM Man Code Found", "Match Found"))</f>
        <v>No BM Man Code Found</v>
      </c>
    </row>
    <row r="1470" spans="1:7">
      <c r="A1470" s="23" t="s">
        <v>2304</v>
      </c>
      <c r="B1470" s="23" t="s">
        <v>2305</v>
      </c>
      <c r="C1470" s="23" t="s">
        <v>27</v>
      </c>
      <c r="D1470" s="23" t="str">
        <f>IF(ISNUMBER(MATCH(C1470, 'Registration Database Man. Code'!A:A, 0)), "drone", "")</f>
        <v>drone</v>
      </c>
      <c r="E1470" s="23" t="str">
        <f>VLOOKUP(C1470, 'Registration Database Man. Code'!A:D, 4, FALSE)</f>
        <v>DJI</v>
      </c>
      <c r="F1470" s="24" t="str">
        <f t="shared" si="22"/>
        <v>No</v>
      </c>
      <c r="G1470" s="21" t="str">
        <f>IF(F1470="Yes", "Not Applicable", IF(COUNTIF('Broadcast Module Man Codes'!B:B, LEFT(B1470, 4))=0, "No BM Man Code Found", "Match Found"))</f>
        <v>No BM Man Code Found</v>
      </c>
    </row>
    <row r="1471" spans="1:7">
      <c r="A1471" s="23" t="s">
        <v>2306</v>
      </c>
      <c r="B1471" s="23" t="s">
        <v>2307</v>
      </c>
      <c r="C1471" s="23" t="s">
        <v>10</v>
      </c>
      <c r="D1471" s="23" t="str">
        <f>IF(ISNUMBER(MATCH(C1471, 'Registration Database Man. Code'!A:A, 0)), "drone", "")</f>
        <v>drone</v>
      </c>
      <c r="E1471" s="23" t="str">
        <f>VLOOKUP(C1471, 'Registration Database Man. Code'!A:D, 4, FALSE)</f>
        <v>DJI</v>
      </c>
      <c r="F1471" s="24" t="str">
        <f t="shared" si="22"/>
        <v>No</v>
      </c>
      <c r="G1471" s="21" t="str">
        <f>IF(F1471="Yes", "Not Applicable", IF(COUNTIF('Broadcast Module Man Codes'!B:B, LEFT(B1471, 4))=0, "No BM Man Code Found", "Match Found"))</f>
        <v>No BM Man Code Found</v>
      </c>
    </row>
    <row r="1472" spans="1:7">
      <c r="A1472" s="23" t="s">
        <v>2308</v>
      </c>
      <c r="B1472" s="23" t="s">
        <v>2309</v>
      </c>
      <c r="C1472" s="23" t="s">
        <v>10</v>
      </c>
      <c r="D1472" s="23" t="str">
        <f>IF(ISNUMBER(MATCH(C1472, 'Registration Database Man. Code'!A:A, 0)), "drone", "")</f>
        <v>drone</v>
      </c>
      <c r="E1472" s="23" t="str">
        <f>VLOOKUP(C1472, 'Registration Database Man. Code'!A:D, 4, FALSE)</f>
        <v>DJI</v>
      </c>
      <c r="F1472" s="24" t="str">
        <f t="shared" si="22"/>
        <v>No</v>
      </c>
      <c r="G1472" s="21" t="str">
        <f>IF(F1472="Yes", "Not Applicable", IF(COUNTIF('Broadcast Module Man Codes'!B:B, LEFT(B1472, 4))=0, "No BM Man Code Found", "Match Found"))</f>
        <v>No BM Man Code Found</v>
      </c>
    </row>
    <row r="1473" spans="1:7">
      <c r="A1473" s="23" t="s">
        <v>2310</v>
      </c>
      <c r="B1473" s="23" t="s">
        <v>2311</v>
      </c>
      <c r="C1473" s="23" t="s">
        <v>94</v>
      </c>
      <c r="D1473" s="23" t="str">
        <f>IF(ISNUMBER(MATCH(C1473, 'Registration Database Man. Code'!A:A, 0)), "drone", "")</f>
        <v>drone</v>
      </c>
      <c r="E1473" s="23" t="str">
        <f>VLOOKUP(C1473, 'Registration Database Man. Code'!A:D, 4, FALSE)</f>
        <v>DJI</v>
      </c>
      <c r="F1473" s="24" t="str">
        <f t="shared" si="22"/>
        <v>No</v>
      </c>
      <c r="G1473" s="21" t="str">
        <f>IF(F1473="Yes", "Not Applicable", IF(COUNTIF('Broadcast Module Man Codes'!B:B, LEFT(B1473, 4))=0, "No BM Man Code Found", "Match Found"))</f>
        <v>No BM Man Code Found</v>
      </c>
    </row>
    <row r="1474" spans="1:7">
      <c r="A1474" s="23" t="s">
        <v>2312</v>
      </c>
      <c r="B1474" s="23" t="s">
        <v>2313</v>
      </c>
      <c r="C1474" s="23" t="s">
        <v>27</v>
      </c>
      <c r="D1474" s="23" t="str">
        <f>IF(ISNUMBER(MATCH(C1474, 'Registration Database Man. Code'!A:A, 0)), "drone", "")</f>
        <v>drone</v>
      </c>
      <c r="E1474" s="23" t="str">
        <f>VLOOKUP(C1474, 'Registration Database Man. Code'!A:D, 4, FALSE)</f>
        <v>DJI</v>
      </c>
      <c r="F1474" s="24" t="str">
        <f t="shared" si="22"/>
        <v>Yes</v>
      </c>
      <c r="G1474" s="21" t="str">
        <f>IF(F1474="Yes", "Not Applicable", IF(COUNTIF('Broadcast Module Man Codes'!B:B, LEFT(B1474, 4))=0, "No BM Man Code Found", "Match Found"))</f>
        <v>Not Applicable</v>
      </c>
    </row>
    <row r="1475" spans="1:7">
      <c r="A1475" s="23" t="s">
        <v>2314</v>
      </c>
      <c r="B1475" s="23" t="s">
        <v>2315</v>
      </c>
      <c r="C1475" s="23" t="s">
        <v>94</v>
      </c>
      <c r="D1475" s="23" t="str">
        <f>IF(ISNUMBER(MATCH(C1475, 'Registration Database Man. Code'!A:A, 0)), "drone", "")</f>
        <v>drone</v>
      </c>
      <c r="E1475" s="23" t="str">
        <f>VLOOKUP(C1475, 'Registration Database Man. Code'!A:D, 4, FALSE)</f>
        <v>DJI</v>
      </c>
      <c r="F1475" s="24" t="str">
        <f t="shared" ref="F1475:F1538" si="23">IF(OR(E1475="EA VISION", E1475="EAVISION"), "No", IF(OR(AND(OR(E1475="DJI", E1475="DJI Innovations"), LEFT(B1475, 5)="1581F"), AND(OR(E1475="XAG", E1475="GUANGZHOU XAG CO LTD"), LEFT(B1475, 5)="1863F"), AND(E1475="Talos Drones", LEFT(B1475, 5)="2104F")), "Yes", "No"))</f>
        <v>No</v>
      </c>
      <c r="G1475" s="21" t="str">
        <f>IF(F1475="Yes", "Not Applicable", IF(COUNTIF('Broadcast Module Man Codes'!B:B, LEFT(B1475, 4))=0, "No BM Man Code Found", "Match Found"))</f>
        <v>No BM Man Code Found</v>
      </c>
    </row>
    <row r="1476" spans="1:7">
      <c r="A1476" s="23" t="s">
        <v>2316</v>
      </c>
      <c r="B1476" s="23" t="s">
        <v>2317</v>
      </c>
      <c r="C1476" s="23" t="s">
        <v>10</v>
      </c>
      <c r="D1476" s="23" t="str">
        <f>IF(ISNUMBER(MATCH(C1476, 'Registration Database Man. Code'!A:A, 0)), "drone", "")</f>
        <v>drone</v>
      </c>
      <c r="E1476" s="23" t="str">
        <f>VLOOKUP(C1476, 'Registration Database Man. Code'!A:D, 4, FALSE)</f>
        <v>DJI</v>
      </c>
      <c r="F1476" s="24" t="str">
        <f t="shared" si="23"/>
        <v>No</v>
      </c>
      <c r="G1476" s="21" t="str">
        <f>IF(F1476="Yes", "Not Applicable", IF(COUNTIF('Broadcast Module Man Codes'!B:B, LEFT(B1476, 4))=0, "No BM Man Code Found", "Match Found"))</f>
        <v>No BM Man Code Found</v>
      </c>
    </row>
    <row r="1477" spans="1:7">
      <c r="A1477" s="23" t="s">
        <v>2318</v>
      </c>
      <c r="B1477" s="23" t="s">
        <v>2319</v>
      </c>
      <c r="C1477" s="23" t="s">
        <v>10</v>
      </c>
      <c r="D1477" s="23" t="str">
        <f>IF(ISNUMBER(MATCH(C1477, 'Registration Database Man. Code'!A:A, 0)), "drone", "")</f>
        <v>drone</v>
      </c>
      <c r="E1477" s="23" t="str">
        <f>VLOOKUP(C1477, 'Registration Database Man. Code'!A:D, 4, FALSE)</f>
        <v>DJI</v>
      </c>
      <c r="F1477" s="24" t="str">
        <f t="shared" si="23"/>
        <v>No</v>
      </c>
      <c r="G1477" s="21" t="str">
        <f>IF(F1477="Yes", "Not Applicable", IF(COUNTIF('Broadcast Module Man Codes'!B:B, LEFT(B1477, 4))=0, "No BM Man Code Found", "Match Found"))</f>
        <v>No BM Man Code Found</v>
      </c>
    </row>
    <row r="1478" spans="1:7">
      <c r="A1478" s="23" t="s">
        <v>2320</v>
      </c>
      <c r="B1478" s="23" t="s">
        <v>2321</v>
      </c>
      <c r="C1478" s="23" t="s">
        <v>21</v>
      </c>
      <c r="D1478" s="23" t="str">
        <f>IF(ISNUMBER(MATCH(C1478, 'Registration Database Man. Code'!A:A, 0)), "drone", "")</f>
        <v>drone</v>
      </c>
      <c r="E1478" s="23" t="str">
        <f>VLOOKUP(C1478, 'Registration Database Man. Code'!A:D, 4, FALSE)</f>
        <v>XAG</v>
      </c>
      <c r="F1478" s="24" t="str">
        <f t="shared" si="23"/>
        <v>No</v>
      </c>
      <c r="G1478" s="21" t="str">
        <f>IF(F1478="Yes", "Not Applicable", IF(COUNTIF('Broadcast Module Man Codes'!B:B, LEFT(B1478, 4))=0, "No BM Man Code Found", "Match Found"))</f>
        <v>No BM Man Code Found</v>
      </c>
    </row>
    <row r="1479" spans="1:7">
      <c r="A1479" s="23" t="s">
        <v>2322</v>
      </c>
      <c r="B1479" s="23" t="s">
        <v>2323</v>
      </c>
      <c r="C1479" s="23" t="s">
        <v>6</v>
      </c>
      <c r="D1479" s="23" t="str">
        <f>IF(ISNUMBER(MATCH(C1479, 'Registration Database Man. Code'!A:A, 0)), "drone", "")</f>
        <v>drone</v>
      </c>
      <c r="E1479" s="23" t="str">
        <f>VLOOKUP(C1479, 'Registration Database Man. Code'!A:D, 4, FALSE)</f>
        <v>XAG</v>
      </c>
      <c r="F1479" s="24" t="str">
        <f t="shared" si="23"/>
        <v>No</v>
      </c>
      <c r="G1479" s="21" t="str">
        <f>IF(F1479="Yes", "Not Applicable", IF(COUNTIF('Broadcast Module Man Codes'!B:B, LEFT(B1479, 4))=0, "No BM Man Code Found", "Match Found"))</f>
        <v>No BM Man Code Found</v>
      </c>
    </row>
    <row r="1480" spans="1:7">
      <c r="A1480" s="23" t="s">
        <v>2324</v>
      </c>
      <c r="B1480" s="23" t="s">
        <v>2325</v>
      </c>
      <c r="C1480" s="23" t="s">
        <v>10</v>
      </c>
      <c r="D1480" s="23" t="str">
        <f>IF(ISNUMBER(MATCH(C1480, 'Registration Database Man. Code'!A:A, 0)), "drone", "")</f>
        <v>drone</v>
      </c>
      <c r="E1480" s="23" t="str">
        <f>VLOOKUP(C1480, 'Registration Database Man. Code'!A:D, 4, FALSE)</f>
        <v>DJI</v>
      </c>
      <c r="F1480" s="24" t="str">
        <f t="shared" si="23"/>
        <v>Yes</v>
      </c>
      <c r="G1480" s="21" t="str">
        <f>IF(F1480="Yes", "Not Applicable", IF(COUNTIF('Broadcast Module Man Codes'!B:B, LEFT(B1480, 4))=0, "No BM Man Code Found", "Match Found"))</f>
        <v>Not Applicable</v>
      </c>
    </row>
    <row r="1481" spans="1:7">
      <c r="A1481" s="23" t="s">
        <v>2326</v>
      </c>
      <c r="B1481" s="23" t="s">
        <v>2327</v>
      </c>
      <c r="C1481" s="23" t="s">
        <v>430</v>
      </c>
      <c r="D1481" s="23" t="str">
        <f>IF(ISNUMBER(MATCH(C1481, 'Registration Database Man. Code'!A:A, 0)), "drone", "")</f>
        <v>drone</v>
      </c>
      <c r="E1481" s="23" t="str">
        <f>VLOOKUP(C1481, 'Registration Database Man. Code'!A:D, 4, FALSE)</f>
        <v>EAVISION</v>
      </c>
      <c r="F1481" s="24" t="str">
        <f t="shared" si="23"/>
        <v>No</v>
      </c>
      <c r="G1481" s="21" t="str">
        <f>IF(F1481="Yes", "Not Applicable", IF(COUNTIF('Broadcast Module Man Codes'!B:B, LEFT(B1481, 4))=0, "No BM Man Code Found", "Match Found"))</f>
        <v>Match Found</v>
      </c>
    </row>
    <row r="1482" spans="1:7">
      <c r="A1482" s="23" t="s">
        <v>2328</v>
      </c>
      <c r="B1482" s="23" t="s">
        <v>2329</v>
      </c>
      <c r="C1482" s="23" t="s">
        <v>27</v>
      </c>
      <c r="D1482" s="23" t="str">
        <f>IF(ISNUMBER(MATCH(C1482, 'Registration Database Man. Code'!A:A, 0)), "drone", "")</f>
        <v>drone</v>
      </c>
      <c r="E1482" s="23" t="str">
        <f>VLOOKUP(C1482, 'Registration Database Man. Code'!A:D, 4, FALSE)</f>
        <v>DJI</v>
      </c>
      <c r="F1482" s="24" t="str">
        <f t="shared" si="23"/>
        <v>Yes</v>
      </c>
      <c r="G1482" s="21" t="str">
        <f>IF(F1482="Yes", "Not Applicable", IF(COUNTIF('Broadcast Module Man Codes'!B:B, LEFT(B1482, 4))=0, "No BM Man Code Found", "Match Found"))</f>
        <v>Not Applicable</v>
      </c>
    </row>
    <row r="1483" spans="1:7">
      <c r="A1483" s="23" t="s">
        <v>2330</v>
      </c>
      <c r="B1483" s="23" t="s">
        <v>2331</v>
      </c>
      <c r="C1483" s="23" t="s">
        <v>6</v>
      </c>
      <c r="D1483" s="23" t="str">
        <f>IF(ISNUMBER(MATCH(C1483, 'Registration Database Man. Code'!A:A, 0)), "drone", "")</f>
        <v>drone</v>
      </c>
      <c r="E1483" s="23" t="str">
        <f>VLOOKUP(C1483, 'Registration Database Man. Code'!A:D, 4, FALSE)</f>
        <v>XAG</v>
      </c>
      <c r="F1483" s="24" t="str">
        <f t="shared" si="23"/>
        <v>Yes</v>
      </c>
      <c r="G1483" s="21" t="str">
        <f>IF(F1483="Yes", "Not Applicable", IF(COUNTIF('Broadcast Module Man Codes'!B:B, LEFT(B1483, 4))=0, "No BM Man Code Found", "Match Found"))</f>
        <v>Not Applicable</v>
      </c>
    </row>
    <row r="1484" spans="1:7">
      <c r="A1484" s="23" t="s">
        <v>2332</v>
      </c>
      <c r="B1484" s="23" t="s">
        <v>2333</v>
      </c>
      <c r="C1484" s="23" t="s">
        <v>6</v>
      </c>
      <c r="D1484" s="23" t="str">
        <f>IF(ISNUMBER(MATCH(C1484, 'Registration Database Man. Code'!A:A, 0)), "drone", "")</f>
        <v>drone</v>
      </c>
      <c r="E1484" s="23" t="str">
        <f>VLOOKUP(C1484, 'Registration Database Man. Code'!A:D, 4, FALSE)</f>
        <v>XAG</v>
      </c>
      <c r="F1484" s="24" t="str">
        <f t="shared" si="23"/>
        <v>No</v>
      </c>
      <c r="G1484" s="21" t="str">
        <f>IF(F1484="Yes", "Not Applicable", IF(COUNTIF('Broadcast Module Man Codes'!B:B, LEFT(B1484, 4))=0, "No BM Man Code Found", "Match Found"))</f>
        <v>No BM Man Code Found</v>
      </c>
    </row>
    <row r="1485" spans="1:7">
      <c r="A1485" s="23" t="s">
        <v>2334</v>
      </c>
      <c r="B1485" s="23" t="s">
        <v>2335</v>
      </c>
      <c r="C1485" s="23" t="s">
        <v>49</v>
      </c>
      <c r="D1485" s="23" t="str">
        <f>IF(ISNUMBER(MATCH(C1485, 'Registration Database Man. Code'!A:A, 0)), "drone", "")</f>
        <v>drone</v>
      </c>
      <c r="E1485" s="23" t="str">
        <f>VLOOKUP(C1485, 'Registration Database Man. Code'!A:D, 4, FALSE)</f>
        <v>DJI</v>
      </c>
      <c r="F1485" s="24" t="str">
        <f t="shared" si="23"/>
        <v>Yes</v>
      </c>
      <c r="G1485" s="21" t="str">
        <f>IF(F1485="Yes", "Not Applicable", IF(COUNTIF('Broadcast Module Man Codes'!B:B, LEFT(B1485, 4))=0, "No BM Man Code Found", "Match Found"))</f>
        <v>Not Applicable</v>
      </c>
    </row>
    <row r="1486" spans="1:7">
      <c r="A1486" s="23" t="s">
        <v>2336</v>
      </c>
      <c r="B1486" s="23" t="s">
        <v>2337</v>
      </c>
      <c r="C1486" s="23" t="s">
        <v>10</v>
      </c>
      <c r="D1486" s="23" t="str">
        <f>IF(ISNUMBER(MATCH(C1486, 'Registration Database Man. Code'!A:A, 0)), "drone", "")</f>
        <v>drone</v>
      </c>
      <c r="E1486" s="23" t="str">
        <f>VLOOKUP(C1486, 'Registration Database Man. Code'!A:D, 4, FALSE)</f>
        <v>DJI</v>
      </c>
      <c r="F1486" s="24" t="str">
        <f t="shared" si="23"/>
        <v>Yes</v>
      </c>
      <c r="G1486" s="21" t="str">
        <f>IF(F1486="Yes", "Not Applicable", IF(COUNTIF('Broadcast Module Man Codes'!B:B, LEFT(B1486, 4))=0, "No BM Man Code Found", "Match Found"))</f>
        <v>Not Applicable</v>
      </c>
    </row>
    <row r="1487" spans="1:7">
      <c r="A1487" s="23" t="s">
        <v>2338</v>
      </c>
      <c r="B1487" s="23" t="s">
        <v>2339</v>
      </c>
      <c r="C1487" s="23" t="s">
        <v>6</v>
      </c>
      <c r="D1487" s="23" t="str">
        <f>IF(ISNUMBER(MATCH(C1487, 'Registration Database Man. Code'!A:A, 0)), "drone", "")</f>
        <v>drone</v>
      </c>
      <c r="E1487" s="23" t="str">
        <f>VLOOKUP(C1487, 'Registration Database Man. Code'!A:D, 4, FALSE)</f>
        <v>XAG</v>
      </c>
      <c r="F1487" s="24" t="str">
        <f t="shared" si="23"/>
        <v>Yes</v>
      </c>
      <c r="G1487" s="21" t="str">
        <f>IF(F1487="Yes", "Not Applicable", IF(COUNTIF('Broadcast Module Man Codes'!B:B, LEFT(B1487, 4))=0, "No BM Man Code Found", "Match Found"))</f>
        <v>Not Applicable</v>
      </c>
    </row>
    <row r="1488" spans="1:7">
      <c r="A1488" s="23" t="s">
        <v>2340</v>
      </c>
      <c r="B1488" s="23" t="s">
        <v>2341</v>
      </c>
      <c r="C1488" s="23" t="s">
        <v>10</v>
      </c>
      <c r="D1488" s="23" t="str">
        <f>IF(ISNUMBER(MATCH(C1488, 'Registration Database Man. Code'!A:A, 0)), "drone", "")</f>
        <v>drone</v>
      </c>
      <c r="E1488" s="23" t="str">
        <f>VLOOKUP(C1488, 'Registration Database Man. Code'!A:D, 4, FALSE)</f>
        <v>DJI</v>
      </c>
      <c r="F1488" s="24" t="str">
        <f t="shared" si="23"/>
        <v>No</v>
      </c>
      <c r="G1488" s="21" t="str">
        <f>IF(F1488="Yes", "Not Applicable", IF(COUNTIF('Broadcast Module Man Codes'!B:B, LEFT(B1488, 4))=0, "No BM Man Code Found", "Match Found"))</f>
        <v>No BM Man Code Found</v>
      </c>
    </row>
    <row r="1489" spans="1:7">
      <c r="A1489" s="23" t="s">
        <v>2342</v>
      </c>
      <c r="B1489" s="23" t="s">
        <v>2343</v>
      </c>
      <c r="C1489" s="23" t="s">
        <v>16</v>
      </c>
      <c r="D1489" s="23" t="str">
        <f>IF(ISNUMBER(MATCH(C1489, 'Registration Database Man. Code'!A:A, 0)), "drone", "")</f>
        <v>drone</v>
      </c>
      <c r="E1489" s="23" t="str">
        <f>VLOOKUP(C1489, 'Registration Database Man. Code'!A:D, 4, FALSE)</f>
        <v>DJI</v>
      </c>
      <c r="F1489" s="24" t="str">
        <f t="shared" si="23"/>
        <v>Yes</v>
      </c>
      <c r="G1489" s="21" t="str">
        <f>IF(F1489="Yes", "Not Applicable", IF(COUNTIF('Broadcast Module Man Codes'!B:B, LEFT(B1489, 4))=0, "No BM Man Code Found", "Match Found"))</f>
        <v>Not Applicable</v>
      </c>
    </row>
    <row r="1490" spans="1:7">
      <c r="A1490" s="23" t="s">
        <v>2344</v>
      </c>
      <c r="B1490" s="23" t="s">
        <v>2345</v>
      </c>
      <c r="C1490" s="23" t="s">
        <v>21</v>
      </c>
      <c r="D1490" s="23" t="str">
        <f>IF(ISNUMBER(MATCH(C1490, 'Registration Database Man. Code'!A:A, 0)), "drone", "")</f>
        <v>drone</v>
      </c>
      <c r="E1490" s="23" t="str">
        <f>VLOOKUP(C1490, 'Registration Database Man. Code'!A:D, 4, FALSE)</f>
        <v>XAG</v>
      </c>
      <c r="F1490" s="24" t="str">
        <f t="shared" si="23"/>
        <v>No</v>
      </c>
      <c r="G1490" s="21" t="str">
        <f>IF(F1490="Yes", "Not Applicable", IF(COUNTIF('Broadcast Module Man Codes'!B:B, LEFT(B1490, 4))=0, "No BM Man Code Found", "Match Found"))</f>
        <v>No BM Man Code Found</v>
      </c>
    </row>
    <row r="1491" spans="1:7">
      <c r="A1491" s="23" t="s">
        <v>2346</v>
      </c>
      <c r="B1491" s="23" t="s">
        <v>2347</v>
      </c>
      <c r="C1491" s="23" t="s">
        <v>27</v>
      </c>
      <c r="D1491" s="23" t="str">
        <f>IF(ISNUMBER(MATCH(C1491, 'Registration Database Man. Code'!A:A, 0)), "drone", "")</f>
        <v>drone</v>
      </c>
      <c r="E1491" s="23" t="str">
        <f>VLOOKUP(C1491, 'Registration Database Man. Code'!A:D, 4, FALSE)</f>
        <v>DJI</v>
      </c>
      <c r="F1491" s="24" t="str">
        <f t="shared" si="23"/>
        <v>No</v>
      </c>
      <c r="G1491" s="21" t="str">
        <f>IF(F1491="Yes", "Not Applicable", IF(COUNTIF('Broadcast Module Man Codes'!B:B, LEFT(B1491, 4))=0, "No BM Man Code Found", "Match Found"))</f>
        <v>No BM Man Code Found</v>
      </c>
    </row>
    <row r="1492" spans="1:7">
      <c r="A1492" s="23" t="s">
        <v>2348</v>
      </c>
      <c r="B1492" s="23" t="s">
        <v>2349</v>
      </c>
      <c r="C1492" s="23" t="s">
        <v>10</v>
      </c>
      <c r="D1492" s="23" t="str">
        <f>IF(ISNUMBER(MATCH(C1492, 'Registration Database Man. Code'!A:A, 0)), "drone", "")</f>
        <v>drone</v>
      </c>
      <c r="E1492" s="23" t="str">
        <f>VLOOKUP(C1492, 'Registration Database Man. Code'!A:D, 4, FALSE)</f>
        <v>DJI</v>
      </c>
      <c r="F1492" s="24" t="str">
        <f t="shared" si="23"/>
        <v>No</v>
      </c>
      <c r="G1492" s="21" t="str">
        <f>IF(F1492="Yes", "Not Applicable", IF(COUNTIF('Broadcast Module Man Codes'!B:B, LEFT(B1492, 4))=0, "No BM Man Code Found", "Match Found"))</f>
        <v>No BM Man Code Found</v>
      </c>
    </row>
    <row r="1493" spans="1:7">
      <c r="A1493" s="23" t="s">
        <v>2351</v>
      </c>
      <c r="B1493" s="23" t="s">
        <v>2352</v>
      </c>
      <c r="C1493" s="23" t="s">
        <v>53</v>
      </c>
      <c r="D1493" s="23" t="str">
        <f>IF(ISNUMBER(MATCH(C1493, 'Registration Database Man. Code'!A:A, 0)), "drone", "")</f>
        <v>drone</v>
      </c>
      <c r="E1493" s="23" t="str">
        <f>VLOOKUP(C1493, 'Registration Database Man. Code'!A:D, 4, FALSE)</f>
        <v>EA VISION</v>
      </c>
      <c r="F1493" s="24" t="str">
        <f t="shared" si="23"/>
        <v>No</v>
      </c>
      <c r="G1493" s="21" t="str">
        <f>IF(F1493="Yes", "Not Applicable", IF(COUNTIF('Broadcast Module Man Codes'!B:B, LEFT(B1493, 4))=0, "No BM Man Code Found", "Match Found"))</f>
        <v>No BM Man Code Found</v>
      </c>
    </row>
    <row r="1494" spans="1:7">
      <c r="A1494" s="23" t="s">
        <v>2353</v>
      </c>
      <c r="B1494" s="23" t="s">
        <v>2354</v>
      </c>
      <c r="C1494" s="23" t="s">
        <v>27</v>
      </c>
      <c r="D1494" s="23" t="str">
        <f>IF(ISNUMBER(MATCH(C1494, 'Registration Database Man. Code'!A:A, 0)), "drone", "")</f>
        <v>drone</v>
      </c>
      <c r="E1494" s="23" t="str">
        <f>VLOOKUP(C1494, 'Registration Database Man. Code'!A:D, 4, FALSE)</f>
        <v>DJI</v>
      </c>
      <c r="F1494" s="24" t="str">
        <f t="shared" si="23"/>
        <v>Yes</v>
      </c>
      <c r="G1494" s="21" t="str">
        <f>IF(F1494="Yes", "Not Applicable", IF(COUNTIF('Broadcast Module Man Codes'!B:B, LEFT(B1494, 4))=0, "No BM Man Code Found", "Match Found"))</f>
        <v>Not Applicable</v>
      </c>
    </row>
    <row r="1495" spans="1:7">
      <c r="A1495" s="23" t="s">
        <v>2355</v>
      </c>
      <c r="B1495" s="23" t="s">
        <v>2356</v>
      </c>
      <c r="C1495" s="23" t="s">
        <v>16</v>
      </c>
      <c r="D1495" s="23" t="str">
        <f>IF(ISNUMBER(MATCH(C1495, 'Registration Database Man. Code'!A:A, 0)), "drone", "")</f>
        <v>drone</v>
      </c>
      <c r="E1495" s="23" t="str">
        <f>VLOOKUP(C1495, 'Registration Database Man. Code'!A:D, 4, FALSE)</f>
        <v>DJI</v>
      </c>
      <c r="F1495" s="24" t="str">
        <f t="shared" si="23"/>
        <v>Yes</v>
      </c>
      <c r="G1495" s="21" t="str">
        <f>IF(F1495="Yes", "Not Applicable", IF(COUNTIF('Broadcast Module Man Codes'!B:B, LEFT(B1495, 4))=0, "No BM Man Code Found", "Match Found"))</f>
        <v>Not Applicable</v>
      </c>
    </row>
    <row r="1496" spans="1:7">
      <c r="A1496" s="23" t="s">
        <v>2357</v>
      </c>
      <c r="B1496" s="23" t="s">
        <v>2358</v>
      </c>
      <c r="C1496" s="23" t="s">
        <v>10</v>
      </c>
      <c r="D1496" s="23" t="str">
        <f>IF(ISNUMBER(MATCH(C1496, 'Registration Database Man. Code'!A:A, 0)), "drone", "")</f>
        <v>drone</v>
      </c>
      <c r="E1496" s="23" t="str">
        <f>VLOOKUP(C1496, 'Registration Database Man. Code'!A:D, 4, FALSE)</f>
        <v>DJI</v>
      </c>
      <c r="F1496" s="24" t="str">
        <f t="shared" si="23"/>
        <v>Yes</v>
      </c>
      <c r="G1496" s="21" t="str">
        <f>IF(F1496="Yes", "Not Applicable", IF(COUNTIF('Broadcast Module Man Codes'!B:B, LEFT(B1496, 4))=0, "No BM Man Code Found", "Match Found"))</f>
        <v>Not Applicable</v>
      </c>
    </row>
    <row r="1497" spans="1:7">
      <c r="A1497" s="23" t="s">
        <v>2359</v>
      </c>
      <c r="B1497" s="23" t="s">
        <v>2360</v>
      </c>
      <c r="C1497" s="23" t="s">
        <v>2361</v>
      </c>
      <c r="D1497" s="23" t="str">
        <f>IF(ISNUMBER(MATCH(C1497, 'Registration Database Man. Code'!A:A, 0)), "drone", "")</f>
        <v>drone</v>
      </c>
      <c r="E1497" s="23" t="str">
        <f>VLOOKUP(C1497, 'Registration Database Man. Code'!A:D, 4, FALSE)</f>
        <v>DJI</v>
      </c>
      <c r="F1497" s="24" t="str">
        <f t="shared" si="23"/>
        <v>No</v>
      </c>
      <c r="G1497" s="21" t="str">
        <f>IF(F1497="Yes", "Not Applicable", IF(COUNTIF('Broadcast Module Man Codes'!B:B, LEFT(B1497, 4))=0, "No BM Man Code Found", "Match Found"))</f>
        <v>No BM Man Code Found</v>
      </c>
    </row>
    <row r="1498" spans="1:7">
      <c r="A1498" s="23" t="s">
        <v>2362</v>
      </c>
      <c r="B1498" s="23" t="s">
        <v>2363</v>
      </c>
      <c r="C1498" s="23" t="s">
        <v>4</v>
      </c>
      <c r="D1498" s="23" t="str">
        <f>IF(ISNUMBER(MATCH(C1498, 'Registration Database Man. Code'!A:A, 0)), "drone", "")</f>
        <v>drone</v>
      </c>
      <c r="E1498" s="23" t="str">
        <f>VLOOKUP(C1498, 'Registration Database Man. Code'!A:D, 4, FALSE)</f>
        <v>TALOS DRONES</v>
      </c>
      <c r="F1498" s="24" t="str">
        <f t="shared" si="23"/>
        <v>Yes</v>
      </c>
      <c r="G1498" s="21" t="str">
        <f>IF(F1498="Yes", "Not Applicable", IF(COUNTIF('Broadcast Module Man Codes'!B:B, LEFT(B1498, 4))=0, "No BM Man Code Found", "Match Found"))</f>
        <v>Not Applicable</v>
      </c>
    </row>
    <row r="1499" spans="1:7">
      <c r="A1499" s="23" t="s">
        <v>2364</v>
      </c>
      <c r="B1499" s="23" t="s">
        <v>2365</v>
      </c>
      <c r="C1499" s="23" t="s">
        <v>172</v>
      </c>
      <c r="D1499" s="23" t="str">
        <f>IF(ISNUMBER(MATCH(C1499, 'Registration Database Man. Code'!A:A, 0)), "drone", "")</f>
        <v>drone</v>
      </c>
      <c r="E1499" s="23" t="str">
        <f>VLOOKUP(C1499, 'Registration Database Man. Code'!A:D, 4, FALSE)</f>
        <v>DJI</v>
      </c>
      <c r="F1499" s="24" t="str">
        <f t="shared" si="23"/>
        <v>No</v>
      </c>
      <c r="G1499" s="21" t="str">
        <f>IF(F1499="Yes", "Not Applicable", IF(COUNTIF('Broadcast Module Man Codes'!B:B, LEFT(B1499, 4))=0, "No BM Man Code Found", "Match Found"))</f>
        <v>No BM Man Code Found</v>
      </c>
    </row>
    <row r="1500" spans="1:7">
      <c r="A1500" s="23" t="s">
        <v>2366</v>
      </c>
      <c r="B1500" s="23" t="s">
        <v>2367</v>
      </c>
      <c r="C1500" s="23" t="s">
        <v>10</v>
      </c>
      <c r="D1500" s="23" t="str">
        <f>IF(ISNUMBER(MATCH(C1500, 'Registration Database Man. Code'!A:A, 0)), "drone", "")</f>
        <v>drone</v>
      </c>
      <c r="E1500" s="23" t="str">
        <f>VLOOKUP(C1500, 'Registration Database Man. Code'!A:D, 4, FALSE)</f>
        <v>DJI</v>
      </c>
      <c r="F1500" s="24" t="str">
        <f t="shared" si="23"/>
        <v>No</v>
      </c>
      <c r="G1500" s="21" t="str">
        <f>IF(F1500="Yes", "Not Applicable", IF(COUNTIF('Broadcast Module Man Codes'!B:B, LEFT(B1500, 4))=0, "No BM Man Code Found", "Match Found"))</f>
        <v>No BM Man Code Found</v>
      </c>
    </row>
    <row r="1501" spans="1:7">
      <c r="A1501" s="23" t="s">
        <v>2368</v>
      </c>
      <c r="B1501" s="23" t="s">
        <v>2369</v>
      </c>
      <c r="C1501" s="23" t="s">
        <v>94</v>
      </c>
      <c r="D1501" s="23" t="str">
        <f>IF(ISNUMBER(MATCH(C1501, 'Registration Database Man. Code'!A:A, 0)), "drone", "")</f>
        <v>drone</v>
      </c>
      <c r="E1501" s="23" t="str">
        <f>VLOOKUP(C1501, 'Registration Database Man. Code'!A:D, 4, FALSE)</f>
        <v>DJI</v>
      </c>
      <c r="F1501" s="24" t="str">
        <f t="shared" si="23"/>
        <v>No</v>
      </c>
      <c r="G1501" s="21" t="str">
        <f>IF(F1501="Yes", "Not Applicable", IF(COUNTIF('Broadcast Module Man Codes'!B:B, LEFT(B1501, 4))=0, "No BM Man Code Found", "Match Found"))</f>
        <v>No BM Man Code Found</v>
      </c>
    </row>
    <row r="1502" spans="1:7">
      <c r="A1502" s="23" t="s">
        <v>2370</v>
      </c>
      <c r="B1502" s="23" t="s">
        <v>2371</v>
      </c>
      <c r="C1502" s="23" t="s">
        <v>10</v>
      </c>
      <c r="D1502" s="23" t="str">
        <f>IF(ISNUMBER(MATCH(C1502, 'Registration Database Man. Code'!A:A, 0)), "drone", "")</f>
        <v>drone</v>
      </c>
      <c r="E1502" s="23" t="str">
        <f>VLOOKUP(C1502, 'Registration Database Man. Code'!A:D, 4, FALSE)</f>
        <v>DJI</v>
      </c>
      <c r="F1502" s="24" t="str">
        <f t="shared" si="23"/>
        <v>No</v>
      </c>
      <c r="G1502" s="21" t="str">
        <f>IF(F1502="Yes", "Not Applicable", IF(COUNTIF('Broadcast Module Man Codes'!B:B, LEFT(B1502, 4))=0, "No BM Man Code Found", "Match Found"))</f>
        <v>No BM Man Code Found</v>
      </c>
    </row>
    <row r="1503" spans="1:7">
      <c r="A1503" s="23" t="s">
        <v>2372</v>
      </c>
      <c r="B1503" s="23" t="s">
        <v>2373</v>
      </c>
      <c r="C1503" s="23" t="s">
        <v>10</v>
      </c>
      <c r="D1503" s="23" t="str">
        <f>IF(ISNUMBER(MATCH(C1503, 'Registration Database Man. Code'!A:A, 0)), "drone", "")</f>
        <v>drone</v>
      </c>
      <c r="E1503" s="23" t="str">
        <f>VLOOKUP(C1503, 'Registration Database Man. Code'!A:D, 4, FALSE)</f>
        <v>DJI</v>
      </c>
      <c r="F1503" s="24" t="str">
        <f t="shared" si="23"/>
        <v>No</v>
      </c>
      <c r="G1503" s="21" t="str">
        <f>IF(F1503="Yes", "Not Applicable", IF(COUNTIF('Broadcast Module Man Codes'!B:B, LEFT(B1503, 4))=0, "No BM Man Code Found", "Match Found"))</f>
        <v>No BM Man Code Found</v>
      </c>
    </row>
    <row r="1504" spans="1:7">
      <c r="A1504" s="23" t="s">
        <v>2374</v>
      </c>
      <c r="B1504" s="23" t="s">
        <v>2375</v>
      </c>
      <c r="C1504" s="23" t="s">
        <v>10</v>
      </c>
      <c r="D1504" s="23" t="str">
        <f>IF(ISNUMBER(MATCH(C1504, 'Registration Database Man. Code'!A:A, 0)), "drone", "")</f>
        <v>drone</v>
      </c>
      <c r="E1504" s="23" t="str">
        <f>VLOOKUP(C1504, 'Registration Database Man. Code'!A:D, 4, FALSE)</f>
        <v>DJI</v>
      </c>
      <c r="F1504" s="24" t="str">
        <f t="shared" si="23"/>
        <v>No</v>
      </c>
      <c r="G1504" s="21" t="str">
        <f>IF(F1504="Yes", "Not Applicable", IF(COUNTIF('Broadcast Module Man Codes'!B:B, LEFT(B1504, 4))=0, "No BM Man Code Found", "Match Found"))</f>
        <v>No BM Man Code Found</v>
      </c>
    </row>
    <row r="1505" spans="1:7">
      <c r="A1505" s="23" t="s">
        <v>2377</v>
      </c>
      <c r="B1505" s="23" t="s">
        <v>2378</v>
      </c>
      <c r="C1505" s="23" t="s">
        <v>10</v>
      </c>
      <c r="D1505" s="23" t="str">
        <f>IF(ISNUMBER(MATCH(C1505, 'Registration Database Man. Code'!A:A, 0)), "drone", "")</f>
        <v>drone</v>
      </c>
      <c r="E1505" s="23" t="str">
        <f>VLOOKUP(C1505, 'Registration Database Man. Code'!A:D, 4, FALSE)</f>
        <v>DJI</v>
      </c>
      <c r="F1505" s="24" t="str">
        <f t="shared" si="23"/>
        <v>No</v>
      </c>
      <c r="G1505" s="21" t="str">
        <f>IF(F1505="Yes", "Not Applicable", IF(COUNTIF('Broadcast Module Man Codes'!B:B, LEFT(B1505, 4))=0, "No BM Man Code Found", "Match Found"))</f>
        <v>No BM Man Code Found</v>
      </c>
    </row>
    <row r="1506" spans="1:7">
      <c r="A1506" s="23" t="s">
        <v>2379</v>
      </c>
      <c r="B1506" s="23" t="s">
        <v>2380</v>
      </c>
      <c r="C1506" s="23" t="s">
        <v>10</v>
      </c>
      <c r="D1506" s="23" t="str">
        <f>IF(ISNUMBER(MATCH(C1506, 'Registration Database Man. Code'!A:A, 0)), "drone", "")</f>
        <v>drone</v>
      </c>
      <c r="E1506" s="23" t="str">
        <f>VLOOKUP(C1506, 'Registration Database Man. Code'!A:D, 4, FALSE)</f>
        <v>DJI</v>
      </c>
      <c r="F1506" s="24" t="str">
        <f t="shared" si="23"/>
        <v>No</v>
      </c>
      <c r="G1506" s="21" t="str">
        <f>IF(F1506="Yes", "Not Applicable", IF(COUNTIF('Broadcast Module Man Codes'!B:B, LEFT(B1506, 4))=0, "No BM Man Code Found", "Match Found"))</f>
        <v>No BM Man Code Found</v>
      </c>
    </row>
    <row r="1507" spans="1:7">
      <c r="A1507" s="23" t="s">
        <v>2381</v>
      </c>
      <c r="B1507" s="23" t="s">
        <v>2382</v>
      </c>
      <c r="C1507" s="23" t="s">
        <v>49</v>
      </c>
      <c r="D1507" s="23" t="str">
        <f>IF(ISNUMBER(MATCH(C1507, 'Registration Database Man. Code'!A:A, 0)), "drone", "")</f>
        <v>drone</v>
      </c>
      <c r="E1507" s="23" t="str">
        <f>VLOOKUP(C1507, 'Registration Database Man. Code'!A:D, 4, FALSE)</f>
        <v>DJI</v>
      </c>
      <c r="F1507" s="24" t="str">
        <f t="shared" si="23"/>
        <v>Yes</v>
      </c>
      <c r="G1507" s="21" t="str">
        <f>IF(F1507="Yes", "Not Applicable", IF(COUNTIF('Broadcast Module Man Codes'!B:B, LEFT(B1507, 4))=0, "No BM Man Code Found", "Match Found"))</f>
        <v>Not Applicable</v>
      </c>
    </row>
    <row r="1508" spans="1:7">
      <c r="A1508" s="23" t="s">
        <v>2383</v>
      </c>
      <c r="B1508" s="23" t="s">
        <v>2384</v>
      </c>
      <c r="C1508" s="23" t="s">
        <v>27</v>
      </c>
      <c r="D1508" s="23" t="str">
        <f>IF(ISNUMBER(MATCH(C1508, 'Registration Database Man. Code'!A:A, 0)), "drone", "")</f>
        <v>drone</v>
      </c>
      <c r="E1508" s="23" t="str">
        <f>VLOOKUP(C1508, 'Registration Database Man. Code'!A:D, 4, FALSE)</f>
        <v>DJI</v>
      </c>
      <c r="F1508" s="24" t="str">
        <f t="shared" si="23"/>
        <v>Yes</v>
      </c>
      <c r="G1508" s="21" t="str">
        <f>IF(F1508="Yes", "Not Applicable", IF(COUNTIF('Broadcast Module Man Codes'!B:B, LEFT(B1508, 4))=0, "No BM Man Code Found", "Match Found"))</f>
        <v>Not Applicable</v>
      </c>
    </row>
    <row r="1509" spans="1:7">
      <c r="A1509" s="23" t="s">
        <v>2385</v>
      </c>
      <c r="B1509" s="23" t="s">
        <v>2386</v>
      </c>
      <c r="C1509" s="23" t="s">
        <v>10</v>
      </c>
      <c r="D1509" s="23" t="str">
        <f>IF(ISNUMBER(MATCH(C1509, 'Registration Database Man. Code'!A:A, 0)), "drone", "")</f>
        <v>drone</v>
      </c>
      <c r="E1509" s="23" t="str">
        <f>VLOOKUP(C1509, 'Registration Database Man. Code'!A:D, 4, FALSE)</f>
        <v>DJI</v>
      </c>
      <c r="F1509" s="24" t="str">
        <f t="shared" si="23"/>
        <v>No</v>
      </c>
      <c r="G1509" s="21" t="str">
        <f>IF(F1509="Yes", "Not Applicable", IF(COUNTIF('Broadcast Module Man Codes'!B:B, LEFT(B1509, 4))=0, "No BM Man Code Found", "Match Found"))</f>
        <v>No BM Man Code Found</v>
      </c>
    </row>
    <row r="1510" spans="1:7">
      <c r="A1510" s="23" t="s">
        <v>2387</v>
      </c>
      <c r="B1510" s="23" t="s">
        <v>2388</v>
      </c>
      <c r="C1510" s="23" t="s">
        <v>6</v>
      </c>
      <c r="D1510" s="23" t="str">
        <f>IF(ISNUMBER(MATCH(C1510, 'Registration Database Man. Code'!A:A, 0)), "drone", "")</f>
        <v>drone</v>
      </c>
      <c r="E1510" s="23" t="str">
        <f>VLOOKUP(C1510, 'Registration Database Man. Code'!A:D, 4, FALSE)</f>
        <v>XAG</v>
      </c>
      <c r="F1510" s="24" t="str">
        <f t="shared" si="23"/>
        <v>No</v>
      </c>
      <c r="G1510" s="21" t="str">
        <f>IF(F1510="Yes", "Not Applicable", IF(COUNTIF('Broadcast Module Man Codes'!B:B, LEFT(B1510, 4))=0, "No BM Man Code Found", "Match Found"))</f>
        <v>No BM Man Code Found</v>
      </c>
    </row>
    <row r="1511" spans="1:7">
      <c r="A1511" s="23" t="s">
        <v>2389</v>
      </c>
      <c r="B1511" s="23" t="s">
        <v>2390</v>
      </c>
      <c r="C1511" s="23" t="s">
        <v>10</v>
      </c>
      <c r="D1511" s="23" t="str">
        <f>IF(ISNUMBER(MATCH(C1511, 'Registration Database Man. Code'!A:A, 0)), "drone", "")</f>
        <v>drone</v>
      </c>
      <c r="E1511" s="23" t="str">
        <f>VLOOKUP(C1511, 'Registration Database Man. Code'!A:D, 4, FALSE)</f>
        <v>DJI</v>
      </c>
      <c r="F1511" s="24" t="str">
        <f t="shared" si="23"/>
        <v>Yes</v>
      </c>
      <c r="G1511" s="21" t="str">
        <f>IF(F1511="Yes", "Not Applicable", IF(COUNTIF('Broadcast Module Man Codes'!B:B, LEFT(B1511, 4))=0, "No BM Man Code Found", "Match Found"))</f>
        <v>Not Applicable</v>
      </c>
    </row>
    <row r="1512" spans="1:7">
      <c r="A1512" s="23" t="s">
        <v>2391</v>
      </c>
      <c r="B1512" s="23" t="s">
        <v>2392</v>
      </c>
      <c r="C1512" s="23" t="s">
        <v>16</v>
      </c>
      <c r="D1512" s="23" t="str">
        <f>IF(ISNUMBER(MATCH(C1512, 'Registration Database Man. Code'!A:A, 0)), "drone", "")</f>
        <v>drone</v>
      </c>
      <c r="E1512" s="23" t="str">
        <f>VLOOKUP(C1512, 'Registration Database Man. Code'!A:D, 4, FALSE)</f>
        <v>DJI</v>
      </c>
      <c r="F1512" s="24" t="str">
        <f t="shared" si="23"/>
        <v>Yes</v>
      </c>
      <c r="G1512" s="21" t="str">
        <f>IF(F1512="Yes", "Not Applicable", IF(COUNTIF('Broadcast Module Man Codes'!B:B, LEFT(B1512, 4))=0, "No BM Man Code Found", "Match Found"))</f>
        <v>Not Applicable</v>
      </c>
    </row>
    <row r="1513" spans="1:7">
      <c r="A1513" s="23" t="s">
        <v>2393</v>
      </c>
      <c r="B1513" s="23" t="s">
        <v>2394</v>
      </c>
      <c r="C1513" s="23" t="s">
        <v>49</v>
      </c>
      <c r="D1513" s="23" t="str">
        <f>IF(ISNUMBER(MATCH(C1513, 'Registration Database Man. Code'!A:A, 0)), "drone", "")</f>
        <v>drone</v>
      </c>
      <c r="E1513" s="23" t="str">
        <f>VLOOKUP(C1513, 'Registration Database Man. Code'!A:D, 4, FALSE)</f>
        <v>DJI</v>
      </c>
      <c r="F1513" s="24" t="str">
        <f t="shared" si="23"/>
        <v>No</v>
      </c>
      <c r="G1513" s="21" t="str">
        <f>IF(F1513="Yes", "Not Applicable", IF(COUNTIF('Broadcast Module Man Codes'!B:B, LEFT(B1513, 4))=0, "No BM Man Code Found", "Match Found"))</f>
        <v>No BM Man Code Found</v>
      </c>
    </row>
    <row r="1514" spans="1:7">
      <c r="A1514" s="23" t="s">
        <v>2395</v>
      </c>
      <c r="B1514" s="23" t="s">
        <v>2396</v>
      </c>
      <c r="C1514" s="23" t="s">
        <v>97</v>
      </c>
      <c r="D1514" s="23" t="str">
        <f>IF(ISNUMBER(MATCH(C1514, 'Registration Database Man. Code'!A:A, 0)), "drone", "")</f>
        <v>drone</v>
      </c>
      <c r="E1514" s="23" t="str">
        <f>VLOOKUP(C1514, 'Registration Database Man. Code'!A:D, 4, FALSE)</f>
        <v>DJI</v>
      </c>
      <c r="F1514" s="24" t="str">
        <f t="shared" si="23"/>
        <v>No</v>
      </c>
      <c r="G1514" s="21" t="str">
        <f>IF(F1514="Yes", "Not Applicable", IF(COUNTIF('Broadcast Module Man Codes'!B:B, LEFT(B1514, 4))=0, "No BM Man Code Found", "Match Found"))</f>
        <v>No BM Man Code Found</v>
      </c>
    </row>
    <row r="1515" spans="1:7">
      <c r="A1515" s="23" t="s">
        <v>2397</v>
      </c>
      <c r="B1515" s="23" t="s">
        <v>2398</v>
      </c>
      <c r="C1515" s="23" t="s">
        <v>10</v>
      </c>
      <c r="D1515" s="23" t="str">
        <f>IF(ISNUMBER(MATCH(C1515, 'Registration Database Man. Code'!A:A, 0)), "drone", "")</f>
        <v>drone</v>
      </c>
      <c r="E1515" s="23" t="str">
        <f>VLOOKUP(C1515, 'Registration Database Man. Code'!A:D, 4, FALSE)</f>
        <v>DJI</v>
      </c>
      <c r="F1515" s="24" t="str">
        <f t="shared" si="23"/>
        <v>No</v>
      </c>
      <c r="G1515" s="21" t="str">
        <f>IF(F1515="Yes", "Not Applicable", IF(COUNTIF('Broadcast Module Man Codes'!B:B, LEFT(B1515, 4))=0, "No BM Man Code Found", "Match Found"))</f>
        <v>No BM Man Code Found</v>
      </c>
    </row>
    <row r="1516" spans="1:7">
      <c r="A1516" s="23" t="s">
        <v>2399</v>
      </c>
      <c r="B1516" s="23" t="s">
        <v>2400</v>
      </c>
      <c r="C1516" s="23" t="s">
        <v>10</v>
      </c>
      <c r="D1516" s="23" t="str">
        <f>IF(ISNUMBER(MATCH(C1516, 'Registration Database Man. Code'!A:A, 0)), "drone", "")</f>
        <v>drone</v>
      </c>
      <c r="E1516" s="23" t="str">
        <f>VLOOKUP(C1516, 'Registration Database Man. Code'!A:D, 4, FALSE)</f>
        <v>DJI</v>
      </c>
      <c r="F1516" s="24" t="str">
        <f t="shared" si="23"/>
        <v>No</v>
      </c>
      <c r="G1516" s="21" t="str">
        <f>IF(F1516="Yes", "Not Applicable", IF(COUNTIF('Broadcast Module Man Codes'!B:B, LEFT(B1516, 4))=0, "No BM Man Code Found", "Match Found"))</f>
        <v>No BM Man Code Found</v>
      </c>
    </row>
    <row r="1517" spans="1:7">
      <c r="A1517" s="23" t="s">
        <v>2401</v>
      </c>
      <c r="B1517" s="23" t="s">
        <v>2402</v>
      </c>
      <c r="C1517" s="23" t="s">
        <v>10</v>
      </c>
      <c r="D1517" s="23" t="str">
        <f>IF(ISNUMBER(MATCH(C1517, 'Registration Database Man. Code'!A:A, 0)), "drone", "")</f>
        <v>drone</v>
      </c>
      <c r="E1517" s="23" t="str">
        <f>VLOOKUP(C1517, 'Registration Database Man. Code'!A:D, 4, FALSE)</f>
        <v>DJI</v>
      </c>
      <c r="F1517" s="24" t="str">
        <f t="shared" si="23"/>
        <v>No</v>
      </c>
      <c r="G1517" s="21" t="str">
        <f>IF(F1517="Yes", "Not Applicable", IF(COUNTIF('Broadcast Module Man Codes'!B:B, LEFT(B1517, 4))=0, "No BM Man Code Found", "Match Found"))</f>
        <v>No BM Man Code Found</v>
      </c>
    </row>
    <row r="1518" spans="1:7">
      <c r="A1518" s="23" t="s">
        <v>2403</v>
      </c>
      <c r="B1518" s="23" t="s">
        <v>2404</v>
      </c>
      <c r="C1518" s="23" t="s">
        <v>10</v>
      </c>
      <c r="D1518" s="23" t="str">
        <f>IF(ISNUMBER(MATCH(C1518, 'Registration Database Man. Code'!A:A, 0)), "drone", "")</f>
        <v>drone</v>
      </c>
      <c r="E1518" s="23" t="str">
        <f>VLOOKUP(C1518, 'Registration Database Man. Code'!A:D, 4, FALSE)</f>
        <v>DJI</v>
      </c>
      <c r="F1518" s="24" t="str">
        <f t="shared" si="23"/>
        <v>No</v>
      </c>
      <c r="G1518" s="21" t="str">
        <f>IF(F1518="Yes", "Not Applicable", IF(COUNTIF('Broadcast Module Man Codes'!B:B, LEFT(B1518, 4))=0, "No BM Man Code Found", "Match Found"))</f>
        <v>No BM Man Code Found</v>
      </c>
    </row>
    <row r="1519" spans="1:7">
      <c r="A1519" s="23" t="s">
        <v>2405</v>
      </c>
      <c r="B1519" s="23" t="s">
        <v>2406</v>
      </c>
      <c r="C1519" s="23" t="s">
        <v>10</v>
      </c>
      <c r="D1519" s="23" t="str">
        <f>IF(ISNUMBER(MATCH(C1519, 'Registration Database Man. Code'!A:A, 0)), "drone", "")</f>
        <v>drone</v>
      </c>
      <c r="E1519" s="23" t="str">
        <f>VLOOKUP(C1519, 'Registration Database Man. Code'!A:D, 4, FALSE)</f>
        <v>DJI</v>
      </c>
      <c r="F1519" s="24" t="str">
        <f t="shared" si="23"/>
        <v>Yes</v>
      </c>
      <c r="G1519" s="21" t="str">
        <f>IF(F1519="Yes", "Not Applicable", IF(COUNTIF('Broadcast Module Man Codes'!B:B, LEFT(B1519, 4))=0, "No BM Man Code Found", "Match Found"))</f>
        <v>Not Applicable</v>
      </c>
    </row>
    <row r="1520" spans="1:7">
      <c r="A1520" s="23" t="s">
        <v>2407</v>
      </c>
      <c r="B1520" s="23" t="s">
        <v>2408</v>
      </c>
      <c r="C1520" s="23" t="s">
        <v>21</v>
      </c>
      <c r="D1520" s="23" t="str">
        <f>IF(ISNUMBER(MATCH(C1520, 'Registration Database Man. Code'!A:A, 0)), "drone", "")</f>
        <v>drone</v>
      </c>
      <c r="E1520" s="23" t="str">
        <f>VLOOKUP(C1520, 'Registration Database Man. Code'!A:D, 4, FALSE)</f>
        <v>XAG</v>
      </c>
      <c r="F1520" s="24" t="str">
        <f t="shared" si="23"/>
        <v>No</v>
      </c>
      <c r="G1520" s="21" t="str">
        <f>IF(F1520="Yes", "Not Applicable", IF(COUNTIF('Broadcast Module Man Codes'!B:B, LEFT(B1520, 4))=0, "No BM Man Code Found", "Match Found"))</f>
        <v>No BM Man Code Found</v>
      </c>
    </row>
    <row r="1521" spans="1:7">
      <c r="A1521" s="23" t="s">
        <v>2409</v>
      </c>
      <c r="B1521" s="23" t="s">
        <v>2410</v>
      </c>
      <c r="C1521" s="23" t="s">
        <v>10</v>
      </c>
      <c r="D1521" s="23" t="str">
        <f>IF(ISNUMBER(MATCH(C1521, 'Registration Database Man. Code'!A:A, 0)), "drone", "")</f>
        <v>drone</v>
      </c>
      <c r="E1521" s="23" t="str">
        <f>VLOOKUP(C1521, 'Registration Database Man. Code'!A:D, 4, FALSE)</f>
        <v>DJI</v>
      </c>
      <c r="F1521" s="24" t="str">
        <f t="shared" si="23"/>
        <v>No</v>
      </c>
      <c r="G1521" s="21" t="str">
        <f>IF(F1521="Yes", "Not Applicable", IF(COUNTIF('Broadcast Module Man Codes'!B:B, LEFT(B1521, 4))=0, "No BM Man Code Found", "Match Found"))</f>
        <v>No BM Man Code Found</v>
      </c>
    </row>
    <row r="1522" spans="1:7">
      <c r="A1522" s="23" t="s">
        <v>2411</v>
      </c>
      <c r="B1522" s="23" t="s">
        <v>2412</v>
      </c>
      <c r="C1522" s="23" t="s">
        <v>10</v>
      </c>
      <c r="D1522" s="23" t="str">
        <f>IF(ISNUMBER(MATCH(C1522, 'Registration Database Man. Code'!A:A, 0)), "drone", "")</f>
        <v>drone</v>
      </c>
      <c r="E1522" s="23" t="str">
        <f>VLOOKUP(C1522, 'Registration Database Man. Code'!A:D, 4, FALSE)</f>
        <v>DJI</v>
      </c>
      <c r="F1522" s="24" t="str">
        <f t="shared" si="23"/>
        <v>Yes</v>
      </c>
      <c r="G1522" s="21" t="str">
        <f>IF(F1522="Yes", "Not Applicable", IF(COUNTIF('Broadcast Module Man Codes'!B:B, LEFT(B1522, 4))=0, "No BM Man Code Found", "Match Found"))</f>
        <v>Not Applicable</v>
      </c>
    </row>
    <row r="1523" spans="1:7">
      <c r="A1523" s="23" t="s">
        <v>2413</v>
      </c>
      <c r="B1523" s="23" t="s">
        <v>2414</v>
      </c>
      <c r="C1523" s="23" t="s">
        <v>53</v>
      </c>
      <c r="D1523" s="23" t="str">
        <f>IF(ISNUMBER(MATCH(C1523, 'Registration Database Man. Code'!A:A, 0)), "drone", "")</f>
        <v>drone</v>
      </c>
      <c r="E1523" s="23" t="str">
        <f>VLOOKUP(C1523, 'Registration Database Man. Code'!A:D, 4, FALSE)</f>
        <v>EA VISION</v>
      </c>
      <c r="F1523" s="24" t="str">
        <f t="shared" si="23"/>
        <v>No</v>
      </c>
      <c r="G1523" s="21" t="str">
        <f>IF(F1523="Yes", "Not Applicable", IF(COUNTIF('Broadcast Module Man Codes'!B:B, LEFT(B1523, 4))=0, "No BM Man Code Found", "Match Found"))</f>
        <v>No BM Man Code Found</v>
      </c>
    </row>
    <row r="1524" spans="1:7">
      <c r="A1524" s="23" t="s">
        <v>2415</v>
      </c>
      <c r="B1524" s="23" t="s">
        <v>2416</v>
      </c>
      <c r="C1524" s="23" t="s">
        <v>49</v>
      </c>
      <c r="D1524" s="23" t="str">
        <f>IF(ISNUMBER(MATCH(C1524, 'Registration Database Man. Code'!A:A, 0)), "drone", "")</f>
        <v>drone</v>
      </c>
      <c r="E1524" s="23" t="str">
        <f>VLOOKUP(C1524, 'Registration Database Man. Code'!A:D, 4, FALSE)</f>
        <v>DJI</v>
      </c>
      <c r="F1524" s="24" t="str">
        <f t="shared" si="23"/>
        <v>Yes</v>
      </c>
      <c r="G1524" s="21" t="str">
        <f>IF(F1524="Yes", "Not Applicable", IF(COUNTIF('Broadcast Module Man Codes'!B:B, LEFT(B1524, 4))=0, "No BM Man Code Found", "Match Found"))</f>
        <v>Not Applicable</v>
      </c>
    </row>
    <row r="1525" spans="1:7">
      <c r="A1525" s="23" t="s">
        <v>2417</v>
      </c>
      <c r="B1525" s="23" t="s">
        <v>2418</v>
      </c>
      <c r="C1525" s="23" t="s">
        <v>10</v>
      </c>
      <c r="D1525" s="23" t="str">
        <f>IF(ISNUMBER(MATCH(C1525, 'Registration Database Man. Code'!A:A, 0)), "drone", "")</f>
        <v>drone</v>
      </c>
      <c r="E1525" s="23" t="str">
        <f>VLOOKUP(C1525, 'Registration Database Man. Code'!A:D, 4, FALSE)</f>
        <v>DJI</v>
      </c>
      <c r="F1525" s="24" t="str">
        <f t="shared" si="23"/>
        <v>No</v>
      </c>
      <c r="G1525" s="21" t="str">
        <f>IF(F1525="Yes", "Not Applicable", IF(COUNTIF('Broadcast Module Man Codes'!B:B, LEFT(B1525, 4))=0, "No BM Man Code Found", "Match Found"))</f>
        <v>No BM Man Code Found</v>
      </c>
    </row>
    <row r="1526" spans="1:7">
      <c r="A1526" s="23" t="s">
        <v>2419</v>
      </c>
      <c r="B1526" s="23" t="s">
        <v>2420</v>
      </c>
      <c r="C1526" s="23" t="s">
        <v>10</v>
      </c>
      <c r="D1526" s="23" t="str">
        <f>IF(ISNUMBER(MATCH(C1526, 'Registration Database Man. Code'!A:A, 0)), "drone", "")</f>
        <v>drone</v>
      </c>
      <c r="E1526" s="23" t="str">
        <f>VLOOKUP(C1526, 'Registration Database Man. Code'!A:D, 4, FALSE)</f>
        <v>DJI</v>
      </c>
      <c r="F1526" s="24" t="str">
        <f t="shared" si="23"/>
        <v>Yes</v>
      </c>
      <c r="G1526" s="21" t="str">
        <f>IF(F1526="Yes", "Not Applicable", IF(COUNTIF('Broadcast Module Man Codes'!B:B, LEFT(B1526, 4))=0, "No BM Man Code Found", "Match Found"))</f>
        <v>Not Applicable</v>
      </c>
    </row>
    <row r="1527" spans="1:7">
      <c r="A1527" s="23" t="s">
        <v>2421</v>
      </c>
      <c r="B1527" s="23" t="s">
        <v>2422</v>
      </c>
      <c r="C1527" s="23" t="s">
        <v>6</v>
      </c>
      <c r="D1527" s="23" t="str">
        <f>IF(ISNUMBER(MATCH(C1527, 'Registration Database Man. Code'!A:A, 0)), "drone", "")</f>
        <v>drone</v>
      </c>
      <c r="E1527" s="23" t="str">
        <f>VLOOKUP(C1527, 'Registration Database Man. Code'!A:D, 4, FALSE)</f>
        <v>XAG</v>
      </c>
      <c r="F1527" s="24" t="str">
        <f t="shared" si="23"/>
        <v>No</v>
      </c>
      <c r="G1527" s="21" t="str">
        <f>IF(F1527="Yes", "Not Applicable", IF(COUNTIF('Broadcast Module Man Codes'!B:B, LEFT(B1527, 4))=0, "No BM Man Code Found", "Match Found"))</f>
        <v>No BM Man Code Found</v>
      </c>
    </row>
    <row r="1528" spans="1:7">
      <c r="A1528" s="23" t="s">
        <v>2423</v>
      </c>
      <c r="B1528" s="23" t="s">
        <v>2424</v>
      </c>
      <c r="C1528" s="23" t="s">
        <v>10</v>
      </c>
      <c r="D1528" s="23" t="str">
        <f>IF(ISNUMBER(MATCH(C1528, 'Registration Database Man. Code'!A:A, 0)), "drone", "")</f>
        <v>drone</v>
      </c>
      <c r="E1528" s="23" t="str">
        <f>VLOOKUP(C1528, 'Registration Database Man. Code'!A:D, 4, FALSE)</f>
        <v>DJI</v>
      </c>
      <c r="F1528" s="24" t="str">
        <f t="shared" si="23"/>
        <v>Yes</v>
      </c>
      <c r="G1528" s="21" t="str">
        <f>IF(F1528="Yes", "Not Applicable", IF(COUNTIF('Broadcast Module Man Codes'!B:B, LEFT(B1528, 4))=0, "No BM Man Code Found", "Match Found"))</f>
        <v>Not Applicable</v>
      </c>
    </row>
    <row r="1529" spans="1:7">
      <c r="A1529" s="23" t="s">
        <v>2425</v>
      </c>
      <c r="B1529" s="23" t="s">
        <v>2426</v>
      </c>
      <c r="C1529" s="23" t="s">
        <v>10</v>
      </c>
      <c r="D1529" s="23" t="str">
        <f>IF(ISNUMBER(MATCH(C1529, 'Registration Database Man. Code'!A:A, 0)), "drone", "")</f>
        <v>drone</v>
      </c>
      <c r="E1529" s="23" t="str">
        <f>VLOOKUP(C1529, 'Registration Database Man. Code'!A:D, 4, FALSE)</f>
        <v>DJI</v>
      </c>
      <c r="F1529" s="24" t="str">
        <f t="shared" si="23"/>
        <v>Yes</v>
      </c>
      <c r="G1529" s="21" t="str">
        <f>IF(F1529="Yes", "Not Applicable", IF(COUNTIF('Broadcast Module Man Codes'!B:B, LEFT(B1529, 4))=0, "No BM Man Code Found", "Match Found"))</f>
        <v>Not Applicable</v>
      </c>
    </row>
    <row r="1530" spans="1:7">
      <c r="A1530" s="23" t="s">
        <v>2427</v>
      </c>
      <c r="B1530" s="23" t="s">
        <v>2428</v>
      </c>
      <c r="C1530" s="23">
        <v>610083</v>
      </c>
      <c r="D1530" s="23" t="str">
        <f>IF(ISNUMBER(MATCH(C1530, 'Registration Database Man. Code'!A:A, 0)), "drone", "")</f>
        <v>drone</v>
      </c>
      <c r="E1530" s="23" t="str">
        <f>VLOOKUP(C1530, 'Registration Database Man. Code'!A:D, 4, FALSE)</f>
        <v>DJI</v>
      </c>
      <c r="F1530" s="24" t="str">
        <f t="shared" si="23"/>
        <v>No</v>
      </c>
      <c r="G1530" s="21" t="str">
        <f>IF(F1530="Yes", "Not Applicable", IF(COUNTIF('Broadcast Module Man Codes'!B:B, LEFT(B1530, 4))=0, "No BM Man Code Found", "Match Found"))</f>
        <v>No BM Man Code Found</v>
      </c>
    </row>
    <row r="1531" spans="1:7">
      <c r="A1531" s="23" t="s">
        <v>2429</v>
      </c>
      <c r="B1531" s="23" t="s">
        <v>2430</v>
      </c>
      <c r="C1531" s="23" t="s">
        <v>10</v>
      </c>
      <c r="D1531" s="23" t="str">
        <f>IF(ISNUMBER(MATCH(C1531, 'Registration Database Man. Code'!A:A, 0)), "drone", "")</f>
        <v>drone</v>
      </c>
      <c r="E1531" s="23" t="str">
        <f>VLOOKUP(C1531, 'Registration Database Man. Code'!A:D, 4, FALSE)</f>
        <v>DJI</v>
      </c>
      <c r="F1531" s="24" t="str">
        <f t="shared" si="23"/>
        <v>No</v>
      </c>
      <c r="G1531" s="21" t="str">
        <f>IF(F1531="Yes", "Not Applicable", IF(COUNTIF('Broadcast Module Man Codes'!B:B, LEFT(B1531, 4))=0, "No BM Man Code Found", "Match Found"))</f>
        <v>No BM Man Code Found</v>
      </c>
    </row>
    <row r="1532" spans="1:7">
      <c r="A1532" s="23" t="s">
        <v>2431</v>
      </c>
      <c r="B1532" s="23" t="s">
        <v>2432</v>
      </c>
      <c r="C1532" s="23" t="s">
        <v>10</v>
      </c>
      <c r="D1532" s="23" t="str">
        <f>IF(ISNUMBER(MATCH(C1532, 'Registration Database Man. Code'!A:A, 0)), "drone", "")</f>
        <v>drone</v>
      </c>
      <c r="E1532" s="23" t="str">
        <f>VLOOKUP(C1532, 'Registration Database Man. Code'!A:D, 4, FALSE)</f>
        <v>DJI</v>
      </c>
      <c r="F1532" s="24" t="str">
        <f t="shared" si="23"/>
        <v>No</v>
      </c>
      <c r="G1532" s="21" t="str">
        <f>IF(F1532="Yes", "Not Applicable", IF(COUNTIF('Broadcast Module Man Codes'!B:B, LEFT(B1532, 4))=0, "No BM Man Code Found", "Match Found"))</f>
        <v>No BM Man Code Found</v>
      </c>
    </row>
    <row r="1533" spans="1:7">
      <c r="A1533" s="23" t="s">
        <v>2433</v>
      </c>
      <c r="B1533" s="23" t="s">
        <v>2434</v>
      </c>
      <c r="C1533" s="23" t="s">
        <v>10</v>
      </c>
      <c r="D1533" s="23" t="str">
        <f>IF(ISNUMBER(MATCH(C1533, 'Registration Database Man. Code'!A:A, 0)), "drone", "")</f>
        <v>drone</v>
      </c>
      <c r="E1533" s="23" t="str">
        <f>VLOOKUP(C1533, 'Registration Database Man. Code'!A:D, 4, FALSE)</f>
        <v>DJI</v>
      </c>
      <c r="F1533" s="24" t="str">
        <f t="shared" si="23"/>
        <v>No</v>
      </c>
      <c r="G1533" s="21" t="str">
        <f>IF(F1533="Yes", "Not Applicable", IF(COUNTIF('Broadcast Module Man Codes'!B:B, LEFT(B1533, 4))=0, "No BM Man Code Found", "Match Found"))</f>
        <v>No BM Man Code Found</v>
      </c>
    </row>
    <row r="1534" spans="1:7">
      <c r="A1534" s="23" t="s">
        <v>2435</v>
      </c>
      <c r="B1534" s="23" t="s">
        <v>2436</v>
      </c>
      <c r="C1534" s="23" t="s">
        <v>10</v>
      </c>
      <c r="D1534" s="23" t="str">
        <f>IF(ISNUMBER(MATCH(C1534, 'Registration Database Man. Code'!A:A, 0)), "drone", "")</f>
        <v>drone</v>
      </c>
      <c r="E1534" s="23" t="str">
        <f>VLOOKUP(C1534, 'Registration Database Man. Code'!A:D, 4, FALSE)</f>
        <v>DJI</v>
      </c>
      <c r="F1534" s="24" t="str">
        <f t="shared" si="23"/>
        <v>Yes</v>
      </c>
      <c r="G1534" s="21" t="str">
        <f>IF(F1534="Yes", "Not Applicable", IF(COUNTIF('Broadcast Module Man Codes'!B:B, LEFT(B1534, 4))=0, "No BM Man Code Found", "Match Found"))</f>
        <v>Not Applicable</v>
      </c>
    </row>
    <row r="1535" spans="1:7">
      <c r="A1535" s="23" t="s">
        <v>2437</v>
      </c>
      <c r="B1535" s="23" t="s">
        <v>2438</v>
      </c>
      <c r="C1535" s="23" t="s">
        <v>10</v>
      </c>
      <c r="D1535" s="23" t="str">
        <f>IF(ISNUMBER(MATCH(C1535, 'Registration Database Man. Code'!A:A, 0)), "drone", "")</f>
        <v>drone</v>
      </c>
      <c r="E1535" s="23" t="str">
        <f>VLOOKUP(C1535, 'Registration Database Man. Code'!A:D, 4, FALSE)</f>
        <v>DJI</v>
      </c>
      <c r="F1535" s="24" t="str">
        <f t="shared" si="23"/>
        <v>No</v>
      </c>
      <c r="G1535" s="21" t="str">
        <f>IF(F1535="Yes", "Not Applicable", IF(COUNTIF('Broadcast Module Man Codes'!B:B, LEFT(B1535, 4))=0, "No BM Man Code Found", "Match Found"))</f>
        <v>No BM Man Code Found</v>
      </c>
    </row>
    <row r="1536" spans="1:7">
      <c r="A1536" s="23" t="s">
        <v>2439</v>
      </c>
      <c r="B1536" s="23" t="s">
        <v>2440</v>
      </c>
      <c r="C1536" s="23" t="s">
        <v>172</v>
      </c>
      <c r="D1536" s="23" t="str">
        <f>IF(ISNUMBER(MATCH(C1536, 'Registration Database Man. Code'!A:A, 0)), "drone", "")</f>
        <v>drone</v>
      </c>
      <c r="E1536" s="23" t="str">
        <f>VLOOKUP(C1536, 'Registration Database Man. Code'!A:D, 4, FALSE)</f>
        <v>DJI</v>
      </c>
      <c r="F1536" s="24" t="str">
        <f t="shared" si="23"/>
        <v>Yes</v>
      </c>
      <c r="G1536" s="21" t="str">
        <f>IF(F1536="Yes", "Not Applicable", IF(COUNTIF('Broadcast Module Man Codes'!B:B, LEFT(B1536, 4))=0, "No BM Man Code Found", "Match Found"))</f>
        <v>Not Applicable</v>
      </c>
    </row>
    <row r="1537" spans="1:7">
      <c r="A1537" s="23" t="s">
        <v>2441</v>
      </c>
      <c r="B1537" s="23" t="s">
        <v>2442</v>
      </c>
      <c r="C1537" s="23" t="s">
        <v>10</v>
      </c>
      <c r="D1537" s="23" t="str">
        <f>IF(ISNUMBER(MATCH(C1537, 'Registration Database Man. Code'!A:A, 0)), "drone", "")</f>
        <v>drone</v>
      </c>
      <c r="E1537" s="23" t="str">
        <f>VLOOKUP(C1537, 'Registration Database Man. Code'!A:D, 4, FALSE)</f>
        <v>DJI</v>
      </c>
      <c r="F1537" s="24" t="str">
        <f t="shared" si="23"/>
        <v>Yes</v>
      </c>
      <c r="G1537" s="21" t="str">
        <f>IF(F1537="Yes", "Not Applicable", IF(COUNTIF('Broadcast Module Man Codes'!B:B, LEFT(B1537, 4))=0, "No BM Man Code Found", "Match Found"))</f>
        <v>Not Applicable</v>
      </c>
    </row>
    <row r="1538" spans="1:7">
      <c r="A1538" s="23" t="s">
        <v>2443</v>
      </c>
      <c r="B1538" s="23" t="s">
        <v>2444</v>
      </c>
      <c r="C1538" s="23" t="s">
        <v>10</v>
      </c>
      <c r="D1538" s="23" t="str">
        <f>IF(ISNUMBER(MATCH(C1538, 'Registration Database Man. Code'!A:A, 0)), "drone", "")</f>
        <v>drone</v>
      </c>
      <c r="E1538" s="23" t="str">
        <f>VLOOKUP(C1538, 'Registration Database Man. Code'!A:D, 4, FALSE)</f>
        <v>DJI</v>
      </c>
      <c r="F1538" s="24" t="str">
        <f t="shared" si="23"/>
        <v>Yes</v>
      </c>
      <c r="G1538" s="21" t="str">
        <f>IF(F1538="Yes", "Not Applicable", IF(COUNTIF('Broadcast Module Man Codes'!B:B, LEFT(B1538, 4))=0, "No BM Man Code Found", "Match Found"))</f>
        <v>Not Applicable</v>
      </c>
    </row>
    <row r="1539" spans="1:7">
      <c r="A1539" s="23" t="s">
        <v>2445</v>
      </c>
      <c r="B1539" s="23" t="s">
        <v>2446</v>
      </c>
      <c r="C1539" s="23" t="s">
        <v>10</v>
      </c>
      <c r="D1539" s="23" t="str">
        <f>IF(ISNUMBER(MATCH(C1539, 'Registration Database Man. Code'!A:A, 0)), "drone", "")</f>
        <v>drone</v>
      </c>
      <c r="E1539" s="23" t="str">
        <f>VLOOKUP(C1539, 'Registration Database Man. Code'!A:D, 4, FALSE)</f>
        <v>DJI</v>
      </c>
      <c r="F1539" s="24" t="str">
        <f t="shared" ref="F1539:F1602" si="24">IF(OR(E1539="EA VISION", E1539="EAVISION"), "No", IF(OR(AND(OR(E1539="DJI", E1539="DJI Innovations"), LEFT(B1539, 5)="1581F"), AND(OR(E1539="XAG", E1539="GUANGZHOU XAG CO LTD"), LEFT(B1539, 5)="1863F"), AND(E1539="Talos Drones", LEFT(B1539, 5)="2104F")), "Yes", "No"))</f>
        <v>Yes</v>
      </c>
      <c r="G1539" s="21" t="str">
        <f>IF(F1539="Yes", "Not Applicable", IF(COUNTIF('Broadcast Module Man Codes'!B:B, LEFT(B1539, 4))=0, "No BM Man Code Found", "Match Found"))</f>
        <v>Not Applicable</v>
      </c>
    </row>
    <row r="1540" spans="1:7">
      <c r="A1540" s="23" t="s">
        <v>2447</v>
      </c>
      <c r="B1540" s="23" t="s">
        <v>2448</v>
      </c>
      <c r="C1540" s="23" t="s">
        <v>16</v>
      </c>
      <c r="D1540" s="23" t="str">
        <f>IF(ISNUMBER(MATCH(C1540, 'Registration Database Man. Code'!A:A, 0)), "drone", "")</f>
        <v>drone</v>
      </c>
      <c r="E1540" s="23" t="str">
        <f>VLOOKUP(C1540, 'Registration Database Man. Code'!A:D, 4, FALSE)</f>
        <v>DJI</v>
      </c>
      <c r="F1540" s="24" t="str">
        <f t="shared" si="24"/>
        <v>No</v>
      </c>
      <c r="G1540" s="21" t="str">
        <f>IF(F1540="Yes", "Not Applicable", IF(COUNTIF('Broadcast Module Man Codes'!B:B, LEFT(B1540, 4))=0, "No BM Man Code Found", "Match Found"))</f>
        <v>No BM Man Code Found</v>
      </c>
    </row>
    <row r="1541" spans="1:7">
      <c r="A1541" s="23" t="s">
        <v>2449</v>
      </c>
      <c r="B1541" s="23" t="s">
        <v>2450</v>
      </c>
      <c r="C1541" s="23" t="s">
        <v>10</v>
      </c>
      <c r="D1541" s="23" t="str">
        <f>IF(ISNUMBER(MATCH(C1541, 'Registration Database Man. Code'!A:A, 0)), "drone", "")</f>
        <v>drone</v>
      </c>
      <c r="E1541" s="23" t="str">
        <f>VLOOKUP(C1541, 'Registration Database Man. Code'!A:D, 4, FALSE)</f>
        <v>DJI</v>
      </c>
      <c r="F1541" s="24" t="str">
        <f t="shared" si="24"/>
        <v>Yes</v>
      </c>
      <c r="G1541" s="21" t="str">
        <f>IF(F1541="Yes", "Not Applicable", IF(COUNTIF('Broadcast Module Man Codes'!B:B, LEFT(B1541, 4))=0, "No BM Man Code Found", "Match Found"))</f>
        <v>Not Applicable</v>
      </c>
    </row>
    <row r="1542" spans="1:7">
      <c r="A1542" s="23" t="s">
        <v>2452</v>
      </c>
      <c r="B1542" s="23" t="s">
        <v>2453</v>
      </c>
      <c r="C1542" s="23" t="s">
        <v>10</v>
      </c>
      <c r="D1542" s="23" t="str">
        <f>IF(ISNUMBER(MATCH(C1542, 'Registration Database Man. Code'!A:A, 0)), "drone", "")</f>
        <v>drone</v>
      </c>
      <c r="E1542" s="23" t="str">
        <f>VLOOKUP(C1542, 'Registration Database Man. Code'!A:D, 4, FALSE)</f>
        <v>DJI</v>
      </c>
      <c r="F1542" s="24" t="str">
        <f t="shared" si="24"/>
        <v>No</v>
      </c>
      <c r="G1542" s="21" t="str">
        <f>IF(F1542="Yes", "Not Applicable", IF(COUNTIF('Broadcast Module Man Codes'!B:B, LEFT(B1542, 4))=0, "No BM Man Code Found", "Match Found"))</f>
        <v>No BM Man Code Found</v>
      </c>
    </row>
    <row r="1543" spans="1:7">
      <c r="A1543" s="23" t="s">
        <v>2455</v>
      </c>
      <c r="B1543" s="23" t="s">
        <v>2456</v>
      </c>
      <c r="C1543" s="23" t="s">
        <v>10</v>
      </c>
      <c r="D1543" s="23" t="str">
        <f>IF(ISNUMBER(MATCH(C1543, 'Registration Database Man. Code'!A:A, 0)), "drone", "")</f>
        <v>drone</v>
      </c>
      <c r="E1543" s="23" t="str">
        <f>VLOOKUP(C1543, 'Registration Database Man. Code'!A:D, 4, FALSE)</f>
        <v>DJI</v>
      </c>
      <c r="F1543" s="24" t="str">
        <f t="shared" si="24"/>
        <v>No</v>
      </c>
      <c r="G1543" s="21" t="str">
        <f>IF(F1543="Yes", "Not Applicable", IF(COUNTIF('Broadcast Module Man Codes'!B:B, LEFT(B1543, 4))=0, "No BM Man Code Found", "Match Found"))</f>
        <v>No BM Man Code Found</v>
      </c>
    </row>
    <row r="1544" spans="1:7">
      <c r="A1544" s="23" t="s">
        <v>2458</v>
      </c>
      <c r="B1544" s="23" t="s">
        <v>2459</v>
      </c>
      <c r="C1544" s="23" t="s">
        <v>10</v>
      </c>
      <c r="D1544" s="23" t="str">
        <f>IF(ISNUMBER(MATCH(C1544, 'Registration Database Man. Code'!A:A, 0)), "drone", "")</f>
        <v>drone</v>
      </c>
      <c r="E1544" s="23" t="str">
        <f>VLOOKUP(C1544, 'Registration Database Man. Code'!A:D, 4, FALSE)</f>
        <v>DJI</v>
      </c>
      <c r="F1544" s="24" t="str">
        <f t="shared" si="24"/>
        <v>No</v>
      </c>
      <c r="G1544" s="21" t="str">
        <f>IF(F1544="Yes", "Not Applicable", IF(COUNTIF('Broadcast Module Man Codes'!B:B, LEFT(B1544, 4))=0, "No BM Man Code Found", "Match Found"))</f>
        <v>No BM Man Code Found</v>
      </c>
    </row>
    <row r="1545" spans="1:7">
      <c r="A1545" s="23" t="s">
        <v>2460</v>
      </c>
      <c r="B1545" s="23" t="s">
        <v>2461</v>
      </c>
      <c r="C1545" s="23" t="s">
        <v>10</v>
      </c>
      <c r="D1545" s="23" t="str">
        <f>IF(ISNUMBER(MATCH(C1545, 'Registration Database Man. Code'!A:A, 0)), "drone", "")</f>
        <v>drone</v>
      </c>
      <c r="E1545" s="23" t="str">
        <f>VLOOKUP(C1545, 'Registration Database Man. Code'!A:D, 4, FALSE)</f>
        <v>DJI</v>
      </c>
      <c r="F1545" s="24" t="str">
        <f t="shared" si="24"/>
        <v>No</v>
      </c>
      <c r="G1545" s="21" t="str">
        <f>IF(F1545="Yes", "Not Applicable", IF(COUNTIF('Broadcast Module Man Codes'!B:B, LEFT(B1545, 4))=0, "No BM Man Code Found", "Match Found"))</f>
        <v>No BM Man Code Found</v>
      </c>
    </row>
    <row r="1546" spans="1:7">
      <c r="A1546" s="23" t="s">
        <v>2462</v>
      </c>
      <c r="B1546" s="23" t="s">
        <v>2463</v>
      </c>
      <c r="C1546" s="23" t="s">
        <v>172</v>
      </c>
      <c r="D1546" s="23" t="str">
        <f>IF(ISNUMBER(MATCH(C1546, 'Registration Database Man. Code'!A:A, 0)), "drone", "")</f>
        <v>drone</v>
      </c>
      <c r="E1546" s="23" t="str">
        <f>VLOOKUP(C1546, 'Registration Database Man. Code'!A:D, 4, FALSE)</f>
        <v>DJI</v>
      </c>
      <c r="F1546" s="24" t="str">
        <f t="shared" si="24"/>
        <v>Yes</v>
      </c>
      <c r="G1546" s="21" t="str">
        <f>IF(F1546="Yes", "Not Applicable", IF(COUNTIF('Broadcast Module Man Codes'!B:B, LEFT(B1546, 4))=0, "No BM Man Code Found", "Match Found"))</f>
        <v>Not Applicable</v>
      </c>
    </row>
    <row r="1547" spans="1:7">
      <c r="A1547" s="23" t="s">
        <v>2464</v>
      </c>
      <c r="B1547" s="23" t="s">
        <v>2465</v>
      </c>
      <c r="C1547" s="23" t="s">
        <v>53</v>
      </c>
      <c r="D1547" s="23" t="str">
        <f>IF(ISNUMBER(MATCH(C1547, 'Registration Database Man. Code'!A:A, 0)), "drone", "")</f>
        <v>drone</v>
      </c>
      <c r="E1547" s="23" t="str">
        <f>VLOOKUP(C1547, 'Registration Database Man. Code'!A:D, 4, FALSE)</f>
        <v>EA VISION</v>
      </c>
      <c r="F1547" s="24" t="str">
        <f t="shared" si="24"/>
        <v>No</v>
      </c>
      <c r="G1547" s="21" t="str">
        <f>IF(F1547="Yes", "Not Applicable", IF(COUNTIF('Broadcast Module Man Codes'!B:B, LEFT(B1547, 4))=0, "No BM Man Code Found", "Match Found"))</f>
        <v>No BM Man Code Found</v>
      </c>
    </row>
    <row r="1548" spans="1:7">
      <c r="A1548" s="23" t="s">
        <v>2466</v>
      </c>
      <c r="B1548" s="23" t="s">
        <v>2467</v>
      </c>
      <c r="C1548" s="23" t="s">
        <v>94</v>
      </c>
      <c r="D1548" s="23" t="str">
        <f>IF(ISNUMBER(MATCH(C1548, 'Registration Database Man. Code'!A:A, 0)), "drone", "")</f>
        <v>drone</v>
      </c>
      <c r="E1548" s="23" t="str">
        <f>VLOOKUP(C1548, 'Registration Database Man. Code'!A:D, 4, FALSE)</f>
        <v>DJI</v>
      </c>
      <c r="F1548" s="24" t="str">
        <f t="shared" si="24"/>
        <v>No</v>
      </c>
      <c r="G1548" s="21" t="str">
        <f>IF(F1548="Yes", "Not Applicable", IF(COUNTIF('Broadcast Module Man Codes'!B:B, LEFT(B1548, 4))=0, "No BM Man Code Found", "Match Found"))</f>
        <v>No BM Man Code Found</v>
      </c>
    </row>
    <row r="1549" spans="1:7">
      <c r="A1549" s="23" t="s">
        <v>2468</v>
      </c>
      <c r="B1549" s="23" t="s">
        <v>2469</v>
      </c>
      <c r="C1549" s="23" t="s">
        <v>10</v>
      </c>
      <c r="D1549" s="23" t="str">
        <f>IF(ISNUMBER(MATCH(C1549, 'Registration Database Man. Code'!A:A, 0)), "drone", "")</f>
        <v>drone</v>
      </c>
      <c r="E1549" s="23" t="str">
        <f>VLOOKUP(C1549, 'Registration Database Man. Code'!A:D, 4, FALSE)</f>
        <v>DJI</v>
      </c>
      <c r="F1549" s="24" t="str">
        <f t="shared" si="24"/>
        <v>Yes</v>
      </c>
      <c r="G1549" s="21" t="str">
        <f>IF(F1549="Yes", "Not Applicable", IF(COUNTIF('Broadcast Module Man Codes'!B:B, LEFT(B1549, 4))=0, "No BM Man Code Found", "Match Found"))</f>
        <v>Not Applicable</v>
      </c>
    </row>
    <row r="1550" spans="1:7">
      <c r="A1550" s="23" t="s">
        <v>2470</v>
      </c>
      <c r="B1550" s="23" t="s">
        <v>2471</v>
      </c>
      <c r="C1550" s="23" t="s">
        <v>10</v>
      </c>
      <c r="D1550" s="23" t="str">
        <f>IF(ISNUMBER(MATCH(C1550, 'Registration Database Man. Code'!A:A, 0)), "drone", "")</f>
        <v>drone</v>
      </c>
      <c r="E1550" s="23" t="str">
        <f>VLOOKUP(C1550, 'Registration Database Man. Code'!A:D, 4, FALSE)</f>
        <v>DJI</v>
      </c>
      <c r="F1550" s="24" t="str">
        <f t="shared" si="24"/>
        <v>Yes</v>
      </c>
      <c r="G1550" s="21" t="str">
        <f>IF(F1550="Yes", "Not Applicable", IF(COUNTIF('Broadcast Module Man Codes'!B:B, LEFT(B1550, 4))=0, "No BM Man Code Found", "Match Found"))</f>
        <v>Not Applicable</v>
      </c>
    </row>
    <row r="1551" spans="1:7">
      <c r="A1551" s="23" t="s">
        <v>2472</v>
      </c>
      <c r="B1551" s="23" t="s">
        <v>2473</v>
      </c>
      <c r="C1551" s="23" t="s">
        <v>10</v>
      </c>
      <c r="D1551" s="23" t="str">
        <f>IF(ISNUMBER(MATCH(C1551, 'Registration Database Man. Code'!A:A, 0)), "drone", "")</f>
        <v>drone</v>
      </c>
      <c r="E1551" s="23" t="str">
        <f>VLOOKUP(C1551, 'Registration Database Man. Code'!A:D, 4, FALSE)</f>
        <v>DJI</v>
      </c>
      <c r="F1551" s="24" t="str">
        <f t="shared" si="24"/>
        <v>No</v>
      </c>
      <c r="G1551" s="21" t="str">
        <f>IF(F1551="Yes", "Not Applicable", IF(COUNTIF('Broadcast Module Man Codes'!B:B, LEFT(B1551, 4))=0, "No BM Man Code Found", "Match Found"))</f>
        <v>No BM Man Code Found</v>
      </c>
    </row>
    <row r="1552" spans="1:7">
      <c r="A1552" s="23" t="s">
        <v>2474</v>
      </c>
      <c r="B1552" s="23" t="s">
        <v>2475</v>
      </c>
      <c r="C1552" s="23" t="s">
        <v>79</v>
      </c>
      <c r="D1552" s="23" t="str">
        <f>IF(ISNUMBER(MATCH(C1552, 'Registration Database Man. Code'!A:A, 0)), "drone", "")</f>
        <v>drone</v>
      </c>
      <c r="E1552" s="23" t="str">
        <f>VLOOKUP(C1552, 'Registration Database Man. Code'!A:D, 4, FALSE)</f>
        <v>DJI</v>
      </c>
      <c r="F1552" s="24" t="str">
        <f t="shared" si="24"/>
        <v>No</v>
      </c>
      <c r="G1552" s="21" t="str">
        <f>IF(F1552="Yes", "Not Applicable", IF(COUNTIF('Broadcast Module Man Codes'!B:B, LEFT(B1552, 4))=0, "No BM Man Code Found", "Match Found"))</f>
        <v>No BM Man Code Found</v>
      </c>
    </row>
    <row r="1553" spans="1:7">
      <c r="A1553" s="23" t="s">
        <v>2476</v>
      </c>
      <c r="B1553" s="23" t="s">
        <v>2477</v>
      </c>
      <c r="C1553" s="23">
        <v>610131</v>
      </c>
      <c r="D1553" s="23" t="str">
        <f>IF(ISNUMBER(MATCH(C1553, 'Registration Database Man. Code'!A:A, 0)), "drone", "")</f>
        <v>drone</v>
      </c>
      <c r="E1553" s="23" t="str">
        <f>VLOOKUP(C1553, 'Registration Database Man. Code'!A:D, 4, FALSE)</f>
        <v>DJI</v>
      </c>
      <c r="F1553" s="24" t="str">
        <f t="shared" si="24"/>
        <v>No</v>
      </c>
      <c r="G1553" s="21" t="str">
        <f>IF(F1553="Yes", "Not Applicable", IF(COUNTIF('Broadcast Module Man Codes'!B:B, LEFT(B1553, 4))=0, "No BM Man Code Found", "Match Found"))</f>
        <v>No BM Man Code Found</v>
      </c>
    </row>
    <row r="1554" spans="1:7">
      <c r="A1554" s="23" t="s">
        <v>2478</v>
      </c>
      <c r="B1554" s="23" t="s">
        <v>2479</v>
      </c>
      <c r="C1554" s="23" t="s">
        <v>79</v>
      </c>
      <c r="D1554" s="23" t="str">
        <f>IF(ISNUMBER(MATCH(C1554, 'Registration Database Man. Code'!A:A, 0)), "drone", "")</f>
        <v>drone</v>
      </c>
      <c r="E1554" s="23" t="str">
        <f>VLOOKUP(C1554, 'Registration Database Man. Code'!A:D, 4, FALSE)</f>
        <v>DJI</v>
      </c>
      <c r="F1554" s="24" t="str">
        <f t="shared" si="24"/>
        <v>No</v>
      </c>
      <c r="G1554" s="21" t="str">
        <f>IF(F1554="Yes", "Not Applicable", IF(COUNTIF('Broadcast Module Man Codes'!B:B, LEFT(B1554, 4))=0, "No BM Man Code Found", "Match Found"))</f>
        <v>No BM Man Code Found</v>
      </c>
    </row>
    <row r="1555" spans="1:7">
      <c r="A1555" s="23" t="s">
        <v>2480</v>
      </c>
      <c r="B1555" s="23" t="s">
        <v>2481</v>
      </c>
      <c r="C1555" s="23">
        <v>610082</v>
      </c>
      <c r="D1555" s="23" t="str">
        <f>IF(ISNUMBER(MATCH(C1555, 'Registration Database Man. Code'!A:A, 0)), "drone", "")</f>
        <v>drone</v>
      </c>
      <c r="E1555" s="23" t="str">
        <f>VLOOKUP(C1555, 'Registration Database Man. Code'!A:D, 4, FALSE)</f>
        <v>DJI</v>
      </c>
      <c r="F1555" s="24" t="str">
        <f t="shared" si="24"/>
        <v>No</v>
      </c>
      <c r="G1555" s="21" t="str">
        <f>IF(F1555="Yes", "Not Applicable", IF(COUNTIF('Broadcast Module Man Codes'!B:B, LEFT(B1555, 4))=0, "No BM Man Code Found", "Match Found"))</f>
        <v>No BM Man Code Found</v>
      </c>
    </row>
    <row r="1556" spans="1:7">
      <c r="A1556" s="23" t="s">
        <v>2482</v>
      </c>
      <c r="B1556" s="23" t="s">
        <v>2483</v>
      </c>
      <c r="C1556" s="23" t="s">
        <v>10</v>
      </c>
      <c r="D1556" s="23" t="str">
        <f>IF(ISNUMBER(MATCH(C1556, 'Registration Database Man. Code'!A:A, 0)), "drone", "")</f>
        <v>drone</v>
      </c>
      <c r="E1556" s="23" t="str">
        <f>VLOOKUP(C1556, 'Registration Database Man. Code'!A:D, 4, FALSE)</f>
        <v>DJI</v>
      </c>
      <c r="F1556" s="24" t="str">
        <f t="shared" si="24"/>
        <v>Yes</v>
      </c>
      <c r="G1556" s="21" t="str">
        <f>IF(F1556="Yes", "Not Applicable", IF(COUNTIF('Broadcast Module Man Codes'!B:B, LEFT(B1556, 4))=0, "No BM Man Code Found", "Match Found"))</f>
        <v>Not Applicable</v>
      </c>
    </row>
    <row r="1557" spans="1:7">
      <c r="A1557" s="23" t="s">
        <v>2484</v>
      </c>
      <c r="B1557" s="23" t="s">
        <v>2485</v>
      </c>
      <c r="C1557" s="23" t="s">
        <v>482</v>
      </c>
      <c r="D1557" s="23" t="str">
        <f>IF(ISNUMBER(MATCH(C1557, 'Registration Database Man. Code'!A:A, 0)), "drone", "")</f>
        <v>drone</v>
      </c>
      <c r="E1557" s="23" t="str">
        <f>VLOOKUP(C1557, 'Registration Database Man. Code'!A:D, 4, FALSE)</f>
        <v>DJI</v>
      </c>
      <c r="F1557" s="24" t="str">
        <f t="shared" si="24"/>
        <v>No</v>
      </c>
      <c r="G1557" s="21" t="str">
        <f>IF(F1557="Yes", "Not Applicable", IF(COUNTIF('Broadcast Module Man Codes'!B:B, LEFT(B1557, 4))=0, "No BM Man Code Found", "Match Found"))</f>
        <v>No BM Man Code Found</v>
      </c>
    </row>
    <row r="1558" spans="1:7">
      <c r="A1558" s="23" t="s">
        <v>2486</v>
      </c>
      <c r="B1558" s="23" t="s">
        <v>2487</v>
      </c>
      <c r="C1558" s="23" t="s">
        <v>94</v>
      </c>
      <c r="D1558" s="23" t="str">
        <f>IF(ISNUMBER(MATCH(C1558, 'Registration Database Man. Code'!A:A, 0)), "drone", "")</f>
        <v>drone</v>
      </c>
      <c r="E1558" s="23" t="str">
        <f>VLOOKUP(C1558, 'Registration Database Man. Code'!A:D, 4, FALSE)</f>
        <v>DJI</v>
      </c>
      <c r="F1558" s="24" t="str">
        <f t="shared" si="24"/>
        <v>No</v>
      </c>
      <c r="G1558" s="21" t="str">
        <f>IF(F1558="Yes", "Not Applicable", IF(COUNTIF('Broadcast Module Man Codes'!B:B, LEFT(B1558, 4))=0, "No BM Man Code Found", "Match Found"))</f>
        <v>No BM Man Code Found</v>
      </c>
    </row>
    <row r="1559" spans="1:7">
      <c r="A1559" s="23" t="s">
        <v>2488</v>
      </c>
      <c r="B1559" s="23" t="s">
        <v>2489</v>
      </c>
      <c r="C1559" s="23" t="s">
        <v>10</v>
      </c>
      <c r="D1559" s="23" t="str">
        <f>IF(ISNUMBER(MATCH(C1559, 'Registration Database Man. Code'!A:A, 0)), "drone", "")</f>
        <v>drone</v>
      </c>
      <c r="E1559" s="23" t="str">
        <f>VLOOKUP(C1559, 'Registration Database Man. Code'!A:D, 4, FALSE)</f>
        <v>DJI</v>
      </c>
      <c r="F1559" s="24" t="str">
        <f t="shared" si="24"/>
        <v>No</v>
      </c>
      <c r="G1559" s="21" t="str">
        <f>IF(F1559="Yes", "Not Applicable", IF(COUNTIF('Broadcast Module Man Codes'!B:B, LEFT(B1559, 4))=0, "No BM Man Code Found", "Match Found"))</f>
        <v>No BM Man Code Found</v>
      </c>
    </row>
    <row r="1560" spans="1:7">
      <c r="A1560" s="23" t="s">
        <v>2490</v>
      </c>
      <c r="B1560" s="23" t="s">
        <v>2491</v>
      </c>
      <c r="C1560" s="23" t="s">
        <v>10</v>
      </c>
      <c r="D1560" s="23" t="str">
        <f>IF(ISNUMBER(MATCH(C1560, 'Registration Database Man. Code'!A:A, 0)), "drone", "")</f>
        <v>drone</v>
      </c>
      <c r="E1560" s="23" t="str">
        <f>VLOOKUP(C1560, 'Registration Database Man. Code'!A:D, 4, FALSE)</f>
        <v>DJI</v>
      </c>
      <c r="F1560" s="24" t="str">
        <f t="shared" si="24"/>
        <v>Yes</v>
      </c>
      <c r="G1560" s="21" t="str">
        <f>IF(F1560="Yes", "Not Applicable", IF(COUNTIF('Broadcast Module Man Codes'!B:B, LEFT(B1560, 4))=0, "No BM Man Code Found", "Match Found"))</f>
        <v>Not Applicable</v>
      </c>
    </row>
    <row r="1561" spans="1:7">
      <c r="A1561" s="23" t="s">
        <v>2492</v>
      </c>
      <c r="B1561" s="23" t="s">
        <v>2493</v>
      </c>
      <c r="C1561" s="23" t="s">
        <v>94</v>
      </c>
      <c r="D1561" s="23" t="str">
        <f>IF(ISNUMBER(MATCH(C1561, 'Registration Database Man. Code'!A:A, 0)), "drone", "")</f>
        <v>drone</v>
      </c>
      <c r="E1561" s="23" t="str">
        <f>VLOOKUP(C1561, 'Registration Database Man. Code'!A:D, 4, FALSE)</f>
        <v>DJI</v>
      </c>
      <c r="F1561" s="24" t="str">
        <f t="shared" si="24"/>
        <v>No</v>
      </c>
      <c r="G1561" s="21" t="str">
        <f>IF(F1561="Yes", "Not Applicable", IF(COUNTIF('Broadcast Module Man Codes'!B:B, LEFT(B1561, 4))=0, "No BM Man Code Found", "Match Found"))</f>
        <v>No BM Man Code Found</v>
      </c>
    </row>
    <row r="1562" spans="1:7">
      <c r="A1562" s="23" t="s">
        <v>2494</v>
      </c>
      <c r="B1562" s="23" t="s">
        <v>2495</v>
      </c>
      <c r="C1562" s="23" t="s">
        <v>21</v>
      </c>
      <c r="D1562" s="23" t="str">
        <f>IF(ISNUMBER(MATCH(C1562, 'Registration Database Man. Code'!A:A, 0)), "drone", "")</f>
        <v>drone</v>
      </c>
      <c r="E1562" s="23" t="str">
        <f>VLOOKUP(C1562, 'Registration Database Man. Code'!A:D, 4, FALSE)</f>
        <v>XAG</v>
      </c>
      <c r="F1562" s="24" t="str">
        <f t="shared" si="24"/>
        <v>No</v>
      </c>
      <c r="G1562" s="21" t="str">
        <f>IF(F1562="Yes", "Not Applicable", IF(COUNTIF('Broadcast Module Man Codes'!B:B, LEFT(B1562, 4))=0, "No BM Man Code Found", "Match Found"))</f>
        <v>No BM Man Code Found</v>
      </c>
    </row>
    <row r="1563" spans="1:7">
      <c r="A1563" s="23" t="s">
        <v>2496</v>
      </c>
      <c r="B1563" s="23" t="s">
        <v>2497</v>
      </c>
      <c r="C1563" s="23" t="s">
        <v>10</v>
      </c>
      <c r="D1563" s="23" t="str">
        <f>IF(ISNUMBER(MATCH(C1563, 'Registration Database Man. Code'!A:A, 0)), "drone", "")</f>
        <v>drone</v>
      </c>
      <c r="E1563" s="23" t="str">
        <f>VLOOKUP(C1563, 'Registration Database Man. Code'!A:D, 4, FALSE)</f>
        <v>DJI</v>
      </c>
      <c r="F1563" s="24" t="str">
        <f t="shared" si="24"/>
        <v>Yes</v>
      </c>
      <c r="G1563" s="21" t="str">
        <f>IF(F1563="Yes", "Not Applicable", IF(COUNTIF('Broadcast Module Man Codes'!B:B, LEFT(B1563, 4))=0, "No BM Man Code Found", "Match Found"))</f>
        <v>Not Applicable</v>
      </c>
    </row>
    <row r="1564" spans="1:7">
      <c r="A1564" s="23" t="s">
        <v>2498</v>
      </c>
      <c r="B1564" s="23" t="s">
        <v>2499</v>
      </c>
      <c r="C1564" s="23" t="s">
        <v>6</v>
      </c>
      <c r="D1564" s="23" t="str">
        <f>IF(ISNUMBER(MATCH(C1564, 'Registration Database Man. Code'!A:A, 0)), "drone", "")</f>
        <v>drone</v>
      </c>
      <c r="E1564" s="23" t="str">
        <f>VLOOKUP(C1564, 'Registration Database Man. Code'!A:D, 4, FALSE)</f>
        <v>XAG</v>
      </c>
      <c r="F1564" s="24" t="str">
        <f t="shared" si="24"/>
        <v>No</v>
      </c>
      <c r="G1564" s="21" t="str">
        <f>IF(F1564="Yes", "Not Applicable", IF(COUNTIF('Broadcast Module Man Codes'!B:B, LEFT(B1564, 4))=0, "No BM Man Code Found", "Match Found"))</f>
        <v>No BM Man Code Found</v>
      </c>
    </row>
    <row r="1565" spans="1:7">
      <c r="A1565" s="23" t="s">
        <v>2500</v>
      </c>
      <c r="B1565" s="23" t="s">
        <v>2501</v>
      </c>
      <c r="C1565" s="23" t="s">
        <v>10</v>
      </c>
      <c r="D1565" s="23" t="str">
        <f>IF(ISNUMBER(MATCH(C1565, 'Registration Database Man. Code'!A:A, 0)), "drone", "")</f>
        <v>drone</v>
      </c>
      <c r="E1565" s="23" t="str">
        <f>VLOOKUP(C1565, 'Registration Database Man. Code'!A:D, 4, FALSE)</f>
        <v>DJI</v>
      </c>
      <c r="F1565" s="24" t="str">
        <f t="shared" si="24"/>
        <v>Yes</v>
      </c>
      <c r="G1565" s="21" t="str">
        <f>IF(F1565="Yes", "Not Applicable", IF(COUNTIF('Broadcast Module Man Codes'!B:B, LEFT(B1565, 4))=0, "No BM Man Code Found", "Match Found"))</f>
        <v>Not Applicable</v>
      </c>
    </row>
    <row r="1566" spans="1:7">
      <c r="A1566" s="23" t="s">
        <v>2502</v>
      </c>
      <c r="B1566" s="23" t="s">
        <v>2503</v>
      </c>
      <c r="C1566" s="23" t="s">
        <v>10</v>
      </c>
      <c r="D1566" s="23" t="str">
        <f>IF(ISNUMBER(MATCH(C1566, 'Registration Database Man. Code'!A:A, 0)), "drone", "")</f>
        <v>drone</v>
      </c>
      <c r="E1566" s="23" t="str">
        <f>VLOOKUP(C1566, 'Registration Database Man. Code'!A:D, 4, FALSE)</f>
        <v>DJI</v>
      </c>
      <c r="F1566" s="24" t="str">
        <f t="shared" si="24"/>
        <v>No</v>
      </c>
      <c r="G1566" s="21" t="str">
        <f>IF(F1566="Yes", "Not Applicable", IF(COUNTIF('Broadcast Module Man Codes'!B:B, LEFT(B1566, 4))=0, "No BM Man Code Found", "Match Found"))</f>
        <v>No BM Man Code Found</v>
      </c>
    </row>
    <row r="1567" spans="1:7">
      <c r="A1567" s="23" t="s">
        <v>2504</v>
      </c>
      <c r="B1567" s="23" t="s">
        <v>2505</v>
      </c>
      <c r="C1567" s="23" t="s">
        <v>10</v>
      </c>
      <c r="D1567" s="23" t="str">
        <f>IF(ISNUMBER(MATCH(C1567, 'Registration Database Man. Code'!A:A, 0)), "drone", "")</f>
        <v>drone</v>
      </c>
      <c r="E1567" s="23" t="str">
        <f>VLOOKUP(C1567, 'Registration Database Man. Code'!A:D, 4, FALSE)</f>
        <v>DJI</v>
      </c>
      <c r="F1567" s="24" t="str">
        <f t="shared" si="24"/>
        <v>No</v>
      </c>
      <c r="G1567" s="21" t="str">
        <f>IF(F1567="Yes", "Not Applicable", IF(COUNTIF('Broadcast Module Man Codes'!B:B, LEFT(B1567, 4))=0, "No BM Man Code Found", "Match Found"))</f>
        <v>No BM Man Code Found</v>
      </c>
    </row>
    <row r="1568" spans="1:7">
      <c r="A1568" s="23" t="s">
        <v>2506</v>
      </c>
      <c r="B1568" s="23" t="s">
        <v>2507</v>
      </c>
      <c r="C1568" s="23" t="s">
        <v>21</v>
      </c>
      <c r="D1568" s="23" t="str">
        <f>IF(ISNUMBER(MATCH(C1568, 'Registration Database Man. Code'!A:A, 0)), "drone", "")</f>
        <v>drone</v>
      </c>
      <c r="E1568" s="23" t="str">
        <f>VLOOKUP(C1568, 'Registration Database Man. Code'!A:D, 4, FALSE)</f>
        <v>XAG</v>
      </c>
      <c r="F1568" s="24" t="str">
        <f t="shared" si="24"/>
        <v>No</v>
      </c>
      <c r="G1568" s="21" t="str">
        <f>IF(F1568="Yes", "Not Applicable", IF(COUNTIF('Broadcast Module Man Codes'!B:B, LEFT(B1568, 4))=0, "No BM Man Code Found", "Match Found"))</f>
        <v>No BM Man Code Found</v>
      </c>
    </row>
    <row r="1569" spans="1:7">
      <c r="A1569" s="23" t="s">
        <v>2509</v>
      </c>
      <c r="B1569" s="23" t="s">
        <v>2510</v>
      </c>
      <c r="C1569" s="23">
        <v>610131</v>
      </c>
      <c r="D1569" s="23" t="str">
        <f>IF(ISNUMBER(MATCH(C1569, 'Registration Database Man. Code'!A:A, 0)), "drone", "")</f>
        <v>drone</v>
      </c>
      <c r="E1569" s="23" t="str">
        <f>VLOOKUP(C1569, 'Registration Database Man. Code'!A:D, 4, FALSE)</f>
        <v>DJI</v>
      </c>
      <c r="F1569" s="24" t="str">
        <f t="shared" si="24"/>
        <v>No</v>
      </c>
      <c r="G1569" s="21" t="str">
        <f>IF(F1569="Yes", "Not Applicable", IF(COUNTIF('Broadcast Module Man Codes'!B:B, LEFT(B1569, 4))=0, "No BM Man Code Found", "Match Found"))</f>
        <v>No BM Man Code Found</v>
      </c>
    </row>
    <row r="1570" spans="1:7">
      <c r="A1570" s="23" t="s">
        <v>2511</v>
      </c>
      <c r="B1570" s="23" t="s">
        <v>2512</v>
      </c>
      <c r="C1570" s="23" t="s">
        <v>10</v>
      </c>
      <c r="D1570" s="23" t="str">
        <f>IF(ISNUMBER(MATCH(C1570, 'Registration Database Man. Code'!A:A, 0)), "drone", "")</f>
        <v>drone</v>
      </c>
      <c r="E1570" s="23" t="str">
        <f>VLOOKUP(C1570, 'Registration Database Man. Code'!A:D, 4, FALSE)</f>
        <v>DJI</v>
      </c>
      <c r="F1570" s="24" t="str">
        <f t="shared" si="24"/>
        <v>No</v>
      </c>
      <c r="G1570" s="21" t="str">
        <f>IF(F1570="Yes", "Not Applicable", IF(COUNTIF('Broadcast Module Man Codes'!B:B, LEFT(B1570, 4))=0, "No BM Man Code Found", "Match Found"))</f>
        <v>No BM Man Code Found</v>
      </c>
    </row>
    <row r="1571" spans="1:7">
      <c r="A1571" s="23" t="s">
        <v>2513</v>
      </c>
      <c r="B1571" s="23" t="s">
        <v>2514</v>
      </c>
      <c r="C1571" s="23" t="s">
        <v>94</v>
      </c>
      <c r="D1571" s="23" t="str">
        <f>IF(ISNUMBER(MATCH(C1571, 'Registration Database Man. Code'!A:A, 0)), "drone", "")</f>
        <v>drone</v>
      </c>
      <c r="E1571" s="23" t="str">
        <f>VLOOKUP(C1571, 'Registration Database Man. Code'!A:D, 4, FALSE)</f>
        <v>DJI</v>
      </c>
      <c r="F1571" s="24" t="str">
        <f t="shared" si="24"/>
        <v>No</v>
      </c>
      <c r="G1571" s="21" t="str">
        <f>IF(F1571="Yes", "Not Applicable", IF(COUNTIF('Broadcast Module Man Codes'!B:B, LEFT(B1571, 4))=0, "No BM Man Code Found", "Match Found"))</f>
        <v>No BM Man Code Found</v>
      </c>
    </row>
    <row r="1572" spans="1:7">
      <c r="A1572" s="23" t="s">
        <v>2515</v>
      </c>
      <c r="B1572" s="23" t="s">
        <v>2516</v>
      </c>
      <c r="C1572" s="23" t="s">
        <v>10</v>
      </c>
      <c r="D1572" s="23" t="str">
        <f>IF(ISNUMBER(MATCH(C1572, 'Registration Database Man. Code'!A:A, 0)), "drone", "")</f>
        <v>drone</v>
      </c>
      <c r="E1572" s="23" t="str">
        <f>VLOOKUP(C1572, 'Registration Database Man. Code'!A:D, 4, FALSE)</f>
        <v>DJI</v>
      </c>
      <c r="F1572" s="24" t="str">
        <f t="shared" si="24"/>
        <v>No</v>
      </c>
      <c r="G1572" s="21" t="str">
        <f>IF(F1572="Yes", "Not Applicable", IF(COUNTIF('Broadcast Module Man Codes'!B:B, LEFT(B1572, 4))=0, "No BM Man Code Found", "Match Found"))</f>
        <v>No BM Man Code Found</v>
      </c>
    </row>
    <row r="1573" spans="1:7">
      <c r="A1573" s="23" t="s">
        <v>2517</v>
      </c>
      <c r="B1573" s="23" t="s">
        <v>2518</v>
      </c>
      <c r="C1573" s="23" t="s">
        <v>10</v>
      </c>
      <c r="D1573" s="23" t="str">
        <f>IF(ISNUMBER(MATCH(C1573, 'Registration Database Man. Code'!A:A, 0)), "drone", "")</f>
        <v>drone</v>
      </c>
      <c r="E1573" s="23" t="str">
        <f>VLOOKUP(C1573, 'Registration Database Man. Code'!A:D, 4, FALSE)</f>
        <v>DJI</v>
      </c>
      <c r="F1573" s="24" t="str">
        <f t="shared" si="24"/>
        <v>No</v>
      </c>
      <c r="G1573" s="21" t="str">
        <f>IF(F1573="Yes", "Not Applicable", IF(COUNTIF('Broadcast Module Man Codes'!B:B, LEFT(B1573, 4))=0, "No BM Man Code Found", "Match Found"))</f>
        <v>No BM Man Code Found</v>
      </c>
    </row>
    <row r="1574" spans="1:7">
      <c r="A1574" s="23" t="s">
        <v>2519</v>
      </c>
      <c r="B1574" s="23" t="s">
        <v>2520</v>
      </c>
      <c r="C1574" s="23" t="s">
        <v>6</v>
      </c>
      <c r="D1574" s="23" t="str">
        <f>IF(ISNUMBER(MATCH(C1574, 'Registration Database Man. Code'!A:A, 0)), "drone", "")</f>
        <v>drone</v>
      </c>
      <c r="E1574" s="23" t="str">
        <f>VLOOKUP(C1574, 'Registration Database Man. Code'!A:D, 4, FALSE)</f>
        <v>XAG</v>
      </c>
      <c r="F1574" s="24" t="str">
        <f t="shared" si="24"/>
        <v>No</v>
      </c>
      <c r="G1574" s="21" t="str">
        <f>IF(F1574="Yes", "Not Applicable", IF(COUNTIF('Broadcast Module Man Codes'!B:B, LEFT(B1574, 4))=0, "No BM Man Code Found", "Match Found"))</f>
        <v>No BM Man Code Found</v>
      </c>
    </row>
    <row r="1575" spans="1:7">
      <c r="A1575" s="23" t="s">
        <v>2521</v>
      </c>
      <c r="B1575" s="23" t="s">
        <v>2522</v>
      </c>
      <c r="C1575" s="23" t="s">
        <v>10</v>
      </c>
      <c r="D1575" s="23" t="str">
        <f>IF(ISNUMBER(MATCH(C1575, 'Registration Database Man. Code'!A:A, 0)), "drone", "")</f>
        <v>drone</v>
      </c>
      <c r="E1575" s="23" t="str">
        <f>VLOOKUP(C1575, 'Registration Database Man. Code'!A:D, 4, FALSE)</f>
        <v>DJI</v>
      </c>
      <c r="F1575" s="24" t="str">
        <f t="shared" si="24"/>
        <v>No</v>
      </c>
      <c r="G1575" s="21" t="str">
        <f>IF(F1575="Yes", "Not Applicable", IF(COUNTIF('Broadcast Module Man Codes'!B:B, LEFT(B1575, 4))=0, "No BM Man Code Found", "Match Found"))</f>
        <v>No BM Man Code Found</v>
      </c>
    </row>
    <row r="1576" spans="1:7">
      <c r="A1576" s="23" t="s">
        <v>2523</v>
      </c>
      <c r="B1576" s="23" t="s">
        <v>2524</v>
      </c>
      <c r="C1576" s="23" t="s">
        <v>10</v>
      </c>
      <c r="D1576" s="23" t="str">
        <f>IF(ISNUMBER(MATCH(C1576, 'Registration Database Man. Code'!A:A, 0)), "drone", "")</f>
        <v>drone</v>
      </c>
      <c r="E1576" s="23" t="str">
        <f>VLOOKUP(C1576, 'Registration Database Man. Code'!A:D, 4, FALSE)</f>
        <v>DJI</v>
      </c>
      <c r="F1576" s="24" t="str">
        <f t="shared" si="24"/>
        <v>No</v>
      </c>
      <c r="G1576" s="21" t="str">
        <f>IF(F1576="Yes", "Not Applicable", IF(COUNTIF('Broadcast Module Man Codes'!B:B, LEFT(B1576, 4))=0, "No BM Man Code Found", "Match Found"))</f>
        <v>No BM Man Code Found</v>
      </c>
    </row>
    <row r="1577" spans="1:7">
      <c r="A1577" s="23" t="s">
        <v>2525</v>
      </c>
      <c r="B1577" s="23" t="s">
        <v>2526</v>
      </c>
      <c r="C1577" s="23" t="s">
        <v>10</v>
      </c>
      <c r="D1577" s="23" t="str">
        <f>IF(ISNUMBER(MATCH(C1577, 'Registration Database Man. Code'!A:A, 0)), "drone", "")</f>
        <v>drone</v>
      </c>
      <c r="E1577" s="23" t="str">
        <f>VLOOKUP(C1577, 'Registration Database Man. Code'!A:D, 4, FALSE)</f>
        <v>DJI</v>
      </c>
      <c r="F1577" s="24" t="str">
        <f t="shared" si="24"/>
        <v>No</v>
      </c>
      <c r="G1577" s="21" t="str">
        <f>IF(F1577="Yes", "Not Applicable", IF(COUNTIF('Broadcast Module Man Codes'!B:B, LEFT(B1577, 4))=0, "No BM Man Code Found", "Match Found"))</f>
        <v>No BM Man Code Found</v>
      </c>
    </row>
    <row r="1578" spans="1:7">
      <c r="A1578" s="23" t="s">
        <v>2527</v>
      </c>
      <c r="B1578" s="23" t="s">
        <v>2528</v>
      </c>
      <c r="C1578" s="23" t="s">
        <v>10</v>
      </c>
      <c r="D1578" s="23" t="str">
        <f>IF(ISNUMBER(MATCH(C1578, 'Registration Database Man. Code'!A:A, 0)), "drone", "")</f>
        <v>drone</v>
      </c>
      <c r="E1578" s="23" t="str">
        <f>VLOOKUP(C1578, 'Registration Database Man. Code'!A:D, 4, FALSE)</f>
        <v>DJI</v>
      </c>
      <c r="F1578" s="24" t="str">
        <f t="shared" si="24"/>
        <v>Yes</v>
      </c>
      <c r="G1578" s="21" t="str">
        <f>IF(F1578="Yes", "Not Applicable", IF(COUNTIF('Broadcast Module Man Codes'!B:B, LEFT(B1578, 4))=0, "No BM Man Code Found", "Match Found"))</f>
        <v>Not Applicable</v>
      </c>
    </row>
    <row r="1579" spans="1:7">
      <c r="A1579" s="23" t="s">
        <v>2529</v>
      </c>
      <c r="B1579" s="23" t="s">
        <v>2530</v>
      </c>
      <c r="C1579" s="23">
        <v>610082</v>
      </c>
      <c r="D1579" s="23" t="str">
        <f>IF(ISNUMBER(MATCH(C1579, 'Registration Database Man. Code'!A:A, 0)), "drone", "")</f>
        <v>drone</v>
      </c>
      <c r="E1579" s="23" t="str">
        <f>VLOOKUP(C1579, 'Registration Database Man. Code'!A:D, 4, FALSE)</f>
        <v>DJI</v>
      </c>
      <c r="F1579" s="24" t="str">
        <f t="shared" si="24"/>
        <v>No</v>
      </c>
      <c r="G1579" s="21" t="str">
        <f>IF(F1579="Yes", "Not Applicable", IF(COUNTIF('Broadcast Module Man Codes'!B:B, LEFT(B1579, 4))=0, "No BM Man Code Found", "Match Found"))</f>
        <v>No BM Man Code Found</v>
      </c>
    </row>
    <row r="1580" spans="1:7">
      <c r="A1580" s="23" t="s">
        <v>2531</v>
      </c>
      <c r="B1580" s="23" t="s">
        <v>2532</v>
      </c>
      <c r="C1580" s="23" t="s">
        <v>10</v>
      </c>
      <c r="D1580" s="23" t="str">
        <f>IF(ISNUMBER(MATCH(C1580, 'Registration Database Man. Code'!A:A, 0)), "drone", "")</f>
        <v>drone</v>
      </c>
      <c r="E1580" s="23" t="str">
        <f>VLOOKUP(C1580, 'Registration Database Man. Code'!A:D, 4, FALSE)</f>
        <v>DJI</v>
      </c>
      <c r="F1580" s="24" t="str">
        <f t="shared" si="24"/>
        <v>No</v>
      </c>
      <c r="G1580" s="21" t="str">
        <f>IF(F1580="Yes", "Not Applicable", IF(COUNTIF('Broadcast Module Man Codes'!B:B, LEFT(B1580, 4))=0, "No BM Man Code Found", "Match Found"))</f>
        <v>No BM Man Code Found</v>
      </c>
    </row>
    <row r="1581" spans="1:7">
      <c r="A1581" s="23" t="s">
        <v>2533</v>
      </c>
      <c r="B1581" s="23" t="s">
        <v>2534</v>
      </c>
      <c r="C1581" s="23" t="s">
        <v>10</v>
      </c>
      <c r="D1581" s="23" t="str">
        <f>IF(ISNUMBER(MATCH(C1581, 'Registration Database Man. Code'!A:A, 0)), "drone", "")</f>
        <v>drone</v>
      </c>
      <c r="E1581" s="23" t="str">
        <f>VLOOKUP(C1581, 'Registration Database Man. Code'!A:D, 4, FALSE)</f>
        <v>DJI</v>
      </c>
      <c r="F1581" s="24" t="str">
        <f t="shared" si="24"/>
        <v>No</v>
      </c>
      <c r="G1581" s="21" t="str">
        <f>IF(F1581="Yes", "Not Applicable", IF(COUNTIF('Broadcast Module Man Codes'!B:B, LEFT(B1581, 4))=0, "No BM Man Code Found", "Match Found"))</f>
        <v>No BM Man Code Found</v>
      </c>
    </row>
    <row r="1582" spans="1:7">
      <c r="A1582" s="23" t="s">
        <v>2535</v>
      </c>
      <c r="B1582" s="23" t="s">
        <v>2536</v>
      </c>
      <c r="C1582" s="23" t="s">
        <v>172</v>
      </c>
      <c r="D1582" s="23" t="str">
        <f>IF(ISNUMBER(MATCH(C1582, 'Registration Database Man. Code'!A:A, 0)), "drone", "")</f>
        <v>drone</v>
      </c>
      <c r="E1582" s="23" t="str">
        <f>VLOOKUP(C1582, 'Registration Database Man. Code'!A:D, 4, FALSE)</f>
        <v>DJI</v>
      </c>
      <c r="F1582" s="24" t="str">
        <f t="shared" si="24"/>
        <v>No</v>
      </c>
      <c r="G1582" s="21" t="str">
        <f>IF(F1582="Yes", "Not Applicable", IF(COUNTIF('Broadcast Module Man Codes'!B:B, LEFT(B1582, 4))=0, "No BM Man Code Found", "Match Found"))</f>
        <v>No BM Man Code Found</v>
      </c>
    </row>
    <row r="1583" spans="1:7">
      <c r="A1583" s="23" t="s">
        <v>2537</v>
      </c>
      <c r="B1583" s="23" t="s">
        <v>2538</v>
      </c>
      <c r="C1583" s="23" t="s">
        <v>10</v>
      </c>
      <c r="D1583" s="23" t="str">
        <f>IF(ISNUMBER(MATCH(C1583, 'Registration Database Man. Code'!A:A, 0)), "drone", "")</f>
        <v>drone</v>
      </c>
      <c r="E1583" s="23" t="str">
        <f>VLOOKUP(C1583, 'Registration Database Man. Code'!A:D, 4, FALSE)</f>
        <v>DJI</v>
      </c>
      <c r="F1583" s="24" t="str">
        <f t="shared" si="24"/>
        <v>No</v>
      </c>
      <c r="G1583" s="21" t="str">
        <f>IF(F1583="Yes", "Not Applicable", IF(COUNTIF('Broadcast Module Man Codes'!B:B, LEFT(B1583, 4))=0, "No BM Man Code Found", "Match Found"))</f>
        <v>No BM Man Code Found</v>
      </c>
    </row>
    <row r="1584" spans="1:7">
      <c r="A1584" s="23" t="s">
        <v>2539</v>
      </c>
      <c r="B1584" s="23" t="s">
        <v>2540</v>
      </c>
      <c r="C1584" s="23" t="s">
        <v>94</v>
      </c>
      <c r="D1584" s="23" t="str">
        <f>IF(ISNUMBER(MATCH(C1584, 'Registration Database Man. Code'!A:A, 0)), "drone", "")</f>
        <v>drone</v>
      </c>
      <c r="E1584" s="23" t="str">
        <f>VLOOKUP(C1584, 'Registration Database Man. Code'!A:D, 4, FALSE)</f>
        <v>DJI</v>
      </c>
      <c r="F1584" s="24" t="str">
        <f t="shared" si="24"/>
        <v>No</v>
      </c>
      <c r="G1584" s="21" t="str">
        <f>IF(F1584="Yes", "Not Applicable", IF(COUNTIF('Broadcast Module Man Codes'!B:B, LEFT(B1584, 4))=0, "No BM Man Code Found", "Match Found"))</f>
        <v>No BM Man Code Found</v>
      </c>
    </row>
    <row r="1585" spans="1:7">
      <c r="A1585" s="23" t="s">
        <v>2541</v>
      </c>
      <c r="B1585" s="23" t="s">
        <v>2542</v>
      </c>
      <c r="C1585" s="23" t="s">
        <v>27</v>
      </c>
      <c r="D1585" s="23" t="str">
        <f>IF(ISNUMBER(MATCH(C1585, 'Registration Database Man. Code'!A:A, 0)), "drone", "")</f>
        <v>drone</v>
      </c>
      <c r="E1585" s="23" t="str">
        <f>VLOOKUP(C1585, 'Registration Database Man. Code'!A:D, 4, FALSE)</f>
        <v>DJI</v>
      </c>
      <c r="F1585" s="24" t="str">
        <f t="shared" si="24"/>
        <v>Yes</v>
      </c>
      <c r="G1585" s="21" t="str">
        <f>IF(F1585="Yes", "Not Applicable", IF(COUNTIF('Broadcast Module Man Codes'!B:B, LEFT(B1585, 4))=0, "No BM Man Code Found", "Match Found"))</f>
        <v>Not Applicable</v>
      </c>
    </row>
    <row r="1586" spans="1:7">
      <c r="A1586" s="23" t="s">
        <v>2543</v>
      </c>
      <c r="B1586" s="23" t="s">
        <v>2544</v>
      </c>
      <c r="C1586" s="23" t="s">
        <v>172</v>
      </c>
      <c r="D1586" s="23" t="str">
        <f>IF(ISNUMBER(MATCH(C1586, 'Registration Database Man. Code'!A:A, 0)), "drone", "")</f>
        <v>drone</v>
      </c>
      <c r="E1586" s="23" t="str">
        <f>VLOOKUP(C1586, 'Registration Database Man. Code'!A:D, 4, FALSE)</f>
        <v>DJI</v>
      </c>
      <c r="F1586" s="24" t="str">
        <f t="shared" si="24"/>
        <v>No</v>
      </c>
      <c r="G1586" s="21" t="str">
        <f>IF(F1586="Yes", "Not Applicable", IF(COUNTIF('Broadcast Module Man Codes'!B:B, LEFT(B1586, 4))=0, "No BM Man Code Found", "Match Found"))</f>
        <v>No BM Man Code Found</v>
      </c>
    </row>
    <row r="1587" spans="1:7">
      <c r="A1587" s="23" t="s">
        <v>2546</v>
      </c>
      <c r="B1587" s="23" t="s">
        <v>2547</v>
      </c>
      <c r="C1587" s="23" t="s">
        <v>10</v>
      </c>
      <c r="D1587" s="23" t="str">
        <f>IF(ISNUMBER(MATCH(C1587, 'Registration Database Man. Code'!A:A, 0)), "drone", "")</f>
        <v>drone</v>
      </c>
      <c r="E1587" s="23" t="str">
        <f>VLOOKUP(C1587, 'Registration Database Man. Code'!A:D, 4, FALSE)</f>
        <v>DJI</v>
      </c>
      <c r="F1587" s="24" t="str">
        <f t="shared" si="24"/>
        <v>No</v>
      </c>
      <c r="G1587" s="21" t="str">
        <f>IF(F1587="Yes", "Not Applicable", IF(COUNTIF('Broadcast Module Man Codes'!B:B, LEFT(B1587, 4))=0, "No BM Man Code Found", "Match Found"))</f>
        <v>No BM Man Code Found</v>
      </c>
    </row>
    <row r="1588" spans="1:7">
      <c r="A1588" s="23" t="s">
        <v>2548</v>
      </c>
      <c r="B1588" s="23" t="s">
        <v>2549</v>
      </c>
      <c r="C1588" s="23" t="s">
        <v>10</v>
      </c>
      <c r="D1588" s="23" t="str">
        <f>IF(ISNUMBER(MATCH(C1588, 'Registration Database Man. Code'!A:A, 0)), "drone", "")</f>
        <v>drone</v>
      </c>
      <c r="E1588" s="23" t="str">
        <f>VLOOKUP(C1588, 'Registration Database Man. Code'!A:D, 4, FALSE)</f>
        <v>DJI</v>
      </c>
      <c r="F1588" s="24" t="str">
        <f t="shared" si="24"/>
        <v>Yes</v>
      </c>
      <c r="G1588" s="21" t="str">
        <f>IF(F1588="Yes", "Not Applicable", IF(COUNTIF('Broadcast Module Man Codes'!B:B, LEFT(B1588, 4))=0, "No BM Man Code Found", "Match Found"))</f>
        <v>Not Applicable</v>
      </c>
    </row>
    <row r="1589" spans="1:7">
      <c r="A1589" s="23" t="s">
        <v>2551</v>
      </c>
      <c r="B1589" s="23" t="s">
        <v>2552</v>
      </c>
      <c r="C1589" s="23" t="s">
        <v>139</v>
      </c>
      <c r="D1589" s="23" t="str">
        <f>IF(ISNUMBER(MATCH(C1589, 'Registration Database Man. Code'!A:A, 0)), "drone", "")</f>
        <v>drone</v>
      </c>
      <c r="E1589" s="23" t="str">
        <f>VLOOKUP(C1589, 'Registration Database Man. Code'!A:D, 4, FALSE)</f>
        <v>DJI</v>
      </c>
      <c r="F1589" s="24" t="str">
        <f t="shared" si="24"/>
        <v>Yes</v>
      </c>
      <c r="G1589" s="21" t="str">
        <f>IF(F1589="Yes", "Not Applicable", IF(COUNTIF('Broadcast Module Man Codes'!B:B, LEFT(B1589, 4))=0, "No BM Man Code Found", "Match Found"))</f>
        <v>Not Applicable</v>
      </c>
    </row>
    <row r="1590" spans="1:7">
      <c r="A1590" s="23" t="s">
        <v>2553</v>
      </c>
      <c r="B1590" s="23" t="s">
        <v>2554</v>
      </c>
      <c r="C1590" s="23" t="s">
        <v>27</v>
      </c>
      <c r="D1590" s="23" t="str">
        <f>IF(ISNUMBER(MATCH(C1590, 'Registration Database Man. Code'!A:A, 0)), "drone", "")</f>
        <v>drone</v>
      </c>
      <c r="E1590" s="23" t="str">
        <f>VLOOKUP(C1590, 'Registration Database Man. Code'!A:D, 4, FALSE)</f>
        <v>DJI</v>
      </c>
      <c r="F1590" s="24" t="str">
        <f t="shared" si="24"/>
        <v>Yes</v>
      </c>
      <c r="G1590" s="21" t="str">
        <f>IF(F1590="Yes", "Not Applicable", IF(COUNTIF('Broadcast Module Man Codes'!B:B, LEFT(B1590, 4))=0, "No BM Man Code Found", "Match Found"))</f>
        <v>Not Applicable</v>
      </c>
    </row>
    <row r="1591" spans="1:7">
      <c r="A1591" s="23" t="s">
        <v>2555</v>
      </c>
      <c r="B1591" s="23" t="s">
        <v>2556</v>
      </c>
      <c r="C1591" s="23" t="s">
        <v>10</v>
      </c>
      <c r="D1591" s="23" t="str">
        <f>IF(ISNUMBER(MATCH(C1591, 'Registration Database Man. Code'!A:A, 0)), "drone", "")</f>
        <v>drone</v>
      </c>
      <c r="E1591" s="23" t="str">
        <f>VLOOKUP(C1591, 'Registration Database Man. Code'!A:D, 4, FALSE)</f>
        <v>DJI</v>
      </c>
      <c r="F1591" s="24" t="str">
        <f t="shared" si="24"/>
        <v>Yes</v>
      </c>
      <c r="G1591" s="21" t="str">
        <f>IF(F1591="Yes", "Not Applicable", IF(COUNTIF('Broadcast Module Man Codes'!B:B, LEFT(B1591, 4))=0, "No BM Man Code Found", "Match Found"))</f>
        <v>Not Applicable</v>
      </c>
    </row>
    <row r="1592" spans="1:7">
      <c r="A1592" s="23" t="s">
        <v>2557</v>
      </c>
      <c r="B1592" s="23" t="s">
        <v>2558</v>
      </c>
      <c r="C1592" s="23" t="s">
        <v>10</v>
      </c>
      <c r="D1592" s="23" t="str">
        <f>IF(ISNUMBER(MATCH(C1592, 'Registration Database Man. Code'!A:A, 0)), "drone", "")</f>
        <v>drone</v>
      </c>
      <c r="E1592" s="23" t="str">
        <f>VLOOKUP(C1592, 'Registration Database Man. Code'!A:D, 4, FALSE)</f>
        <v>DJI</v>
      </c>
      <c r="F1592" s="24" t="str">
        <f t="shared" si="24"/>
        <v>No</v>
      </c>
      <c r="G1592" s="21" t="str">
        <f>IF(F1592="Yes", "Not Applicable", IF(COUNTIF('Broadcast Module Man Codes'!B:B, LEFT(B1592, 4))=0, "No BM Man Code Found", "Match Found"))</f>
        <v>No BM Man Code Found</v>
      </c>
    </row>
    <row r="1593" spans="1:7">
      <c r="A1593" s="23" t="s">
        <v>2559</v>
      </c>
      <c r="B1593" s="23" t="s">
        <v>2560</v>
      </c>
      <c r="C1593" s="23" t="s">
        <v>10</v>
      </c>
      <c r="D1593" s="23" t="str">
        <f>IF(ISNUMBER(MATCH(C1593, 'Registration Database Man. Code'!A:A, 0)), "drone", "")</f>
        <v>drone</v>
      </c>
      <c r="E1593" s="23" t="str">
        <f>VLOOKUP(C1593, 'Registration Database Man. Code'!A:D, 4, FALSE)</f>
        <v>DJI</v>
      </c>
      <c r="F1593" s="24" t="str">
        <f t="shared" si="24"/>
        <v>No</v>
      </c>
      <c r="G1593" s="21" t="str">
        <f>IF(F1593="Yes", "Not Applicable", IF(COUNTIF('Broadcast Module Man Codes'!B:B, LEFT(B1593, 4))=0, "No BM Man Code Found", "Match Found"))</f>
        <v>No BM Man Code Found</v>
      </c>
    </row>
    <row r="1594" spans="1:7">
      <c r="A1594" s="23" t="s">
        <v>2561</v>
      </c>
      <c r="B1594" s="23" t="s">
        <v>2562</v>
      </c>
      <c r="C1594" s="23" t="s">
        <v>37</v>
      </c>
      <c r="D1594" s="23" t="str">
        <f>IF(ISNUMBER(MATCH(C1594, 'Registration Database Man. Code'!A:A, 0)), "drone", "")</f>
        <v>drone</v>
      </c>
      <c r="E1594" s="23" t="str">
        <f>VLOOKUP(C1594, 'Registration Database Man. Code'!A:D, 4, FALSE)</f>
        <v>DJI</v>
      </c>
      <c r="F1594" s="24" t="str">
        <f t="shared" si="24"/>
        <v>Yes</v>
      </c>
      <c r="G1594" s="21" t="str">
        <f>IF(F1594="Yes", "Not Applicable", IF(COUNTIF('Broadcast Module Man Codes'!B:B, LEFT(B1594, 4))=0, "No BM Man Code Found", "Match Found"))</f>
        <v>Not Applicable</v>
      </c>
    </row>
    <row r="1595" spans="1:7">
      <c r="A1595" s="23" t="s">
        <v>2563</v>
      </c>
      <c r="B1595" s="23" t="s">
        <v>2564</v>
      </c>
      <c r="C1595" s="23" t="s">
        <v>27</v>
      </c>
      <c r="D1595" s="23" t="str">
        <f>IF(ISNUMBER(MATCH(C1595, 'Registration Database Man. Code'!A:A, 0)), "drone", "")</f>
        <v>drone</v>
      </c>
      <c r="E1595" s="23" t="str">
        <f>VLOOKUP(C1595, 'Registration Database Man. Code'!A:D, 4, FALSE)</f>
        <v>DJI</v>
      </c>
      <c r="F1595" s="24" t="str">
        <f t="shared" si="24"/>
        <v>Yes</v>
      </c>
      <c r="G1595" s="21" t="str">
        <f>IF(F1595="Yes", "Not Applicable", IF(COUNTIF('Broadcast Module Man Codes'!B:B, LEFT(B1595, 4))=0, "No BM Man Code Found", "Match Found"))</f>
        <v>Not Applicable</v>
      </c>
    </row>
    <row r="1596" spans="1:7">
      <c r="A1596" s="23" t="s">
        <v>2565</v>
      </c>
      <c r="B1596" s="23" t="s">
        <v>2566</v>
      </c>
      <c r="C1596" s="23" t="s">
        <v>2116</v>
      </c>
      <c r="D1596" s="23" t="str">
        <f>IF(ISNUMBER(MATCH(C1596, 'Registration Database Man. Code'!A:A, 0)), "drone", "")</f>
        <v>drone</v>
      </c>
      <c r="E1596" s="23" t="str">
        <f>VLOOKUP(C1596, 'Registration Database Man. Code'!A:D, 4, FALSE)</f>
        <v>DJI</v>
      </c>
      <c r="F1596" s="24" t="str">
        <f t="shared" si="24"/>
        <v>No</v>
      </c>
      <c r="G1596" s="21" t="str">
        <f>IF(F1596="Yes", "Not Applicable", IF(COUNTIF('Broadcast Module Man Codes'!B:B, LEFT(B1596, 4))=0, "No BM Man Code Found", "Match Found"))</f>
        <v>No BM Man Code Found</v>
      </c>
    </row>
    <row r="1597" spans="1:7">
      <c r="A1597" s="23" t="s">
        <v>2567</v>
      </c>
      <c r="B1597" s="23" t="s">
        <v>2568</v>
      </c>
      <c r="C1597" s="23" t="s">
        <v>10</v>
      </c>
      <c r="D1597" s="23" t="str">
        <f>IF(ISNUMBER(MATCH(C1597, 'Registration Database Man. Code'!A:A, 0)), "drone", "")</f>
        <v>drone</v>
      </c>
      <c r="E1597" s="23" t="str">
        <f>VLOOKUP(C1597, 'Registration Database Man. Code'!A:D, 4, FALSE)</f>
        <v>DJI</v>
      </c>
      <c r="F1597" s="24" t="str">
        <f t="shared" si="24"/>
        <v>No</v>
      </c>
      <c r="G1597" s="21" t="str">
        <f>IF(F1597="Yes", "Not Applicable", IF(COUNTIF('Broadcast Module Man Codes'!B:B, LEFT(B1597, 4))=0, "No BM Man Code Found", "Match Found"))</f>
        <v>No BM Man Code Found</v>
      </c>
    </row>
    <row r="1598" spans="1:7">
      <c r="A1598" s="23" t="s">
        <v>2569</v>
      </c>
      <c r="B1598" s="23" t="s">
        <v>2570</v>
      </c>
      <c r="C1598" s="23" t="s">
        <v>10</v>
      </c>
      <c r="D1598" s="23" t="str">
        <f>IF(ISNUMBER(MATCH(C1598, 'Registration Database Man. Code'!A:A, 0)), "drone", "")</f>
        <v>drone</v>
      </c>
      <c r="E1598" s="23" t="str">
        <f>VLOOKUP(C1598, 'Registration Database Man. Code'!A:D, 4, FALSE)</f>
        <v>DJI</v>
      </c>
      <c r="F1598" s="24" t="str">
        <f t="shared" si="24"/>
        <v>Yes</v>
      </c>
      <c r="G1598" s="21" t="str">
        <f>IF(F1598="Yes", "Not Applicable", IF(COUNTIF('Broadcast Module Man Codes'!B:B, LEFT(B1598, 4))=0, "No BM Man Code Found", "Match Found"))</f>
        <v>Not Applicable</v>
      </c>
    </row>
    <row r="1599" spans="1:7">
      <c r="A1599" s="23" t="s">
        <v>2571</v>
      </c>
      <c r="B1599" s="23" t="s">
        <v>2572</v>
      </c>
      <c r="C1599" s="23" t="s">
        <v>21</v>
      </c>
      <c r="D1599" s="23" t="str">
        <f>IF(ISNUMBER(MATCH(C1599, 'Registration Database Man. Code'!A:A, 0)), "drone", "")</f>
        <v>drone</v>
      </c>
      <c r="E1599" s="23" t="str">
        <f>VLOOKUP(C1599, 'Registration Database Man. Code'!A:D, 4, FALSE)</f>
        <v>XAG</v>
      </c>
      <c r="F1599" s="24" t="str">
        <f t="shared" si="24"/>
        <v>No</v>
      </c>
      <c r="G1599" s="21" t="str">
        <f>IF(F1599="Yes", "Not Applicable", IF(COUNTIF('Broadcast Module Man Codes'!B:B, LEFT(B1599, 4))=0, "No BM Man Code Found", "Match Found"))</f>
        <v>No BM Man Code Found</v>
      </c>
    </row>
    <row r="1600" spans="1:7">
      <c r="A1600" s="23" t="s">
        <v>2573</v>
      </c>
      <c r="B1600" s="23" t="s">
        <v>2574</v>
      </c>
      <c r="C1600" s="23" t="s">
        <v>10</v>
      </c>
      <c r="D1600" s="23" t="str">
        <f>IF(ISNUMBER(MATCH(C1600, 'Registration Database Man. Code'!A:A, 0)), "drone", "")</f>
        <v>drone</v>
      </c>
      <c r="E1600" s="23" t="str">
        <f>VLOOKUP(C1600, 'Registration Database Man. Code'!A:D, 4, FALSE)</f>
        <v>DJI</v>
      </c>
      <c r="F1600" s="24" t="str">
        <f t="shared" si="24"/>
        <v>Yes</v>
      </c>
      <c r="G1600" s="21" t="str">
        <f>IF(F1600="Yes", "Not Applicable", IF(COUNTIF('Broadcast Module Man Codes'!B:B, LEFT(B1600, 4))=0, "No BM Man Code Found", "Match Found"))</f>
        <v>Not Applicable</v>
      </c>
    </row>
    <row r="1601" spans="1:7">
      <c r="A1601" s="23" t="s">
        <v>2575</v>
      </c>
      <c r="B1601" s="23" t="s">
        <v>2576</v>
      </c>
      <c r="C1601" s="23" t="s">
        <v>10</v>
      </c>
      <c r="D1601" s="23" t="str">
        <f>IF(ISNUMBER(MATCH(C1601, 'Registration Database Man. Code'!A:A, 0)), "drone", "")</f>
        <v>drone</v>
      </c>
      <c r="E1601" s="23" t="str">
        <f>VLOOKUP(C1601, 'Registration Database Man. Code'!A:D, 4, FALSE)</f>
        <v>DJI</v>
      </c>
      <c r="F1601" s="24" t="str">
        <f t="shared" si="24"/>
        <v>No</v>
      </c>
      <c r="G1601" s="21" t="str">
        <f>IF(F1601="Yes", "Not Applicable", IF(COUNTIF('Broadcast Module Man Codes'!B:B, LEFT(B1601, 4))=0, "No BM Man Code Found", "Match Found"))</f>
        <v>No BM Man Code Found</v>
      </c>
    </row>
    <row r="1602" spans="1:7">
      <c r="A1602" s="23" t="s">
        <v>2577</v>
      </c>
      <c r="B1602" s="23" t="s">
        <v>2578</v>
      </c>
      <c r="C1602" s="23" t="s">
        <v>711</v>
      </c>
      <c r="D1602" s="23" t="str">
        <f>IF(ISNUMBER(MATCH(C1602, 'Registration Database Man. Code'!A:A, 0)), "drone", "")</f>
        <v>drone</v>
      </c>
      <c r="E1602" s="23" t="str">
        <f>VLOOKUP(C1602, 'Registration Database Man. Code'!A:D, 4, FALSE)</f>
        <v>DJI</v>
      </c>
      <c r="F1602" s="24" t="str">
        <f t="shared" si="24"/>
        <v>Yes</v>
      </c>
      <c r="G1602" s="21" t="str">
        <f>IF(F1602="Yes", "Not Applicable", IF(COUNTIF('Broadcast Module Man Codes'!B:B, LEFT(B1602, 4))=0, "No BM Man Code Found", "Match Found"))</f>
        <v>Not Applicable</v>
      </c>
    </row>
    <row r="1603" spans="1:7">
      <c r="A1603" s="23" t="s">
        <v>2579</v>
      </c>
      <c r="B1603" s="23" t="s">
        <v>2580</v>
      </c>
      <c r="C1603" s="23" t="s">
        <v>10</v>
      </c>
      <c r="D1603" s="23" t="str">
        <f>IF(ISNUMBER(MATCH(C1603, 'Registration Database Man. Code'!A:A, 0)), "drone", "")</f>
        <v>drone</v>
      </c>
      <c r="E1603" s="23" t="str">
        <f>VLOOKUP(C1603, 'Registration Database Man. Code'!A:D, 4, FALSE)</f>
        <v>DJI</v>
      </c>
      <c r="F1603" s="24" t="str">
        <f t="shared" ref="F1603:F1666" si="25">IF(OR(E1603="EA VISION", E1603="EAVISION"), "No", IF(OR(AND(OR(E1603="DJI", E1603="DJI Innovations"), LEFT(B1603, 5)="1581F"), AND(OR(E1603="XAG", E1603="GUANGZHOU XAG CO LTD"), LEFT(B1603, 5)="1863F"), AND(E1603="Talos Drones", LEFT(B1603, 5)="2104F")), "Yes", "No"))</f>
        <v>No</v>
      </c>
      <c r="G1603" s="21" t="str">
        <f>IF(F1603="Yes", "Not Applicable", IF(COUNTIF('Broadcast Module Man Codes'!B:B, LEFT(B1603, 4))=0, "No BM Man Code Found", "Match Found"))</f>
        <v>No BM Man Code Found</v>
      </c>
    </row>
    <row r="1604" spans="1:7">
      <c r="A1604" s="23" t="s">
        <v>2581</v>
      </c>
      <c r="B1604" s="23" t="s">
        <v>2582</v>
      </c>
      <c r="C1604" s="23">
        <v>610171</v>
      </c>
      <c r="D1604" s="23" t="str">
        <f>IF(ISNUMBER(MATCH(C1604, 'Registration Database Man. Code'!A:A, 0)), "drone", "")</f>
        <v>drone</v>
      </c>
      <c r="E1604" s="23" t="str">
        <f>VLOOKUP(C1604, 'Registration Database Man. Code'!A:D, 4, FALSE)</f>
        <v>DJI</v>
      </c>
      <c r="F1604" s="24" t="str">
        <f t="shared" si="25"/>
        <v>No</v>
      </c>
      <c r="G1604" s="21" t="str">
        <f>IF(F1604="Yes", "Not Applicable", IF(COUNTIF('Broadcast Module Man Codes'!B:B, LEFT(B1604, 4))=0, "No BM Man Code Found", "Match Found"))</f>
        <v>No BM Man Code Found</v>
      </c>
    </row>
    <row r="1605" spans="1:7">
      <c r="A1605" s="23" t="s">
        <v>2583</v>
      </c>
      <c r="B1605" s="23" t="s">
        <v>2584</v>
      </c>
      <c r="C1605" s="23" t="s">
        <v>10</v>
      </c>
      <c r="D1605" s="23" t="str">
        <f>IF(ISNUMBER(MATCH(C1605, 'Registration Database Man. Code'!A:A, 0)), "drone", "")</f>
        <v>drone</v>
      </c>
      <c r="E1605" s="23" t="str">
        <f>VLOOKUP(C1605, 'Registration Database Man. Code'!A:D, 4, FALSE)</f>
        <v>DJI</v>
      </c>
      <c r="F1605" s="24" t="str">
        <f t="shared" si="25"/>
        <v>No</v>
      </c>
      <c r="G1605" s="21" t="str">
        <f>IF(F1605="Yes", "Not Applicable", IF(COUNTIF('Broadcast Module Man Codes'!B:B, LEFT(B1605, 4))=0, "No BM Man Code Found", "Match Found"))</f>
        <v>No BM Man Code Found</v>
      </c>
    </row>
    <row r="1606" spans="1:7">
      <c r="A1606" s="23" t="s">
        <v>2585</v>
      </c>
      <c r="B1606" s="23" t="s">
        <v>2586</v>
      </c>
      <c r="C1606" s="23" t="s">
        <v>10</v>
      </c>
      <c r="D1606" s="23" t="str">
        <f>IF(ISNUMBER(MATCH(C1606, 'Registration Database Man. Code'!A:A, 0)), "drone", "")</f>
        <v>drone</v>
      </c>
      <c r="E1606" s="23" t="str">
        <f>VLOOKUP(C1606, 'Registration Database Man. Code'!A:D, 4, FALSE)</f>
        <v>DJI</v>
      </c>
      <c r="F1606" s="24" t="str">
        <f t="shared" si="25"/>
        <v>Yes</v>
      </c>
      <c r="G1606" s="21" t="str">
        <f>IF(F1606="Yes", "Not Applicable", IF(COUNTIF('Broadcast Module Man Codes'!B:B, LEFT(B1606, 4))=0, "No BM Man Code Found", "Match Found"))</f>
        <v>Not Applicable</v>
      </c>
    </row>
    <row r="1607" spans="1:7">
      <c r="A1607" s="23" t="s">
        <v>2587</v>
      </c>
      <c r="B1607" s="23" t="s">
        <v>2588</v>
      </c>
      <c r="C1607" s="25">
        <v>6102000000000</v>
      </c>
      <c r="D1607" s="23" t="str">
        <f>IF(ISNUMBER(MATCH(C1607, 'Registration Database Man. Code'!A:A, 0)), "drone", "")</f>
        <v>drone</v>
      </c>
      <c r="E1607" s="23" t="str">
        <f>VLOOKUP(C1607, 'Registration Database Man. Code'!A:D, 4, FALSE)</f>
        <v>XAG</v>
      </c>
      <c r="F1607" s="24" t="str">
        <f t="shared" si="25"/>
        <v>No</v>
      </c>
      <c r="G1607" s="21" t="str">
        <f>IF(F1607="Yes", "Not Applicable", IF(COUNTIF('Broadcast Module Man Codes'!B:B, LEFT(B1607, 4))=0, "No BM Man Code Found", "Match Found"))</f>
        <v>No BM Man Code Found</v>
      </c>
    </row>
    <row r="1608" spans="1:7">
      <c r="A1608" s="23" t="s">
        <v>2589</v>
      </c>
      <c r="B1608" s="23" t="s">
        <v>2590</v>
      </c>
      <c r="C1608" s="23" t="s">
        <v>27</v>
      </c>
      <c r="D1608" s="23" t="str">
        <f>IF(ISNUMBER(MATCH(C1608, 'Registration Database Man. Code'!A:A, 0)), "drone", "")</f>
        <v>drone</v>
      </c>
      <c r="E1608" s="23" t="str">
        <f>VLOOKUP(C1608, 'Registration Database Man. Code'!A:D, 4, FALSE)</f>
        <v>DJI</v>
      </c>
      <c r="F1608" s="24" t="str">
        <f t="shared" si="25"/>
        <v>No</v>
      </c>
      <c r="G1608" s="21" t="str">
        <f>IF(F1608="Yes", "Not Applicable", IF(COUNTIF('Broadcast Module Man Codes'!B:B, LEFT(B1608, 4))=0, "No BM Man Code Found", "Match Found"))</f>
        <v>No BM Man Code Found</v>
      </c>
    </row>
    <row r="1609" spans="1:7">
      <c r="A1609" s="23" t="s">
        <v>2591</v>
      </c>
      <c r="B1609" s="23" t="s">
        <v>2592</v>
      </c>
      <c r="C1609" s="23" t="s">
        <v>10</v>
      </c>
      <c r="D1609" s="23" t="str">
        <f>IF(ISNUMBER(MATCH(C1609, 'Registration Database Man. Code'!A:A, 0)), "drone", "")</f>
        <v>drone</v>
      </c>
      <c r="E1609" s="23" t="str">
        <f>VLOOKUP(C1609, 'Registration Database Man. Code'!A:D, 4, FALSE)</f>
        <v>DJI</v>
      </c>
      <c r="F1609" s="24" t="str">
        <f t="shared" si="25"/>
        <v>No</v>
      </c>
      <c r="G1609" s="21" t="str">
        <f>IF(F1609="Yes", "Not Applicable", IF(COUNTIF('Broadcast Module Man Codes'!B:B, LEFT(B1609, 4))=0, "No BM Man Code Found", "Match Found"))</f>
        <v>No BM Man Code Found</v>
      </c>
    </row>
    <row r="1610" spans="1:7">
      <c r="A1610" s="23" t="s">
        <v>2593</v>
      </c>
      <c r="B1610" s="23" t="s">
        <v>2594</v>
      </c>
      <c r="C1610" s="23" t="s">
        <v>49</v>
      </c>
      <c r="D1610" s="23" t="str">
        <f>IF(ISNUMBER(MATCH(C1610, 'Registration Database Man. Code'!A:A, 0)), "drone", "")</f>
        <v>drone</v>
      </c>
      <c r="E1610" s="23" t="str">
        <f>VLOOKUP(C1610, 'Registration Database Man. Code'!A:D, 4, FALSE)</f>
        <v>DJI</v>
      </c>
      <c r="F1610" s="24" t="str">
        <f t="shared" si="25"/>
        <v>Yes</v>
      </c>
      <c r="G1610" s="21" t="str">
        <f>IF(F1610="Yes", "Not Applicable", IF(COUNTIF('Broadcast Module Man Codes'!B:B, LEFT(B1610, 4))=0, "No BM Man Code Found", "Match Found"))</f>
        <v>Not Applicable</v>
      </c>
    </row>
    <row r="1611" spans="1:7">
      <c r="A1611" s="23" t="s">
        <v>2595</v>
      </c>
      <c r="B1611" s="23" t="s">
        <v>2596</v>
      </c>
      <c r="C1611" s="23" t="s">
        <v>21</v>
      </c>
      <c r="D1611" s="23" t="str">
        <f>IF(ISNUMBER(MATCH(C1611, 'Registration Database Man. Code'!A:A, 0)), "drone", "")</f>
        <v>drone</v>
      </c>
      <c r="E1611" s="23" t="str">
        <f>VLOOKUP(C1611, 'Registration Database Man. Code'!A:D, 4, FALSE)</f>
        <v>XAG</v>
      </c>
      <c r="F1611" s="24" t="str">
        <f t="shared" si="25"/>
        <v>No</v>
      </c>
      <c r="G1611" s="21" t="str">
        <f>IF(F1611="Yes", "Not Applicable", IF(COUNTIF('Broadcast Module Man Codes'!B:B, LEFT(B1611, 4))=0, "No BM Man Code Found", "Match Found"))</f>
        <v>No BM Man Code Found</v>
      </c>
    </row>
    <row r="1612" spans="1:7">
      <c r="A1612" s="23" t="s">
        <v>2597</v>
      </c>
      <c r="B1612" s="23" t="s">
        <v>2598</v>
      </c>
      <c r="C1612" s="23" t="s">
        <v>10</v>
      </c>
      <c r="D1612" s="23" t="str">
        <f>IF(ISNUMBER(MATCH(C1612, 'Registration Database Man. Code'!A:A, 0)), "drone", "")</f>
        <v>drone</v>
      </c>
      <c r="E1612" s="23" t="str">
        <f>VLOOKUP(C1612, 'Registration Database Man. Code'!A:D, 4, FALSE)</f>
        <v>DJI</v>
      </c>
      <c r="F1612" s="24" t="str">
        <f t="shared" si="25"/>
        <v>No</v>
      </c>
      <c r="G1612" s="21" t="str">
        <f>IF(F1612="Yes", "Not Applicable", IF(COUNTIF('Broadcast Module Man Codes'!B:B, LEFT(B1612, 4))=0, "No BM Man Code Found", "Match Found"))</f>
        <v>No BM Man Code Found</v>
      </c>
    </row>
    <row r="1613" spans="1:7">
      <c r="A1613" s="23" t="s">
        <v>2599</v>
      </c>
      <c r="B1613" s="23" t="s">
        <v>2600</v>
      </c>
      <c r="C1613" s="23" t="s">
        <v>10</v>
      </c>
      <c r="D1613" s="23" t="str">
        <f>IF(ISNUMBER(MATCH(C1613, 'Registration Database Man. Code'!A:A, 0)), "drone", "")</f>
        <v>drone</v>
      </c>
      <c r="E1613" s="23" t="str">
        <f>VLOOKUP(C1613, 'Registration Database Man. Code'!A:D, 4, FALSE)</f>
        <v>DJI</v>
      </c>
      <c r="F1613" s="24" t="str">
        <f t="shared" si="25"/>
        <v>No</v>
      </c>
      <c r="G1613" s="21" t="str">
        <f>IF(F1613="Yes", "Not Applicable", IF(COUNTIF('Broadcast Module Man Codes'!B:B, LEFT(B1613, 4))=0, "No BM Man Code Found", "Match Found"))</f>
        <v>No BM Man Code Found</v>
      </c>
    </row>
    <row r="1614" spans="1:7">
      <c r="A1614" s="23" t="s">
        <v>2601</v>
      </c>
      <c r="B1614" s="23" t="s">
        <v>2602</v>
      </c>
      <c r="C1614" s="23" t="s">
        <v>27</v>
      </c>
      <c r="D1614" s="23" t="str">
        <f>IF(ISNUMBER(MATCH(C1614, 'Registration Database Man. Code'!A:A, 0)), "drone", "")</f>
        <v>drone</v>
      </c>
      <c r="E1614" s="23" t="str">
        <f>VLOOKUP(C1614, 'Registration Database Man. Code'!A:D, 4, FALSE)</f>
        <v>DJI</v>
      </c>
      <c r="F1614" s="24" t="str">
        <f t="shared" si="25"/>
        <v>Yes</v>
      </c>
      <c r="G1614" s="21" t="str">
        <f>IF(F1614="Yes", "Not Applicable", IF(COUNTIF('Broadcast Module Man Codes'!B:B, LEFT(B1614, 4))=0, "No BM Man Code Found", "Match Found"))</f>
        <v>Not Applicable</v>
      </c>
    </row>
    <row r="1615" spans="1:7">
      <c r="A1615" s="23" t="s">
        <v>2603</v>
      </c>
      <c r="B1615" s="23" t="s">
        <v>2604</v>
      </c>
      <c r="C1615" s="23" t="s">
        <v>10</v>
      </c>
      <c r="D1615" s="23" t="str">
        <f>IF(ISNUMBER(MATCH(C1615, 'Registration Database Man. Code'!A:A, 0)), "drone", "")</f>
        <v>drone</v>
      </c>
      <c r="E1615" s="23" t="str">
        <f>VLOOKUP(C1615, 'Registration Database Man. Code'!A:D, 4, FALSE)</f>
        <v>DJI</v>
      </c>
      <c r="F1615" s="24" t="str">
        <f t="shared" si="25"/>
        <v>No</v>
      </c>
      <c r="G1615" s="21" t="str">
        <f>IF(F1615="Yes", "Not Applicable", IF(COUNTIF('Broadcast Module Man Codes'!B:B, LEFT(B1615, 4))=0, "No BM Man Code Found", "Match Found"))</f>
        <v>No BM Man Code Found</v>
      </c>
    </row>
    <row r="1616" spans="1:7">
      <c r="A1616" s="23" t="s">
        <v>2605</v>
      </c>
      <c r="B1616" s="23" t="s">
        <v>2606</v>
      </c>
      <c r="C1616" s="23" t="s">
        <v>10</v>
      </c>
      <c r="D1616" s="23" t="str">
        <f>IF(ISNUMBER(MATCH(C1616, 'Registration Database Man. Code'!A:A, 0)), "drone", "")</f>
        <v>drone</v>
      </c>
      <c r="E1616" s="23" t="str">
        <f>VLOOKUP(C1616, 'Registration Database Man. Code'!A:D, 4, FALSE)</f>
        <v>DJI</v>
      </c>
      <c r="F1616" s="24" t="str">
        <f t="shared" si="25"/>
        <v>Yes</v>
      </c>
      <c r="G1616" s="21" t="str">
        <f>IF(F1616="Yes", "Not Applicable", IF(COUNTIF('Broadcast Module Man Codes'!B:B, LEFT(B1616, 4))=0, "No BM Man Code Found", "Match Found"))</f>
        <v>Not Applicable</v>
      </c>
    </row>
    <row r="1617" spans="1:7">
      <c r="A1617" s="23" t="s">
        <v>2607</v>
      </c>
      <c r="B1617" s="23" t="s">
        <v>2608</v>
      </c>
      <c r="C1617" s="23" t="s">
        <v>10</v>
      </c>
      <c r="D1617" s="23" t="str">
        <f>IF(ISNUMBER(MATCH(C1617, 'Registration Database Man. Code'!A:A, 0)), "drone", "")</f>
        <v>drone</v>
      </c>
      <c r="E1617" s="23" t="str">
        <f>VLOOKUP(C1617, 'Registration Database Man. Code'!A:D, 4, FALSE)</f>
        <v>DJI</v>
      </c>
      <c r="F1617" s="24" t="str">
        <f t="shared" si="25"/>
        <v>No</v>
      </c>
      <c r="G1617" s="21" t="str">
        <f>IF(F1617="Yes", "Not Applicable", IF(COUNTIF('Broadcast Module Man Codes'!B:B, LEFT(B1617, 4))=0, "No BM Man Code Found", "Match Found"))</f>
        <v>No BM Man Code Found</v>
      </c>
    </row>
    <row r="1618" spans="1:7">
      <c r="A1618" s="23" t="s">
        <v>2609</v>
      </c>
      <c r="B1618" s="23" t="s">
        <v>2610</v>
      </c>
      <c r="C1618" s="23" t="s">
        <v>10</v>
      </c>
      <c r="D1618" s="23" t="str">
        <f>IF(ISNUMBER(MATCH(C1618, 'Registration Database Man. Code'!A:A, 0)), "drone", "")</f>
        <v>drone</v>
      </c>
      <c r="E1618" s="23" t="str">
        <f>VLOOKUP(C1618, 'Registration Database Man. Code'!A:D, 4, FALSE)</f>
        <v>DJI</v>
      </c>
      <c r="F1618" s="24" t="str">
        <f t="shared" si="25"/>
        <v>No</v>
      </c>
      <c r="G1618" s="21" t="str">
        <f>IF(F1618="Yes", "Not Applicable", IF(COUNTIF('Broadcast Module Man Codes'!B:B, LEFT(B1618, 4))=0, "No BM Man Code Found", "Match Found"))</f>
        <v>No BM Man Code Found</v>
      </c>
    </row>
    <row r="1619" spans="1:7">
      <c r="A1619" s="23" t="s">
        <v>2611</v>
      </c>
      <c r="B1619" s="23" t="s">
        <v>2612</v>
      </c>
      <c r="C1619" s="23" t="s">
        <v>10</v>
      </c>
      <c r="D1619" s="23" t="str">
        <f>IF(ISNUMBER(MATCH(C1619, 'Registration Database Man. Code'!A:A, 0)), "drone", "")</f>
        <v>drone</v>
      </c>
      <c r="E1619" s="23" t="str">
        <f>VLOOKUP(C1619, 'Registration Database Man. Code'!A:D, 4, FALSE)</f>
        <v>DJI</v>
      </c>
      <c r="F1619" s="24" t="str">
        <f t="shared" si="25"/>
        <v>Yes</v>
      </c>
      <c r="G1619" s="21" t="str">
        <f>IF(F1619="Yes", "Not Applicable", IF(COUNTIF('Broadcast Module Man Codes'!B:B, LEFT(B1619, 4))=0, "No BM Man Code Found", "Match Found"))</f>
        <v>Not Applicable</v>
      </c>
    </row>
    <row r="1620" spans="1:7">
      <c r="A1620" s="23" t="s">
        <v>2613</v>
      </c>
      <c r="B1620" s="23" t="s">
        <v>2614</v>
      </c>
      <c r="C1620" s="23" t="s">
        <v>49</v>
      </c>
      <c r="D1620" s="23" t="str">
        <f>IF(ISNUMBER(MATCH(C1620, 'Registration Database Man. Code'!A:A, 0)), "drone", "")</f>
        <v>drone</v>
      </c>
      <c r="E1620" s="23" t="str">
        <f>VLOOKUP(C1620, 'Registration Database Man. Code'!A:D, 4, FALSE)</f>
        <v>DJI</v>
      </c>
      <c r="F1620" s="24" t="str">
        <f t="shared" si="25"/>
        <v>No</v>
      </c>
      <c r="G1620" s="21" t="str">
        <f>IF(F1620="Yes", "Not Applicable", IF(COUNTIF('Broadcast Module Man Codes'!B:B, LEFT(B1620, 4))=0, "No BM Man Code Found", "Match Found"))</f>
        <v>No BM Man Code Found</v>
      </c>
    </row>
    <row r="1621" spans="1:7">
      <c r="A1621" s="23" t="s">
        <v>2615</v>
      </c>
      <c r="B1621" s="23" t="s">
        <v>2616</v>
      </c>
      <c r="C1621" s="23" t="s">
        <v>10</v>
      </c>
      <c r="D1621" s="23" t="str">
        <f>IF(ISNUMBER(MATCH(C1621, 'Registration Database Man. Code'!A:A, 0)), "drone", "")</f>
        <v>drone</v>
      </c>
      <c r="E1621" s="23" t="str">
        <f>VLOOKUP(C1621, 'Registration Database Man. Code'!A:D, 4, FALSE)</f>
        <v>DJI</v>
      </c>
      <c r="F1621" s="24" t="str">
        <f t="shared" si="25"/>
        <v>Yes</v>
      </c>
      <c r="G1621" s="21" t="str">
        <f>IF(F1621="Yes", "Not Applicable", IF(COUNTIF('Broadcast Module Man Codes'!B:B, LEFT(B1621, 4))=0, "No BM Man Code Found", "Match Found"))</f>
        <v>Not Applicable</v>
      </c>
    </row>
    <row r="1622" spans="1:7">
      <c r="A1622" s="23" t="s">
        <v>2617</v>
      </c>
      <c r="B1622" s="23" t="s">
        <v>2618</v>
      </c>
      <c r="C1622" s="23" t="s">
        <v>21</v>
      </c>
      <c r="D1622" s="23" t="str">
        <f>IF(ISNUMBER(MATCH(C1622, 'Registration Database Man. Code'!A:A, 0)), "drone", "")</f>
        <v>drone</v>
      </c>
      <c r="E1622" s="23" t="str">
        <f>VLOOKUP(C1622, 'Registration Database Man. Code'!A:D, 4, FALSE)</f>
        <v>XAG</v>
      </c>
      <c r="F1622" s="24" t="str">
        <f t="shared" si="25"/>
        <v>No</v>
      </c>
      <c r="G1622" s="21" t="str">
        <f>IF(F1622="Yes", "Not Applicable", IF(COUNTIF('Broadcast Module Man Codes'!B:B, LEFT(B1622, 4))=0, "No BM Man Code Found", "Match Found"))</f>
        <v>No BM Man Code Found</v>
      </c>
    </row>
    <row r="1623" spans="1:7">
      <c r="A1623" s="23" t="s">
        <v>2619</v>
      </c>
      <c r="B1623" s="23" t="s">
        <v>2620</v>
      </c>
      <c r="C1623" s="23" t="s">
        <v>10</v>
      </c>
      <c r="D1623" s="23" t="str">
        <f>IF(ISNUMBER(MATCH(C1623, 'Registration Database Man. Code'!A:A, 0)), "drone", "")</f>
        <v>drone</v>
      </c>
      <c r="E1623" s="23" t="str">
        <f>VLOOKUP(C1623, 'Registration Database Man. Code'!A:D, 4, FALSE)</f>
        <v>DJI</v>
      </c>
      <c r="F1623" s="24" t="str">
        <f t="shared" si="25"/>
        <v>No</v>
      </c>
      <c r="G1623" s="21" t="str">
        <f>IF(F1623="Yes", "Not Applicable", IF(COUNTIF('Broadcast Module Man Codes'!B:B, LEFT(B1623, 4))=0, "No BM Man Code Found", "Match Found"))</f>
        <v>No BM Man Code Found</v>
      </c>
    </row>
    <row r="1624" spans="1:7">
      <c r="A1624" s="23" t="s">
        <v>2621</v>
      </c>
      <c r="B1624" s="23" t="s">
        <v>2622</v>
      </c>
      <c r="C1624" s="23">
        <v>610131</v>
      </c>
      <c r="D1624" s="23" t="str">
        <f>IF(ISNUMBER(MATCH(C1624, 'Registration Database Man. Code'!A:A, 0)), "drone", "")</f>
        <v>drone</v>
      </c>
      <c r="E1624" s="23" t="str">
        <f>VLOOKUP(C1624, 'Registration Database Man. Code'!A:D, 4, FALSE)</f>
        <v>DJI</v>
      </c>
      <c r="F1624" s="24" t="str">
        <f t="shared" si="25"/>
        <v>No</v>
      </c>
      <c r="G1624" s="21" t="str">
        <f>IF(F1624="Yes", "Not Applicable", IF(COUNTIF('Broadcast Module Man Codes'!B:B, LEFT(B1624, 4))=0, "No BM Man Code Found", "Match Found"))</f>
        <v>No BM Man Code Found</v>
      </c>
    </row>
    <row r="1625" spans="1:7">
      <c r="A1625" s="23" t="s">
        <v>2623</v>
      </c>
      <c r="B1625" s="23" t="s">
        <v>2624</v>
      </c>
      <c r="C1625" s="23" t="s">
        <v>49</v>
      </c>
      <c r="D1625" s="23" t="str">
        <f>IF(ISNUMBER(MATCH(C1625, 'Registration Database Man. Code'!A:A, 0)), "drone", "")</f>
        <v>drone</v>
      </c>
      <c r="E1625" s="23" t="str">
        <f>VLOOKUP(C1625, 'Registration Database Man. Code'!A:D, 4, FALSE)</f>
        <v>DJI</v>
      </c>
      <c r="F1625" s="24" t="str">
        <f t="shared" si="25"/>
        <v>No</v>
      </c>
      <c r="G1625" s="21" t="str">
        <f>IF(F1625="Yes", "Not Applicable", IF(COUNTIF('Broadcast Module Man Codes'!B:B, LEFT(B1625, 4))=0, "No BM Man Code Found", "Match Found"))</f>
        <v>No BM Man Code Found</v>
      </c>
    </row>
    <row r="1626" spans="1:7">
      <c r="A1626" s="23" t="s">
        <v>2625</v>
      </c>
      <c r="B1626" s="23" t="s">
        <v>2626</v>
      </c>
      <c r="C1626" s="23" t="s">
        <v>10</v>
      </c>
      <c r="D1626" s="23" t="str">
        <f>IF(ISNUMBER(MATCH(C1626, 'Registration Database Man. Code'!A:A, 0)), "drone", "")</f>
        <v>drone</v>
      </c>
      <c r="E1626" s="23" t="str">
        <f>VLOOKUP(C1626, 'Registration Database Man. Code'!A:D, 4, FALSE)</f>
        <v>DJI</v>
      </c>
      <c r="F1626" s="24" t="str">
        <f t="shared" si="25"/>
        <v>No</v>
      </c>
      <c r="G1626" s="21" t="str">
        <f>IF(F1626="Yes", "Not Applicable", IF(COUNTIF('Broadcast Module Man Codes'!B:B, LEFT(B1626, 4))=0, "No BM Man Code Found", "Match Found"))</f>
        <v>No BM Man Code Found</v>
      </c>
    </row>
    <row r="1627" spans="1:7">
      <c r="A1627" s="23" t="s">
        <v>2627</v>
      </c>
      <c r="B1627" s="23" t="s">
        <v>2628</v>
      </c>
      <c r="C1627" s="23" t="s">
        <v>27</v>
      </c>
      <c r="D1627" s="23" t="str">
        <f>IF(ISNUMBER(MATCH(C1627, 'Registration Database Man. Code'!A:A, 0)), "drone", "")</f>
        <v>drone</v>
      </c>
      <c r="E1627" s="23" t="str">
        <f>VLOOKUP(C1627, 'Registration Database Man. Code'!A:D, 4, FALSE)</f>
        <v>DJI</v>
      </c>
      <c r="F1627" s="24" t="str">
        <f t="shared" si="25"/>
        <v>Yes</v>
      </c>
      <c r="G1627" s="21" t="str">
        <f>IF(F1627="Yes", "Not Applicable", IF(COUNTIF('Broadcast Module Man Codes'!B:B, LEFT(B1627, 4))=0, "No BM Man Code Found", "Match Found"))</f>
        <v>Not Applicable</v>
      </c>
    </row>
    <row r="1628" spans="1:7">
      <c r="A1628" s="23" t="s">
        <v>2629</v>
      </c>
      <c r="B1628" s="23" t="s">
        <v>2630</v>
      </c>
      <c r="C1628" s="23" t="s">
        <v>37</v>
      </c>
      <c r="D1628" s="23" t="str">
        <f>IF(ISNUMBER(MATCH(C1628, 'Registration Database Man. Code'!A:A, 0)), "drone", "")</f>
        <v>drone</v>
      </c>
      <c r="E1628" s="23" t="str">
        <f>VLOOKUP(C1628, 'Registration Database Man. Code'!A:D, 4, FALSE)</f>
        <v>DJI</v>
      </c>
      <c r="F1628" s="24" t="str">
        <f t="shared" si="25"/>
        <v>Yes</v>
      </c>
      <c r="G1628" s="21" t="str">
        <f>IF(F1628="Yes", "Not Applicable", IF(COUNTIF('Broadcast Module Man Codes'!B:B, LEFT(B1628, 4))=0, "No BM Man Code Found", "Match Found"))</f>
        <v>Not Applicable</v>
      </c>
    </row>
    <row r="1629" spans="1:7">
      <c r="A1629" s="23" t="s">
        <v>2631</v>
      </c>
      <c r="B1629" s="23" t="s">
        <v>2632</v>
      </c>
      <c r="C1629" s="23" t="s">
        <v>10</v>
      </c>
      <c r="D1629" s="23" t="str">
        <f>IF(ISNUMBER(MATCH(C1629, 'Registration Database Man. Code'!A:A, 0)), "drone", "")</f>
        <v>drone</v>
      </c>
      <c r="E1629" s="23" t="str">
        <f>VLOOKUP(C1629, 'Registration Database Man. Code'!A:D, 4, FALSE)</f>
        <v>DJI</v>
      </c>
      <c r="F1629" s="24" t="str">
        <f t="shared" si="25"/>
        <v>No</v>
      </c>
      <c r="G1629" s="21" t="str">
        <f>IF(F1629="Yes", "Not Applicable", IF(COUNTIF('Broadcast Module Man Codes'!B:B, LEFT(B1629, 4))=0, "No BM Man Code Found", "Match Found"))</f>
        <v>No BM Man Code Found</v>
      </c>
    </row>
    <row r="1630" spans="1:7">
      <c r="A1630" s="23" t="s">
        <v>2633</v>
      </c>
      <c r="B1630" s="23" t="s">
        <v>2634</v>
      </c>
      <c r="C1630" s="23" t="s">
        <v>10</v>
      </c>
      <c r="D1630" s="23" t="str">
        <f>IF(ISNUMBER(MATCH(C1630, 'Registration Database Man. Code'!A:A, 0)), "drone", "")</f>
        <v>drone</v>
      </c>
      <c r="E1630" s="23" t="str">
        <f>VLOOKUP(C1630, 'Registration Database Man. Code'!A:D, 4, FALSE)</f>
        <v>DJI</v>
      </c>
      <c r="F1630" s="24" t="str">
        <f t="shared" si="25"/>
        <v>No</v>
      </c>
      <c r="G1630" s="21" t="str">
        <f>IF(F1630="Yes", "Not Applicable", IF(COUNTIF('Broadcast Module Man Codes'!B:B, LEFT(B1630, 4))=0, "No BM Man Code Found", "Match Found"))</f>
        <v>No BM Man Code Found</v>
      </c>
    </row>
    <row r="1631" spans="1:7">
      <c r="A1631" s="23" t="s">
        <v>2635</v>
      </c>
      <c r="B1631" s="23" t="s">
        <v>2636</v>
      </c>
      <c r="C1631" s="23" t="s">
        <v>27</v>
      </c>
      <c r="D1631" s="23" t="str">
        <f>IF(ISNUMBER(MATCH(C1631, 'Registration Database Man. Code'!A:A, 0)), "drone", "")</f>
        <v>drone</v>
      </c>
      <c r="E1631" s="23" t="str">
        <f>VLOOKUP(C1631, 'Registration Database Man. Code'!A:D, 4, FALSE)</f>
        <v>DJI</v>
      </c>
      <c r="F1631" s="24" t="str">
        <f t="shared" si="25"/>
        <v>No</v>
      </c>
      <c r="G1631" s="21" t="str">
        <f>IF(F1631="Yes", "Not Applicable", IF(COUNTIF('Broadcast Module Man Codes'!B:B, LEFT(B1631, 4))=0, "No BM Man Code Found", "Match Found"))</f>
        <v>No BM Man Code Found</v>
      </c>
    </row>
    <row r="1632" spans="1:7">
      <c r="A1632" s="23" t="s">
        <v>2637</v>
      </c>
      <c r="B1632" s="23" t="s">
        <v>2638</v>
      </c>
      <c r="C1632" s="23" t="s">
        <v>6</v>
      </c>
      <c r="D1632" s="23" t="str">
        <f>IF(ISNUMBER(MATCH(C1632, 'Registration Database Man. Code'!A:A, 0)), "drone", "")</f>
        <v>drone</v>
      </c>
      <c r="E1632" s="23" t="str">
        <f>VLOOKUP(C1632, 'Registration Database Man. Code'!A:D, 4, FALSE)</f>
        <v>XAG</v>
      </c>
      <c r="F1632" s="24" t="str">
        <f t="shared" si="25"/>
        <v>No</v>
      </c>
      <c r="G1632" s="21" t="str">
        <f>IF(F1632="Yes", "Not Applicable", IF(COUNTIF('Broadcast Module Man Codes'!B:B, LEFT(B1632, 4))=0, "No BM Man Code Found", "Match Found"))</f>
        <v>No BM Man Code Found</v>
      </c>
    </row>
    <row r="1633" spans="1:7">
      <c r="A1633" s="23" t="s">
        <v>2639</v>
      </c>
      <c r="B1633" s="23" t="s">
        <v>2640</v>
      </c>
      <c r="C1633" s="23" t="s">
        <v>21</v>
      </c>
      <c r="D1633" s="23" t="str">
        <f>IF(ISNUMBER(MATCH(C1633, 'Registration Database Man. Code'!A:A, 0)), "drone", "")</f>
        <v>drone</v>
      </c>
      <c r="E1633" s="23" t="str">
        <f>VLOOKUP(C1633, 'Registration Database Man. Code'!A:D, 4, FALSE)</f>
        <v>XAG</v>
      </c>
      <c r="F1633" s="24" t="str">
        <f t="shared" si="25"/>
        <v>Yes</v>
      </c>
      <c r="G1633" s="21" t="str">
        <f>IF(F1633="Yes", "Not Applicable", IF(COUNTIF('Broadcast Module Man Codes'!B:B, LEFT(B1633, 4))=0, "No BM Man Code Found", "Match Found"))</f>
        <v>Not Applicable</v>
      </c>
    </row>
    <row r="1634" spans="1:7">
      <c r="A1634" s="23" t="s">
        <v>2641</v>
      </c>
      <c r="B1634" s="23" t="s">
        <v>2642</v>
      </c>
      <c r="C1634" s="23" t="s">
        <v>10</v>
      </c>
      <c r="D1634" s="23" t="str">
        <f>IF(ISNUMBER(MATCH(C1634, 'Registration Database Man. Code'!A:A, 0)), "drone", "")</f>
        <v>drone</v>
      </c>
      <c r="E1634" s="23" t="str">
        <f>VLOOKUP(C1634, 'Registration Database Man. Code'!A:D, 4, FALSE)</f>
        <v>DJI</v>
      </c>
      <c r="F1634" s="24" t="str">
        <f t="shared" si="25"/>
        <v>Yes</v>
      </c>
      <c r="G1634" s="21" t="str">
        <f>IF(F1634="Yes", "Not Applicable", IF(COUNTIF('Broadcast Module Man Codes'!B:B, LEFT(B1634, 4))=0, "No BM Man Code Found", "Match Found"))</f>
        <v>Not Applicable</v>
      </c>
    </row>
    <row r="1635" spans="1:7">
      <c r="A1635" s="23" t="s">
        <v>2643</v>
      </c>
      <c r="B1635" s="23" t="s">
        <v>2644</v>
      </c>
      <c r="C1635" s="23" t="s">
        <v>42</v>
      </c>
      <c r="D1635" s="23" t="str">
        <f>IF(ISNUMBER(MATCH(C1635, 'Registration Database Man. Code'!A:A, 0)), "drone", "")</f>
        <v>drone</v>
      </c>
      <c r="E1635" s="23" t="str">
        <f>VLOOKUP(C1635, 'Registration Database Man. Code'!A:D, 4, FALSE)</f>
        <v>DJI</v>
      </c>
      <c r="F1635" s="24" t="str">
        <f t="shared" si="25"/>
        <v>No</v>
      </c>
      <c r="G1635" s="21" t="str">
        <f>IF(F1635="Yes", "Not Applicable", IF(COUNTIF('Broadcast Module Man Codes'!B:B, LEFT(B1635, 4))=0, "No BM Man Code Found", "Match Found"))</f>
        <v>No BM Man Code Found</v>
      </c>
    </row>
    <row r="1636" spans="1:7">
      <c r="A1636" s="23" t="s">
        <v>2645</v>
      </c>
      <c r="B1636" s="23" t="s">
        <v>2646</v>
      </c>
      <c r="C1636" s="23" t="s">
        <v>10</v>
      </c>
      <c r="D1636" s="23" t="str">
        <f>IF(ISNUMBER(MATCH(C1636, 'Registration Database Man. Code'!A:A, 0)), "drone", "")</f>
        <v>drone</v>
      </c>
      <c r="E1636" s="23" t="str">
        <f>VLOOKUP(C1636, 'Registration Database Man. Code'!A:D, 4, FALSE)</f>
        <v>DJI</v>
      </c>
      <c r="F1636" s="24" t="str">
        <f t="shared" si="25"/>
        <v>Yes</v>
      </c>
      <c r="G1636" s="21" t="str">
        <f>IF(F1636="Yes", "Not Applicable", IF(COUNTIF('Broadcast Module Man Codes'!B:B, LEFT(B1636, 4))=0, "No BM Man Code Found", "Match Found"))</f>
        <v>Not Applicable</v>
      </c>
    </row>
    <row r="1637" spans="1:7">
      <c r="A1637" s="23" t="s">
        <v>2647</v>
      </c>
      <c r="B1637" s="23" t="s">
        <v>2648</v>
      </c>
      <c r="C1637" s="23" t="s">
        <v>10</v>
      </c>
      <c r="D1637" s="23" t="str">
        <f>IF(ISNUMBER(MATCH(C1637, 'Registration Database Man. Code'!A:A, 0)), "drone", "")</f>
        <v>drone</v>
      </c>
      <c r="E1637" s="23" t="str">
        <f>VLOOKUP(C1637, 'Registration Database Man. Code'!A:D, 4, FALSE)</f>
        <v>DJI</v>
      </c>
      <c r="F1637" s="24" t="str">
        <f t="shared" si="25"/>
        <v>Yes</v>
      </c>
      <c r="G1637" s="21" t="str">
        <f>IF(F1637="Yes", "Not Applicable", IF(COUNTIF('Broadcast Module Man Codes'!B:B, LEFT(B1637, 4))=0, "No BM Man Code Found", "Match Found"))</f>
        <v>Not Applicable</v>
      </c>
    </row>
    <row r="1638" spans="1:7">
      <c r="A1638" s="23" t="s">
        <v>2649</v>
      </c>
      <c r="B1638" s="23" t="s">
        <v>2650</v>
      </c>
      <c r="C1638" s="23" t="s">
        <v>2651</v>
      </c>
      <c r="D1638" s="23" t="str">
        <f>IF(ISNUMBER(MATCH(C1638, 'Registration Database Man. Code'!A:A, 0)), "drone", "")</f>
        <v>drone</v>
      </c>
      <c r="E1638" s="23" t="str">
        <f>VLOOKUP(C1638, 'Registration Database Man. Code'!A:D, 4, FALSE)</f>
        <v>DJI</v>
      </c>
      <c r="F1638" s="24" t="str">
        <f t="shared" si="25"/>
        <v>No</v>
      </c>
      <c r="G1638" s="21" t="str">
        <f>IF(F1638="Yes", "Not Applicable", IF(COUNTIF('Broadcast Module Man Codes'!B:B, LEFT(B1638, 4))=0, "No BM Man Code Found", "Match Found"))</f>
        <v>No BM Man Code Found</v>
      </c>
    </row>
    <row r="1639" spans="1:7">
      <c r="A1639" s="23" t="s">
        <v>2652</v>
      </c>
      <c r="B1639" s="23" t="s">
        <v>2653</v>
      </c>
      <c r="C1639" s="23" t="s">
        <v>49</v>
      </c>
      <c r="D1639" s="23" t="str">
        <f>IF(ISNUMBER(MATCH(C1639, 'Registration Database Man. Code'!A:A, 0)), "drone", "")</f>
        <v>drone</v>
      </c>
      <c r="E1639" s="23" t="str">
        <f>VLOOKUP(C1639, 'Registration Database Man. Code'!A:D, 4, FALSE)</f>
        <v>DJI</v>
      </c>
      <c r="F1639" s="24" t="str">
        <f t="shared" si="25"/>
        <v>No</v>
      </c>
      <c r="G1639" s="21" t="str">
        <f>IF(F1639="Yes", "Not Applicable", IF(COUNTIF('Broadcast Module Man Codes'!B:B, LEFT(B1639, 4))=0, "No BM Man Code Found", "Match Found"))</f>
        <v>No BM Man Code Found</v>
      </c>
    </row>
    <row r="1640" spans="1:7">
      <c r="A1640" s="23" t="s">
        <v>2654</v>
      </c>
      <c r="B1640" s="23" t="s">
        <v>2655</v>
      </c>
      <c r="C1640" s="23" t="s">
        <v>172</v>
      </c>
      <c r="D1640" s="23" t="str">
        <f>IF(ISNUMBER(MATCH(C1640, 'Registration Database Man. Code'!A:A, 0)), "drone", "")</f>
        <v>drone</v>
      </c>
      <c r="E1640" s="23" t="str">
        <f>VLOOKUP(C1640, 'Registration Database Man. Code'!A:D, 4, FALSE)</f>
        <v>DJI</v>
      </c>
      <c r="F1640" s="24" t="str">
        <f t="shared" si="25"/>
        <v>No</v>
      </c>
      <c r="G1640" s="21" t="str">
        <f>IF(F1640="Yes", "Not Applicable", IF(COUNTIF('Broadcast Module Man Codes'!B:B, LEFT(B1640, 4))=0, "No BM Man Code Found", "Match Found"))</f>
        <v>No BM Man Code Found</v>
      </c>
    </row>
    <row r="1641" spans="1:7">
      <c r="A1641" s="23" t="s">
        <v>2656</v>
      </c>
      <c r="B1641" s="23" t="s">
        <v>2657</v>
      </c>
      <c r="C1641" s="23" t="s">
        <v>94</v>
      </c>
      <c r="D1641" s="23" t="str">
        <f>IF(ISNUMBER(MATCH(C1641, 'Registration Database Man. Code'!A:A, 0)), "drone", "")</f>
        <v>drone</v>
      </c>
      <c r="E1641" s="23" t="str">
        <f>VLOOKUP(C1641, 'Registration Database Man. Code'!A:D, 4, FALSE)</f>
        <v>DJI</v>
      </c>
      <c r="F1641" s="24" t="str">
        <f t="shared" si="25"/>
        <v>Yes</v>
      </c>
      <c r="G1641" s="21" t="str">
        <f>IF(F1641="Yes", "Not Applicable", IF(COUNTIF('Broadcast Module Man Codes'!B:B, LEFT(B1641, 4))=0, "No BM Man Code Found", "Match Found"))</f>
        <v>Not Applicable</v>
      </c>
    </row>
    <row r="1642" spans="1:7">
      <c r="A1642" s="23" t="s">
        <v>2658</v>
      </c>
      <c r="B1642" s="23" t="s">
        <v>2659</v>
      </c>
      <c r="C1642" s="23" t="s">
        <v>10</v>
      </c>
      <c r="D1642" s="23" t="str">
        <f>IF(ISNUMBER(MATCH(C1642, 'Registration Database Man. Code'!A:A, 0)), "drone", "")</f>
        <v>drone</v>
      </c>
      <c r="E1642" s="23" t="str">
        <f>VLOOKUP(C1642, 'Registration Database Man. Code'!A:D, 4, FALSE)</f>
        <v>DJI</v>
      </c>
      <c r="F1642" s="24" t="str">
        <f t="shared" si="25"/>
        <v>No</v>
      </c>
      <c r="G1642" s="21" t="str">
        <f>IF(F1642="Yes", "Not Applicable", IF(COUNTIF('Broadcast Module Man Codes'!B:B, LEFT(B1642, 4))=0, "No BM Man Code Found", "Match Found"))</f>
        <v>No BM Man Code Found</v>
      </c>
    </row>
    <row r="1643" spans="1:7">
      <c r="A1643" s="23" t="s">
        <v>2660</v>
      </c>
      <c r="B1643" s="23" t="s">
        <v>2661</v>
      </c>
      <c r="C1643" s="23" t="s">
        <v>94</v>
      </c>
      <c r="D1643" s="23" t="str">
        <f>IF(ISNUMBER(MATCH(C1643, 'Registration Database Man. Code'!A:A, 0)), "drone", "")</f>
        <v>drone</v>
      </c>
      <c r="E1643" s="23" t="str">
        <f>VLOOKUP(C1643, 'Registration Database Man. Code'!A:D, 4, FALSE)</f>
        <v>DJI</v>
      </c>
      <c r="F1643" s="24" t="str">
        <f t="shared" si="25"/>
        <v>No</v>
      </c>
      <c r="G1643" s="21" t="str">
        <f>IF(F1643="Yes", "Not Applicable", IF(COUNTIF('Broadcast Module Man Codes'!B:B, LEFT(B1643, 4))=0, "No BM Man Code Found", "Match Found"))</f>
        <v>No BM Man Code Found</v>
      </c>
    </row>
    <row r="1644" spans="1:7">
      <c r="A1644" s="23" t="s">
        <v>2662</v>
      </c>
      <c r="B1644" s="23" t="s">
        <v>2663</v>
      </c>
      <c r="C1644" s="23" t="s">
        <v>94</v>
      </c>
      <c r="D1644" s="23" t="str">
        <f>IF(ISNUMBER(MATCH(C1644, 'Registration Database Man. Code'!A:A, 0)), "drone", "")</f>
        <v>drone</v>
      </c>
      <c r="E1644" s="23" t="str">
        <f>VLOOKUP(C1644, 'Registration Database Man. Code'!A:D, 4, FALSE)</f>
        <v>DJI</v>
      </c>
      <c r="F1644" s="24" t="str">
        <f t="shared" si="25"/>
        <v>No</v>
      </c>
      <c r="G1644" s="21" t="str">
        <f>IF(F1644="Yes", "Not Applicable", IF(COUNTIF('Broadcast Module Man Codes'!B:B, LEFT(B1644, 4))=0, "No BM Man Code Found", "Match Found"))</f>
        <v>No BM Man Code Found</v>
      </c>
    </row>
    <row r="1645" spans="1:7">
      <c r="A1645" s="23" t="s">
        <v>2664</v>
      </c>
      <c r="B1645" s="23" t="s">
        <v>2665</v>
      </c>
      <c r="C1645" s="23" t="s">
        <v>49</v>
      </c>
      <c r="D1645" s="23" t="str">
        <f>IF(ISNUMBER(MATCH(C1645, 'Registration Database Man. Code'!A:A, 0)), "drone", "")</f>
        <v>drone</v>
      </c>
      <c r="E1645" s="23" t="str">
        <f>VLOOKUP(C1645, 'Registration Database Man. Code'!A:D, 4, FALSE)</f>
        <v>DJI</v>
      </c>
      <c r="F1645" s="24" t="str">
        <f t="shared" si="25"/>
        <v>No</v>
      </c>
      <c r="G1645" s="21" t="str">
        <f>IF(F1645="Yes", "Not Applicable", IF(COUNTIF('Broadcast Module Man Codes'!B:B, LEFT(B1645, 4))=0, "No BM Man Code Found", "Match Found"))</f>
        <v>No BM Man Code Found</v>
      </c>
    </row>
    <row r="1646" spans="1:7">
      <c r="A1646" s="23" t="s">
        <v>2666</v>
      </c>
      <c r="B1646" s="23" t="s">
        <v>2667</v>
      </c>
      <c r="C1646" s="23" t="s">
        <v>49</v>
      </c>
      <c r="D1646" s="23" t="str">
        <f>IF(ISNUMBER(MATCH(C1646, 'Registration Database Man. Code'!A:A, 0)), "drone", "")</f>
        <v>drone</v>
      </c>
      <c r="E1646" s="23" t="str">
        <f>VLOOKUP(C1646, 'Registration Database Man. Code'!A:D, 4, FALSE)</f>
        <v>DJI</v>
      </c>
      <c r="F1646" s="24" t="str">
        <f t="shared" si="25"/>
        <v>No</v>
      </c>
      <c r="G1646" s="21" t="str">
        <f>IF(F1646="Yes", "Not Applicable", IF(COUNTIF('Broadcast Module Man Codes'!B:B, LEFT(B1646, 4))=0, "No BM Man Code Found", "Match Found"))</f>
        <v>No BM Man Code Found</v>
      </c>
    </row>
    <row r="1647" spans="1:7">
      <c r="A1647" s="23" t="s">
        <v>2668</v>
      </c>
      <c r="B1647" s="23" t="s">
        <v>2669</v>
      </c>
      <c r="C1647" s="23" t="s">
        <v>139</v>
      </c>
      <c r="D1647" s="23" t="str">
        <f>IF(ISNUMBER(MATCH(C1647, 'Registration Database Man. Code'!A:A, 0)), "drone", "")</f>
        <v>drone</v>
      </c>
      <c r="E1647" s="23" t="str">
        <f>VLOOKUP(C1647, 'Registration Database Man. Code'!A:D, 4, FALSE)</f>
        <v>DJI</v>
      </c>
      <c r="F1647" s="24" t="str">
        <f t="shared" si="25"/>
        <v>Yes</v>
      </c>
      <c r="G1647" s="21" t="str">
        <f>IF(F1647="Yes", "Not Applicable", IF(COUNTIF('Broadcast Module Man Codes'!B:B, LEFT(B1647, 4))=0, "No BM Man Code Found", "Match Found"))</f>
        <v>Not Applicable</v>
      </c>
    </row>
    <row r="1648" spans="1:7">
      <c r="A1648" s="23" t="s">
        <v>2670</v>
      </c>
      <c r="B1648" s="23" t="s">
        <v>2671</v>
      </c>
      <c r="C1648" s="23" t="s">
        <v>10</v>
      </c>
      <c r="D1648" s="23" t="str">
        <f>IF(ISNUMBER(MATCH(C1648, 'Registration Database Man. Code'!A:A, 0)), "drone", "")</f>
        <v>drone</v>
      </c>
      <c r="E1648" s="23" t="str">
        <f>VLOOKUP(C1648, 'Registration Database Man. Code'!A:D, 4, FALSE)</f>
        <v>DJI</v>
      </c>
      <c r="F1648" s="24" t="str">
        <f t="shared" si="25"/>
        <v>Yes</v>
      </c>
      <c r="G1648" s="21" t="str">
        <f>IF(F1648="Yes", "Not Applicable", IF(COUNTIF('Broadcast Module Man Codes'!B:B, LEFT(B1648, 4))=0, "No BM Man Code Found", "Match Found"))</f>
        <v>Not Applicable</v>
      </c>
    </row>
    <row r="1649" spans="1:7">
      <c r="A1649" s="23" t="s">
        <v>2672</v>
      </c>
      <c r="B1649" s="23" t="s">
        <v>2673</v>
      </c>
      <c r="C1649" s="23" t="s">
        <v>27</v>
      </c>
      <c r="D1649" s="23" t="str">
        <f>IF(ISNUMBER(MATCH(C1649, 'Registration Database Man. Code'!A:A, 0)), "drone", "")</f>
        <v>drone</v>
      </c>
      <c r="E1649" s="23" t="str">
        <f>VLOOKUP(C1649, 'Registration Database Man. Code'!A:D, 4, FALSE)</f>
        <v>DJI</v>
      </c>
      <c r="F1649" s="24" t="str">
        <f t="shared" si="25"/>
        <v>Yes</v>
      </c>
      <c r="G1649" s="21" t="str">
        <f>IF(F1649="Yes", "Not Applicable", IF(COUNTIF('Broadcast Module Man Codes'!B:B, LEFT(B1649, 4))=0, "No BM Man Code Found", "Match Found"))</f>
        <v>Not Applicable</v>
      </c>
    </row>
    <row r="1650" spans="1:7">
      <c r="A1650" s="23" t="s">
        <v>2674</v>
      </c>
      <c r="B1650" s="23" t="s">
        <v>2675</v>
      </c>
      <c r="C1650" s="23" t="s">
        <v>139</v>
      </c>
      <c r="D1650" s="23" t="str">
        <f>IF(ISNUMBER(MATCH(C1650, 'Registration Database Man. Code'!A:A, 0)), "drone", "")</f>
        <v>drone</v>
      </c>
      <c r="E1650" s="23" t="str">
        <f>VLOOKUP(C1650, 'Registration Database Man. Code'!A:D, 4, FALSE)</f>
        <v>DJI</v>
      </c>
      <c r="F1650" s="24" t="str">
        <f t="shared" si="25"/>
        <v>Yes</v>
      </c>
      <c r="G1650" s="21" t="str">
        <f>IF(F1650="Yes", "Not Applicable", IF(COUNTIF('Broadcast Module Man Codes'!B:B, LEFT(B1650, 4))=0, "No BM Man Code Found", "Match Found"))</f>
        <v>Not Applicable</v>
      </c>
    </row>
    <row r="1651" spans="1:7">
      <c r="A1651" s="23" t="s">
        <v>2676</v>
      </c>
      <c r="B1651" s="23" t="s">
        <v>2677</v>
      </c>
      <c r="C1651" s="23" t="s">
        <v>10</v>
      </c>
      <c r="D1651" s="23" t="str">
        <f>IF(ISNUMBER(MATCH(C1651, 'Registration Database Man. Code'!A:A, 0)), "drone", "")</f>
        <v>drone</v>
      </c>
      <c r="E1651" s="23" t="str">
        <f>VLOOKUP(C1651, 'Registration Database Man. Code'!A:D, 4, FALSE)</f>
        <v>DJI</v>
      </c>
      <c r="F1651" s="24" t="str">
        <f t="shared" si="25"/>
        <v>No</v>
      </c>
      <c r="G1651" s="21" t="str">
        <f>IF(F1651="Yes", "Not Applicable", IF(COUNTIF('Broadcast Module Man Codes'!B:B, LEFT(B1651, 4))=0, "No BM Man Code Found", "Match Found"))</f>
        <v>No BM Man Code Found</v>
      </c>
    </row>
    <row r="1652" spans="1:7">
      <c r="A1652" s="23" t="s">
        <v>2678</v>
      </c>
      <c r="B1652" s="23" t="s">
        <v>2679</v>
      </c>
      <c r="C1652" s="23" t="s">
        <v>10</v>
      </c>
      <c r="D1652" s="23" t="str">
        <f>IF(ISNUMBER(MATCH(C1652, 'Registration Database Man. Code'!A:A, 0)), "drone", "")</f>
        <v>drone</v>
      </c>
      <c r="E1652" s="23" t="str">
        <f>VLOOKUP(C1652, 'Registration Database Man. Code'!A:D, 4, FALSE)</f>
        <v>DJI</v>
      </c>
      <c r="F1652" s="24" t="str">
        <f t="shared" si="25"/>
        <v>Yes</v>
      </c>
      <c r="G1652" s="21" t="str">
        <f>IF(F1652="Yes", "Not Applicable", IF(COUNTIF('Broadcast Module Man Codes'!B:B, LEFT(B1652, 4))=0, "No BM Man Code Found", "Match Found"))</f>
        <v>Not Applicable</v>
      </c>
    </row>
    <row r="1653" spans="1:7">
      <c r="A1653" s="23" t="s">
        <v>2680</v>
      </c>
      <c r="B1653" s="23" t="s">
        <v>2681</v>
      </c>
      <c r="C1653" s="23" t="s">
        <v>27</v>
      </c>
      <c r="D1653" s="23" t="str">
        <f>IF(ISNUMBER(MATCH(C1653, 'Registration Database Man. Code'!A:A, 0)), "drone", "")</f>
        <v>drone</v>
      </c>
      <c r="E1653" s="23" t="str">
        <f>VLOOKUP(C1653, 'Registration Database Man. Code'!A:D, 4, FALSE)</f>
        <v>DJI</v>
      </c>
      <c r="F1653" s="24" t="str">
        <f t="shared" si="25"/>
        <v>No</v>
      </c>
      <c r="G1653" s="21" t="str">
        <f>IF(F1653="Yes", "Not Applicable", IF(COUNTIF('Broadcast Module Man Codes'!B:B, LEFT(B1653, 4))=0, "No BM Man Code Found", "Match Found"))</f>
        <v>No BM Man Code Found</v>
      </c>
    </row>
    <row r="1654" spans="1:7">
      <c r="A1654" s="23" t="s">
        <v>2682</v>
      </c>
      <c r="B1654" s="23" t="s">
        <v>2683</v>
      </c>
      <c r="C1654" s="23" t="s">
        <v>10</v>
      </c>
      <c r="D1654" s="23" t="str">
        <f>IF(ISNUMBER(MATCH(C1654, 'Registration Database Man. Code'!A:A, 0)), "drone", "")</f>
        <v>drone</v>
      </c>
      <c r="E1654" s="23" t="str">
        <f>VLOOKUP(C1654, 'Registration Database Man. Code'!A:D, 4, FALSE)</f>
        <v>DJI</v>
      </c>
      <c r="F1654" s="24" t="str">
        <f t="shared" si="25"/>
        <v>No</v>
      </c>
      <c r="G1654" s="21" t="str">
        <f>IF(F1654="Yes", "Not Applicable", IF(COUNTIF('Broadcast Module Man Codes'!B:B, LEFT(B1654, 4))=0, "No BM Man Code Found", "Match Found"))</f>
        <v>No BM Man Code Found</v>
      </c>
    </row>
    <row r="1655" spans="1:7">
      <c r="A1655" s="23" t="s">
        <v>2684</v>
      </c>
      <c r="B1655" s="23" t="s">
        <v>2685</v>
      </c>
      <c r="C1655" s="23" t="s">
        <v>27</v>
      </c>
      <c r="D1655" s="23" t="str">
        <f>IF(ISNUMBER(MATCH(C1655, 'Registration Database Man. Code'!A:A, 0)), "drone", "")</f>
        <v>drone</v>
      </c>
      <c r="E1655" s="23" t="str">
        <f>VLOOKUP(C1655, 'Registration Database Man. Code'!A:D, 4, FALSE)</f>
        <v>DJI</v>
      </c>
      <c r="F1655" s="24" t="str">
        <f t="shared" si="25"/>
        <v>Yes</v>
      </c>
      <c r="G1655" s="21" t="str">
        <f>IF(F1655="Yes", "Not Applicable", IF(COUNTIF('Broadcast Module Man Codes'!B:B, LEFT(B1655, 4))=0, "No BM Man Code Found", "Match Found"))</f>
        <v>Not Applicable</v>
      </c>
    </row>
    <row r="1656" spans="1:7">
      <c r="A1656" s="23" t="s">
        <v>2686</v>
      </c>
      <c r="B1656" s="23" t="s">
        <v>2687</v>
      </c>
      <c r="C1656" s="23" t="s">
        <v>27</v>
      </c>
      <c r="D1656" s="23" t="str">
        <f>IF(ISNUMBER(MATCH(C1656, 'Registration Database Man. Code'!A:A, 0)), "drone", "")</f>
        <v>drone</v>
      </c>
      <c r="E1656" s="23" t="str">
        <f>VLOOKUP(C1656, 'Registration Database Man. Code'!A:D, 4, FALSE)</f>
        <v>DJI</v>
      </c>
      <c r="F1656" s="24" t="str">
        <f t="shared" si="25"/>
        <v>Yes</v>
      </c>
      <c r="G1656" s="21" t="str">
        <f>IF(F1656="Yes", "Not Applicable", IF(COUNTIF('Broadcast Module Man Codes'!B:B, LEFT(B1656, 4))=0, "No BM Man Code Found", "Match Found"))</f>
        <v>Not Applicable</v>
      </c>
    </row>
    <row r="1657" spans="1:7">
      <c r="A1657" s="23" t="s">
        <v>2688</v>
      </c>
      <c r="B1657" s="23" t="s">
        <v>2689</v>
      </c>
      <c r="C1657" s="23" t="s">
        <v>4</v>
      </c>
      <c r="D1657" s="23" t="str">
        <f>IF(ISNUMBER(MATCH(C1657, 'Registration Database Man. Code'!A:A, 0)), "drone", "")</f>
        <v>drone</v>
      </c>
      <c r="E1657" s="23" t="str">
        <f>VLOOKUP(C1657, 'Registration Database Man. Code'!A:D, 4, FALSE)</f>
        <v>TALOS DRONES</v>
      </c>
      <c r="F1657" s="24" t="str">
        <f t="shared" si="25"/>
        <v>Yes</v>
      </c>
      <c r="G1657" s="21" t="str">
        <f>IF(F1657="Yes", "Not Applicable", IF(COUNTIF('Broadcast Module Man Codes'!B:B, LEFT(B1657, 4))=0, "No BM Man Code Found", "Match Found"))</f>
        <v>Not Applicable</v>
      </c>
    </row>
    <row r="1658" spans="1:7">
      <c r="A1658" s="23" t="s">
        <v>2690</v>
      </c>
      <c r="B1658" s="23" t="s">
        <v>2691</v>
      </c>
      <c r="C1658" s="23" t="s">
        <v>49</v>
      </c>
      <c r="D1658" s="23" t="str">
        <f>IF(ISNUMBER(MATCH(C1658, 'Registration Database Man. Code'!A:A, 0)), "drone", "")</f>
        <v>drone</v>
      </c>
      <c r="E1658" s="23" t="str">
        <f>VLOOKUP(C1658, 'Registration Database Man. Code'!A:D, 4, FALSE)</f>
        <v>DJI</v>
      </c>
      <c r="F1658" s="24" t="str">
        <f t="shared" si="25"/>
        <v>No</v>
      </c>
      <c r="G1658" s="21" t="str">
        <f>IF(F1658="Yes", "Not Applicable", IF(COUNTIF('Broadcast Module Man Codes'!B:B, LEFT(B1658, 4))=0, "No BM Man Code Found", "Match Found"))</f>
        <v>No BM Man Code Found</v>
      </c>
    </row>
    <row r="1659" spans="1:7">
      <c r="A1659" s="23" t="s">
        <v>2692</v>
      </c>
      <c r="B1659" s="23" t="s">
        <v>2693</v>
      </c>
      <c r="C1659" s="23" t="s">
        <v>10</v>
      </c>
      <c r="D1659" s="23" t="str">
        <f>IF(ISNUMBER(MATCH(C1659, 'Registration Database Man. Code'!A:A, 0)), "drone", "")</f>
        <v>drone</v>
      </c>
      <c r="E1659" s="23" t="str">
        <f>VLOOKUP(C1659, 'Registration Database Man. Code'!A:D, 4, FALSE)</f>
        <v>DJI</v>
      </c>
      <c r="F1659" s="24" t="str">
        <f t="shared" si="25"/>
        <v>No</v>
      </c>
      <c r="G1659" s="21" t="str">
        <f>IF(F1659="Yes", "Not Applicable", IF(COUNTIF('Broadcast Module Man Codes'!B:B, LEFT(B1659, 4))=0, "No BM Man Code Found", "Match Found"))</f>
        <v>No BM Man Code Found</v>
      </c>
    </row>
    <row r="1660" spans="1:7">
      <c r="A1660" s="23" t="s">
        <v>2694</v>
      </c>
      <c r="B1660" s="23" t="s">
        <v>2695</v>
      </c>
      <c r="C1660" s="23" t="s">
        <v>10</v>
      </c>
      <c r="D1660" s="23" t="str">
        <f>IF(ISNUMBER(MATCH(C1660, 'Registration Database Man. Code'!A:A, 0)), "drone", "")</f>
        <v>drone</v>
      </c>
      <c r="E1660" s="23" t="str">
        <f>VLOOKUP(C1660, 'Registration Database Man. Code'!A:D, 4, FALSE)</f>
        <v>DJI</v>
      </c>
      <c r="F1660" s="24" t="str">
        <f t="shared" si="25"/>
        <v>No</v>
      </c>
      <c r="G1660" s="21" t="str">
        <f>IF(F1660="Yes", "Not Applicable", IF(COUNTIF('Broadcast Module Man Codes'!B:B, LEFT(B1660, 4))=0, "No BM Man Code Found", "Match Found"))</f>
        <v>No BM Man Code Found</v>
      </c>
    </row>
    <row r="1661" spans="1:7">
      <c r="A1661" s="23" t="s">
        <v>2696</v>
      </c>
      <c r="B1661" s="23" t="s">
        <v>2697</v>
      </c>
      <c r="C1661" s="23" t="s">
        <v>10</v>
      </c>
      <c r="D1661" s="23" t="str">
        <f>IF(ISNUMBER(MATCH(C1661, 'Registration Database Man. Code'!A:A, 0)), "drone", "")</f>
        <v>drone</v>
      </c>
      <c r="E1661" s="23" t="str">
        <f>VLOOKUP(C1661, 'Registration Database Man. Code'!A:D, 4, FALSE)</f>
        <v>DJI</v>
      </c>
      <c r="F1661" s="24" t="str">
        <f t="shared" si="25"/>
        <v>No</v>
      </c>
      <c r="G1661" s="21" t="str">
        <f>IF(F1661="Yes", "Not Applicable", IF(COUNTIF('Broadcast Module Man Codes'!B:B, LEFT(B1661, 4))=0, "No BM Man Code Found", "Match Found"))</f>
        <v>No BM Man Code Found</v>
      </c>
    </row>
    <row r="1662" spans="1:7">
      <c r="A1662" s="23" t="s">
        <v>2698</v>
      </c>
      <c r="B1662" s="23" t="s">
        <v>2699</v>
      </c>
      <c r="C1662" s="23" t="s">
        <v>10</v>
      </c>
      <c r="D1662" s="23" t="str">
        <f>IF(ISNUMBER(MATCH(C1662, 'Registration Database Man. Code'!A:A, 0)), "drone", "")</f>
        <v>drone</v>
      </c>
      <c r="E1662" s="23" t="str">
        <f>VLOOKUP(C1662, 'Registration Database Man. Code'!A:D, 4, FALSE)</f>
        <v>DJI</v>
      </c>
      <c r="F1662" s="24" t="str">
        <f t="shared" si="25"/>
        <v>Yes</v>
      </c>
      <c r="G1662" s="21" t="str">
        <f>IF(F1662="Yes", "Not Applicable", IF(COUNTIF('Broadcast Module Man Codes'!B:B, LEFT(B1662, 4))=0, "No BM Man Code Found", "Match Found"))</f>
        <v>Not Applicable</v>
      </c>
    </row>
    <row r="1663" spans="1:7">
      <c r="A1663" s="23" t="s">
        <v>2700</v>
      </c>
      <c r="B1663" s="23" t="s">
        <v>2701</v>
      </c>
      <c r="C1663" s="23" t="s">
        <v>10</v>
      </c>
      <c r="D1663" s="23" t="str">
        <f>IF(ISNUMBER(MATCH(C1663, 'Registration Database Man. Code'!A:A, 0)), "drone", "")</f>
        <v>drone</v>
      </c>
      <c r="E1663" s="23" t="str">
        <f>VLOOKUP(C1663, 'Registration Database Man. Code'!A:D, 4, FALSE)</f>
        <v>DJI</v>
      </c>
      <c r="F1663" s="24" t="str">
        <f t="shared" si="25"/>
        <v>No</v>
      </c>
      <c r="G1663" s="21" t="str">
        <f>IF(F1663="Yes", "Not Applicable", IF(COUNTIF('Broadcast Module Man Codes'!B:B, LEFT(B1663, 4))=0, "No BM Man Code Found", "Match Found"))</f>
        <v>No BM Man Code Found</v>
      </c>
    </row>
    <row r="1664" spans="1:7">
      <c r="A1664" s="23" t="s">
        <v>2702</v>
      </c>
      <c r="B1664" s="23" t="s">
        <v>2703</v>
      </c>
      <c r="C1664" s="23" t="s">
        <v>10</v>
      </c>
      <c r="D1664" s="23" t="str">
        <f>IF(ISNUMBER(MATCH(C1664, 'Registration Database Man. Code'!A:A, 0)), "drone", "")</f>
        <v>drone</v>
      </c>
      <c r="E1664" s="23" t="str">
        <f>VLOOKUP(C1664, 'Registration Database Man. Code'!A:D, 4, FALSE)</f>
        <v>DJI</v>
      </c>
      <c r="F1664" s="24" t="str">
        <f t="shared" si="25"/>
        <v>No</v>
      </c>
      <c r="G1664" s="21" t="str">
        <f>IF(F1664="Yes", "Not Applicable", IF(COUNTIF('Broadcast Module Man Codes'!B:B, LEFT(B1664, 4))=0, "No BM Man Code Found", "Match Found"))</f>
        <v>No BM Man Code Found</v>
      </c>
    </row>
    <row r="1665" spans="1:7">
      <c r="A1665" s="23" t="s">
        <v>2704</v>
      </c>
      <c r="B1665" s="23" t="s">
        <v>2705</v>
      </c>
      <c r="C1665" s="23" t="s">
        <v>94</v>
      </c>
      <c r="D1665" s="23" t="str">
        <f>IF(ISNUMBER(MATCH(C1665, 'Registration Database Man. Code'!A:A, 0)), "drone", "")</f>
        <v>drone</v>
      </c>
      <c r="E1665" s="23" t="str">
        <f>VLOOKUP(C1665, 'Registration Database Man. Code'!A:D, 4, FALSE)</f>
        <v>DJI</v>
      </c>
      <c r="F1665" s="24" t="str">
        <f t="shared" si="25"/>
        <v>No</v>
      </c>
      <c r="G1665" s="21" t="str">
        <f>IF(F1665="Yes", "Not Applicable", IF(COUNTIF('Broadcast Module Man Codes'!B:B, LEFT(B1665, 4))=0, "No BM Man Code Found", "Match Found"))</f>
        <v>No BM Man Code Found</v>
      </c>
    </row>
    <row r="1666" spans="1:7">
      <c r="A1666" s="23" t="s">
        <v>2706</v>
      </c>
      <c r="B1666" s="23" t="s">
        <v>2707</v>
      </c>
      <c r="C1666" s="23" t="s">
        <v>10</v>
      </c>
      <c r="D1666" s="23" t="str">
        <f>IF(ISNUMBER(MATCH(C1666, 'Registration Database Man. Code'!A:A, 0)), "drone", "")</f>
        <v>drone</v>
      </c>
      <c r="E1666" s="23" t="str">
        <f>VLOOKUP(C1666, 'Registration Database Man. Code'!A:D, 4, FALSE)</f>
        <v>DJI</v>
      </c>
      <c r="F1666" s="24" t="str">
        <f t="shared" si="25"/>
        <v>Yes</v>
      </c>
      <c r="G1666" s="21" t="str">
        <f>IF(F1666="Yes", "Not Applicable", IF(COUNTIF('Broadcast Module Man Codes'!B:B, LEFT(B1666, 4))=0, "No BM Man Code Found", "Match Found"))</f>
        <v>Not Applicable</v>
      </c>
    </row>
    <row r="1667" spans="1:7">
      <c r="A1667" s="23" t="s">
        <v>2708</v>
      </c>
      <c r="B1667" s="23" t="s">
        <v>2709</v>
      </c>
      <c r="C1667" s="23" t="s">
        <v>139</v>
      </c>
      <c r="D1667" s="23" t="str">
        <f>IF(ISNUMBER(MATCH(C1667, 'Registration Database Man. Code'!A:A, 0)), "drone", "")</f>
        <v>drone</v>
      </c>
      <c r="E1667" s="23" t="str">
        <f>VLOOKUP(C1667, 'Registration Database Man. Code'!A:D, 4, FALSE)</f>
        <v>DJI</v>
      </c>
      <c r="F1667" s="24" t="str">
        <f t="shared" ref="F1667:F1730" si="26">IF(OR(E1667="EA VISION", E1667="EAVISION"), "No", IF(OR(AND(OR(E1667="DJI", E1667="DJI Innovations"), LEFT(B1667, 5)="1581F"), AND(OR(E1667="XAG", E1667="GUANGZHOU XAG CO LTD"), LEFT(B1667, 5)="1863F"), AND(E1667="Talos Drones", LEFT(B1667, 5)="2104F")), "Yes", "No"))</f>
        <v>No</v>
      </c>
      <c r="G1667" s="21" t="str">
        <f>IF(F1667="Yes", "Not Applicable", IF(COUNTIF('Broadcast Module Man Codes'!B:B, LEFT(B1667, 4))=0, "No BM Man Code Found", "Match Found"))</f>
        <v>No BM Man Code Found</v>
      </c>
    </row>
    <row r="1668" spans="1:7">
      <c r="A1668" s="23" t="s">
        <v>2710</v>
      </c>
      <c r="B1668" s="23" t="s">
        <v>2711</v>
      </c>
      <c r="C1668" s="23" t="s">
        <v>2712</v>
      </c>
      <c r="D1668" s="23" t="str">
        <f>IF(ISNUMBER(MATCH(C1668, 'Registration Database Man. Code'!A:A, 0)), "drone", "")</f>
        <v>drone</v>
      </c>
      <c r="E1668" s="23" t="str">
        <f>VLOOKUP(C1668, 'Registration Database Man. Code'!A:D, 4, FALSE)</f>
        <v>DJI</v>
      </c>
      <c r="F1668" s="24" t="str">
        <f t="shared" si="26"/>
        <v>No</v>
      </c>
      <c r="G1668" s="21" t="str">
        <f>IF(F1668="Yes", "Not Applicable", IF(COUNTIF('Broadcast Module Man Codes'!B:B, LEFT(B1668, 4))=0, "No BM Man Code Found", "Match Found"))</f>
        <v>No BM Man Code Found</v>
      </c>
    </row>
    <row r="1669" spans="1:7">
      <c r="A1669" s="23" t="s">
        <v>2713</v>
      </c>
      <c r="B1669" s="23" t="s">
        <v>2714</v>
      </c>
      <c r="C1669" s="23" t="s">
        <v>10</v>
      </c>
      <c r="D1669" s="23" t="str">
        <f>IF(ISNUMBER(MATCH(C1669, 'Registration Database Man. Code'!A:A, 0)), "drone", "")</f>
        <v>drone</v>
      </c>
      <c r="E1669" s="23" t="str">
        <f>VLOOKUP(C1669, 'Registration Database Man. Code'!A:D, 4, FALSE)</f>
        <v>DJI</v>
      </c>
      <c r="F1669" s="24" t="str">
        <f t="shared" si="26"/>
        <v>Yes</v>
      </c>
      <c r="G1669" s="21" t="str">
        <f>IF(F1669="Yes", "Not Applicable", IF(COUNTIF('Broadcast Module Man Codes'!B:B, LEFT(B1669, 4))=0, "No BM Man Code Found", "Match Found"))</f>
        <v>Not Applicable</v>
      </c>
    </row>
    <row r="1670" spans="1:7">
      <c r="A1670" s="23" t="s">
        <v>2715</v>
      </c>
      <c r="B1670" s="23" t="s">
        <v>2716</v>
      </c>
      <c r="C1670" s="23" t="s">
        <v>10</v>
      </c>
      <c r="D1670" s="23" t="str">
        <f>IF(ISNUMBER(MATCH(C1670, 'Registration Database Man. Code'!A:A, 0)), "drone", "")</f>
        <v>drone</v>
      </c>
      <c r="E1670" s="23" t="str">
        <f>VLOOKUP(C1670, 'Registration Database Man. Code'!A:D, 4, FALSE)</f>
        <v>DJI</v>
      </c>
      <c r="F1670" s="24" t="str">
        <f t="shared" si="26"/>
        <v>No</v>
      </c>
      <c r="G1670" s="21" t="str">
        <f>IF(F1670="Yes", "Not Applicable", IF(COUNTIF('Broadcast Module Man Codes'!B:B, LEFT(B1670, 4))=0, "No BM Man Code Found", "Match Found"))</f>
        <v>No BM Man Code Found</v>
      </c>
    </row>
    <row r="1671" spans="1:7">
      <c r="A1671" s="23" t="s">
        <v>2717</v>
      </c>
      <c r="B1671" s="23" t="s">
        <v>2718</v>
      </c>
      <c r="C1671" s="23" t="s">
        <v>10</v>
      </c>
      <c r="D1671" s="23" t="str">
        <f>IF(ISNUMBER(MATCH(C1671, 'Registration Database Man. Code'!A:A, 0)), "drone", "")</f>
        <v>drone</v>
      </c>
      <c r="E1671" s="23" t="str">
        <f>VLOOKUP(C1671, 'Registration Database Man. Code'!A:D, 4, FALSE)</f>
        <v>DJI</v>
      </c>
      <c r="F1671" s="24" t="str">
        <f t="shared" si="26"/>
        <v>Yes</v>
      </c>
      <c r="G1671" s="21" t="str">
        <f>IF(F1671="Yes", "Not Applicable", IF(COUNTIF('Broadcast Module Man Codes'!B:B, LEFT(B1671, 4))=0, "No BM Man Code Found", "Match Found"))</f>
        <v>Not Applicable</v>
      </c>
    </row>
    <row r="1672" spans="1:7">
      <c r="A1672" s="23" t="s">
        <v>2719</v>
      </c>
      <c r="B1672" s="23" t="s">
        <v>2720</v>
      </c>
      <c r="C1672" s="23" t="s">
        <v>53</v>
      </c>
      <c r="D1672" s="23" t="str">
        <f>IF(ISNUMBER(MATCH(C1672, 'Registration Database Man. Code'!A:A, 0)), "drone", "")</f>
        <v>drone</v>
      </c>
      <c r="E1672" s="23" t="str">
        <f>VLOOKUP(C1672, 'Registration Database Man. Code'!A:D, 4, FALSE)</f>
        <v>EA VISION</v>
      </c>
      <c r="F1672" s="24" t="str">
        <f t="shared" si="26"/>
        <v>No</v>
      </c>
      <c r="G1672" s="21" t="str">
        <f>IF(F1672="Yes", "Not Applicable", IF(COUNTIF('Broadcast Module Man Codes'!B:B, LEFT(B1672, 4))=0, "No BM Man Code Found", "Match Found"))</f>
        <v>No BM Man Code Found</v>
      </c>
    </row>
    <row r="1673" spans="1:7">
      <c r="A1673" s="23" t="s">
        <v>2721</v>
      </c>
      <c r="B1673" s="23" t="s">
        <v>2722</v>
      </c>
      <c r="C1673" s="23" t="s">
        <v>94</v>
      </c>
      <c r="D1673" s="23" t="str">
        <f>IF(ISNUMBER(MATCH(C1673, 'Registration Database Man. Code'!A:A, 0)), "drone", "")</f>
        <v>drone</v>
      </c>
      <c r="E1673" s="23" t="str">
        <f>VLOOKUP(C1673, 'Registration Database Man. Code'!A:D, 4, FALSE)</f>
        <v>DJI</v>
      </c>
      <c r="F1673" s="24" t="str">
        <f t="shared" si="26"/>
        <v>No</v>
      </c>
      <c r="G1673" s="21" t="str">
        <f>IF(F1673="Yes", "Not Applicable", IF(COUNTIF('Broadcast Module Man Codes'!B:B, LEFT(B1673, 4))=0, "No BM Man Code Found", "Match Found"))</f>
        <v>No BM Man Code Found</v>
      </c>
    </row>
    <row r="1674" spans="1:7">
      <c r="A1674" s="23" t="s">
        <v>2723</v>
      </c>
      <c r="B1674" s="23" t="s">
        <v>2724</v>
      </c>
      <c r="C1674" s="23" t="s">
        <v>172</v>
      </c>
      <c r="D1674" s="23" t="str">
        <f>IF(ISNUMBER(MATCH(C1674, 'Registration Database Man. Code'!A:A, 0)), "drone", "")</f>
        <v>drone</v>
      </c>
      <c r="E1674" s="23" t="str">
        <f>VLOOKUP(C1674, 'Registration Database Man. Code'!A:D, 4, FALSE)</f>
        <v>DJI</v>
      </c>
      <c r="F1674" s="24" t="str">
        <f t="shared" si="26"/>
        <v>Yes</v>
      </c>
      <c r="G1674" s="21" t="str">
        <f>IF(F1674="Yes", "Not Applicable", IF(COUNTIF('Broadcast Module Man Codes'!B:B, LEFT(B1674, 4))=0, "No BM Man Code Found", "Match Found"))</f>
        <v>Not Applicable</v>
      </c>
    </row>
    <row r="1675" spans="1:7">
      <c r="A1675" s="23" t="s">
        <v>2725</v>
      </c>
      <c r="B1675" s="23" t="s">
        <v>2726</v>
      </c>
      <c r="C1675" s="23" t="s">
        <v>523</v>
      </c>
      <c r="D1675" s="23" t="str">
        <f>IF(ISNUMBER(MATCH(C1675, 'Registration Database Man. Code'!A:A, 0)), "drone", "")</f>
        <v>drone</v>
      </c>
      <c r="E1675" s="23" t="str">
        <f>VLOOKUP(C1675, 'Registration Database Man. Code'!A:D, 4, FALSE)</f>
        <v>EA VISION</v>
      </c>
      <c r="F1675" s="24" t="str">
        <f t="shared" si="26"/>
        <v>No</v>
      </c>
      <c r="G1675" s="21" t="str">
        <f>IF(F1675="Yes", "Not Applicable", IF(COUNTIF('Broadcast Module Man Codes'!B:B, LEFT(B1675, 4))=0, "No BM Man Code Found", "Match Found"))</f>
        <v>No BM Man Code Found</v>
      </c>
    </row>
    <row r="1676" spans="1:7">
      <c r="A1676" s="23" t="s">
        <v>2727</v>
      </c>
      <c r="B1676" s="23" t="s">
        <v>2728</v>
      </c>
      <c r="C1676" s="23" t="s">
        <v>10</v>
      </c>
      <c r="D1676" s="23" t="str">
        <f>IF(ISNUMBER(MATCH(C1676, 'Registration Database Man. Code'!A:A, 0)), "drone", "")</f>
        <v>drone</v>
      </c>
      <c r="E1676" s="23" t="str">
        <f>VLOOKUP(C1676, 'Registration Database Man. Code'!A:D, 4, FALSE)</f>
        <v>DJI</v>
      </c>
      <c r="F1676" s="24" t="str">
        <f t="shared" si="26"/>
        <v>Yes</v>
      </c>
      <c r="G1676" s="21" t="str">
        <f>IF(F1676="Yes", "Not Applicable", IF(COUNTIF('Broadcast Module Man Codes'!B:B, LEFT(B1676, 4))=0, "No BM Man Code Found", "Match Found"))</f>
        <v>Not Applicable</v>
      </c>
    </row>
    <row r="1677" spans="1:7">
      <c r="A1677" s="23" t="s">
        <v>2729</v>
      </c>
      <c r="B1677" s="23" t="s">
        <v>2730</v>
      </c>
      <c r="C1677" s="23" t="s">
        <v>172</v>
      </c>
      <c r="D1677" s="23" t="str">
        <f>IF(ISNUMBER(MATCH(C1677, 'Registration Database Man. Code'!A:A, 0)), "drone", "")</f>
        <v>drone</v>
      </c>
      <c r="E1677" s="23" t="str">
        <f>VLOOKUP(C1677, 'Registration Database Man. Code'!A:D, 4, FALSE)</f>
        <v>DJI</v>
      </c>
      <c r="F1677" s="24" t="str">
        <f t="shared" si="26"/>
        <v>Yes</v>
      </c>
      <c r="G1677" s="21" t="str">
        <f>IF(F1677="Yes", "Not Applicable", IF(COUNTIF('Broadcast Module Man Codes'!B:B, LEFT(B1677, 4))=0, "No BM Man Code Found", "Match Found"))</f>
        <v>Not Applicable</v>
      </c>
    </row>
    <row r="1678" spans="1:7">
      <c r="A1678" s="23" t="s">
        <v>2731</v>
      </c>
      <c r="B1678" s="23" t="s">
        <v>2732</v>
      </c>
      <c r="C1678" s="23" t="s">
        <v>172</v>
      </c>
      <c r="D1678" s="23" t="str">
        <f>IF(ISNUMBER(MATCH(C1678, 'Registration Database Man. Code'!A:A, 0)), "drone", "")</f>
        <v>drone</v>
      </c>
      <c r="E1678" s="23" t="str">
        <f>VLOOKUP(C1678, 'Registration Database Man. Code'!A:D, 4, FALSE)</f>
        <v>DJI</v>
      </c>
      <c r="F1678" s="24" t="str">
        <f t="shared" si="26"/>
        <v>Yes</v>
      </c>
      <c r="G1678" s="21" t="str">
        <f>IF(F1678="Yes", "Not Applicable", IF(COUNTIF('Broadcast Module Man Codes'!B:B, LEFT(B1678, 4))=0, "No BM Man Code Found", "Match Found"))</f>
        <v>Not Applicable</v>
      </c>
    </row>
    <row r="1679" spans="1:7">
      <c r="A1679" s="23" t="s">
        <v>2733</v>
      </c>
      <c r="B1679" s="23" t="s">
        <v>2734</v>
      </c>
      <c r="C1679" s="23" t="s">
        <v>10</v>
      </c>
      <c r="D1679" s="23" t="str">
        <f>IF(ISNUMBER(MATCH(C1679, 'Registration Database Man. Code'!A:A, 0)), "drone", "")</f>
        <v>drone</v>
      </c>
      <c r="E1679" s="23" t="str">
        <f>VLOOKUP(C1679, 'Registration Database Man. Code'!A:D, 4, FALSE)</f>
        <v>DJI</v>
      </c>
      <c r="F1679" s="24" t="str">
        <f t="shared" si="26"/>
        <v>Yes</v>
      </c>
      <c r="G1679" s="21" t="str">
        <f>IF(F1679="Yes", "Not Applicable", IF(COUNTIF('Broadcast Module Man Codes'!B:B, LEFT(B1679, 4))=0, "No BM Man Code Found", "Match Found"))</f>
        <v>Not Applicable</v>
      </c>
    </row>
    <row r="1680" spans="1:7">
      <c r="A1680" s="23" t="s">
        <v>2735</v>
      </c>
      <c r="B1680" s="23" t="s">
        <v>2736</v>
      </c>
      <c r="C1680" s="23" t="s">
        <v>10</v>
      </c>
      <c r="D1680" s="23" t="str">
        <f>IF(ISNUMBER(MATCH(C1680, 'Registration Database Man. Code'!A:A, 0)), "drone", "")</f>
        <v>drone</v>
      </c>
      <c r="E1680" s="23" t="str">
        <f>VLOOKUP(C1680, 'Registration Database Man. Code'!A:D, 4, FALSE)</f>
        <v>DJI</v>
      </c>
      <c r="F1680" s="24" t="str">
        <f t="shared" si="26"/>
        <v>Yes</v>
      </c>
      <c r="G1680" s="21" t="str">
        <f>IF(F1680="Yes", "Not Applicable", IF(COUNTIF('Broadcast Module Man Codes'!B:B, LEFT(B1680, 4))=0, "No BM Man Code Found", "Match Found"))</f>
        <v>Not Applicable</v>
      </c>
    </row>
    <row r="1681" spans="1:7">
      <c r="A1681" s="23" t="s">
        <v>2737</v>
      </c>
      <c r="B1681" s="23" t="s">
        <v>2738</v>
      </c>
      <c r="C1681" s="23" t="s">
        <v>10</v>
      </c>
      <c r="D1681" s="23" t="str">
        <f>IF(ISNUMBER(MATCH(C1681, 'Registration Database Man. Code'!A:A, 0)), "drone", "")</f>
        <v>drone</v>
      </c>
      <c r="E1681" s="23" t="str">
        <f>VLOOKUP(C1681, 'Registration Database Man. Code'!A:D, 4, FALSE)</f>
        <v>DJI</v>
      </c>
      <c r="F1681" s="24" t="str">
        <f t="shared" si="26"/>
        <v>Yes</v>
      </c>
      <c r="G1681" s="21" t="str">
        <f>IF(F1681="Yes", "Not Applicable", IF(COUNTIF('Broadcast Module Man Codes'!B:B, LEFT(B1681, 4))=0, "No BM Man Code Found", "Match Found"))</f>
        <v>Not Applicable</v>
      </c>
    </row>
    <row r="1682" spans="1:7">
      <c r="A1682" s="23" t="s">
        <v>2739</v>
      </c>
      <c r="B1682" s="23" t="s">
        <v>2740</v>
      </c>
      <c r="C1682" s="23">
        <v>610082</v>
      </c>
      <c r="D1682" s="23" t="str">
        <f>IF(ISNUMBER(MATCH(C1682, 'Registration Database Man. Code'!A:A, 0)), "drone", "")</f>
        <v>drone</v>
      </c>
      <c r="E1682" s="23" t="str">
        <f>VLOOKUP(C1682, 'Registration Database Man. Code'!A:D, 4, FALSE)</f>
        <v>DJI</v>
      </c>
      <c r="F1682" s="24" t="str">
        <f t="shared" si="26"/>
        <v>No</v>
      </c>
      <c r="G1682" s="21" t="str">
        <f>IF(F1682="Yes", "Not Applicable", IF(COUNTIF('Broadcast Module Man Codes'!B:B, LEFT(B1682, 4))=0, "No BM Man Code Found", "Match Found"))</f>
        <v>No BM Man Code Found</v>
      </c>
    </row>
    <row r="1683" spans="1:7">
      <c r="A1683" s="23" t="s">
        <v>2741</v>
      </c>
      <c r="B1683" s="23" t="s">
        <v>2742</v>
      </c>
      <c r="C1683" s="23" t="s">
        <v>10</v>
      </c>
      <c r="D1683" s="23" t="str">
        <f>IF(ISNUMBER(MATCH(C1683, 'Registration Database Man. Code'!A:A, 0)), "drone", "")</f>
        <v>drone</v>
      </c>
      <c r="E1683" s="23" t="str">
        <f>VLOOKUP(C1683, 'Registration Database Man. Code'!A:D, 4, FALSE)</f>
        <v>DJI</v>
      </c>
      <c r="F1683" s="24" t="str">
        <f t="shared" si="26"/>
        <v>Yes</v>
      </c>
      <c r="G1683" s="21" t="str">
        <f>IF(F1683="Yes", "Not Applicable", IF(COUNTIF('Broadcast Module Man Codes'!B:B, LEFT(B1683, 4))=0, "No BM Man Code Found", "Match Found"))</f>
        <v>Not Applicable</v>
      </c>
    </row>
    <row r="1684" spans="1:7">
      <c r="A1684" s="23" t="s">
        <v>2743</v>
      </c>
      <c r="B1684" s="23" t="s">
        <v>2744</v>
      </c>
      <c r="C1684" s="23" t="s">
        <v>10</v>
      </c>
      <c r="D1684" s="23" t="str">
        <f>IF(ISNUMBER(MATCH(C1684, 'Registration Database Man. Code'!A:A, 0)), "drone", "")</f>
        <v>drone</v>
      </c>
      <c r="E1684" s="23" t="str">
        <f>VLOOKUP(C1684, 'Registration Database Man. Code'!A:D, 4, FALSE)</f>
        <v>DJI</v>
      </c>
      <c r="F1684" s="24" t="str">
        <f t="shared" si="26"/>
        <v>No</v>
      </c>
      <c r="G1684" s="21" t="str">
        <f>IF(F1684="Yes", "Not Applicable", IF(COUNTIF('Broadcast Module Man Codes'!B:B, LEFT(B1684, 4))=0, "No BM Man Code Found", "Match Found"))</f>
        <v>No BM Man Code Found</v>
      </c>
    </row>
    <row r="1685" spans="1:7">
      <c r="A1685" s="23" t="s">
        <v>2745</v>
      </c>
      <c r="B1685" s="23" t="s">
        <v>2746</v>
      </c>
      <c r="C1685" s="23" t="s">
        <v>6</v>
      </c>
      <c r="D1685" s="23" t="str">
        <f>IF(ISNUMBER(MATCH(C1685, 'Registration Database Man. Code'!A:A, 0)), "drone", "")</f>
        <v>drone</v>
      </c>
      <c r="E1685" s="23" t="str">
        <f>VLOOKUP(C1685, 'Registration Database Man. Code'!A:D, 4, FALSE)</f>
        <v>XAG</v>
      </c>
      <c r="F1685" s="24" t="str">
        <f t="shared" si="26"/>
        <v>Yes</v>
      </c>
      <c r="G1685" s="21" t="str">
        <f>IF(F1685="Yes", "Not Applicable", IF(COUNTIF('Broadcast Module Man Codes'!B:B, LEFT(B1685, 4))=0, "No BM Man Code Found", "Match Found"))</f>
        <v>Not Applicable</v>
      </c>
    </row>
    <row r="1686" spans="1:7">
      <c r="A1686" s="23" t="s">
        <v>2747</v>
      </c>
      <c r="B1686" s="23" t="s">
        <v>2748</v>
      </c>
      <c r="C1686" s="23" t="s">
        <v>21</v>
      </c>
      <c r="D1686" s="23" t="str">
        <f>IF(ISNUMBER(MATCH(C1686, 'Registration Database Man. Code'!A:A, 0)), "drone", "")</f>
        <v>drone</v>
      </c>
      <c r="E1686" s="23" t="str">
        <f>VLOOKUP(C1686, 'Registration Database Man. Code'!A:D, 4, FALSE)</f>
        <v>XAG</v>
      </c>
      <c r="F1686" s="24" t="str">
        <f t="shared" si="26"/>
        <v>No</v>
      </c>
      <c r="G1686" s="21" t="str">
        <f>IF(F1686="Yes", "Not Applicable", IF(COUNTIF('Broadcast Module Man Codes'!B:B, LEFT(B1686, 4))=0, "No BM Man Code Found", "Match Found"))</f>
        <v>No BM Man Code Found</v>
      </c>
    </row>
    <row r="1687" spans="1:7">
      <c r="A1687" s="23" t="s">
        <v>2749</v>
      </c>
      <c r="B1687" s="23" t="s">
        <v>2750</v>
      </c>
      <c r="C1687" s="23" t="s">
        <v>49</v>
      </c>
      <c r="D1687" s="23" t="str">
        <f>IF(ISNUMBER(MATCH(C1687, 'Registration Database Man. Code'!A:A, 0)), "drone", "")</f>
        <v>drone</v>
      </c>
      <c r="E1687" s="23" t="str">
        <f>VLOOKUP(C1687, 'Registration Database Man. Code'!A:D, 4, FALSE)</f>
        <v>DJI</v>
      </c>
      <c r="F1687" s="24" t="str">
        <f t="shared" si="26"/>
        <v>No</v>
      </c>
      <c r="G1687" s="21" t="str">
        <f>IF(F1687="Yes", "Not Applicable", IF(COUNTIF('Broadcast Module Man Codes'!B:B, LEFT(B1687, 4))=0, "No BM Man Code Found", "Match Found"))</f>
        <v>No BM Man Code Found</v>
      </c>
    </row>
    <row r="1688" spans="1:7">
      <c r="A1688" s="23" t="s">
        <v>2751</v>
      </c>
      <c r="B1688" s="23" t="s">
        <v>2752</v>
      </c>
      <c r="C1688" s="23" t="s">
        <v>10</v>
      </c>
      <c r="D1688" s="23" t="str">
        <f>IF(ISNUMBER(MATCH(C1688, 'Registration Database Man. Code'!A:A, 0)), "drone", "")</f>
        <v>drone</v>
      </c>
      <c r="E1688" s="23" t="str">
        <f>VLOOKUP(C1688, 'Registration Database Man. Code'!A:D, 4, FALSE)</f>
        <v>DJI</v>
      </c>
      <c r="F1688" s="24" t="str">
        <f t="shared" si="26"/>
        <v>Yes</v>
      </c>
      <c r="G1688" s="21" t="str">
        <f>IF(F1688="Yes", "Not Applicable", IF(COUNTIF('Broadcast Module Man Codes'!B:B, LEFT(B1688, 4))=0, "No BM Man Code Found", "Match Found"))</f>
        <v>Not Applicable</v>
      </c>
    </row>
    <row r="1689" spans="1:7">
      <c r="A1689" s="23" t="s">
        <v>2753</v>
      </c>
      <c r="B1689" s="23" t="s">
        <v>2754</v>
      </c>
      <c r="C1689" s="23" t="s">
        <v>10</v>
      </c>
      <c r="D1689" s="23" t="str">
        <f>IF(ISNUMBER(MATCH(C1689, 'Registration Database Man. Code'!A:A, 0)), "drone", "")</f>
        <v>drone</v>
      </c>
      <c r="E1689" s="23" t="str">
        <f>VLOOKUP(C1689, 'Registration Database Man. Code'!A:D, 4, FALSE)</f>
        <v>DJI</v>
      </c>
      <c r="F1689" s="24" t="str">
        <f t="shared" si="26"/>
        <v>No</v>
      </c>
      <c r="G1689" s="21" t="str">
        <f>IF(F1689="Yes", "Not Applicable", IF(COUNTIF('Broadcast Module Man Codes'!B:B, LEFT(B1689, 4))=0, "No BM Man Code Found", "Match Found"))</f>
        <v>No BM Man Code Found</v>
      </c>
    </row>
    <row r="1690" spans="1:7">
      <c r="A1690" s="23" t="s">
        <v>2755</v>
      </c>
      <c r="B1690" s="23" t="s">
        <v>2756</v>
      </c>
      <c r="C1690" s="23" t="s">
        <v>10</v>
      </c>
      <c r="D1690" s="23" t="str">
        <f>IF(ISNUMBER(MATCH(C1690, 'Registration Database Man. Code'!A:A, 0)), "drone", "")</f>
        <v>drone</v>
      </c>
      <c r="E1690" s="23" t="str">
        <f>VLOOKUP(C1690, 'Registration Database Man. Code'!A:D, 4, FALSE)</f>
        <v>DJI</v>
      </c>
      <c r="F1690" s="24" t="str">
        <f t="shared" si="26"/>
        <v>No</v>
      </c>
      <c r="G1690" s="21" t="str">
        <f>IF(F1690="Yes", "Not Applicable", IF(COUNTIF('Broadcast Module Man Codes'!B:B, LEFT(B1690, 4))=0, "No BM Man Code Found", "Match Found"))</f>
        <v>No BM Man Code Found</v>
      </c>
    </row>
    <row r="1691" spans="1:7">
      <c r="A1691" s="23" t="s">
        <v>2757</v>
      </c>
      <c r="B1691" s="23" t="s">
        <v>2758</v>
      </c>
      <c r="C1691" s="23" t="s">
        <v>10</v>
      </c>
      <c r="D1691" s="23" t="str">
        <f>IF(ISNUMBER(MATCH(C1691, 'Registration Database Man. Code'!A:A, 0)), "drone", "")</f>
        <v>drone</v>
      </c>
      <c r="E1691" s="23" t="str">
        <f>VLOOKUP(C1691, 'Registration Database Man. Code'!A:D, 4, FALSE)</f>
        <v>DJI</v>
      </c>
      <c r="F1691" s="24" t="str">
        <f t="shared" si="26"/>
        <v>No</v>
      </c>
      <c r="G1691" s="21" t="str">
        <f>IF(F1691="Yes", "Not Applicable", IF(COUNTIF('Broadcast Module Man Codes'!B:B, LEFT(B1691, 4))=0, "No BM Man Code Found", "Match Found"))</f>
        <v>No BM Man Code Found</v>
      </c>
    </row>
    <row r="1692" spans="1:7">
      <c r="A1692" s="23" t="s">
        <v>2759</v>
      </c>
      <c r="B1692" s="23" t="s">
        <v>2760</v>
      </c>
      <c r="C1692" s="23" t="s">
        <v>10</v>
      </c>
      <c r="D1692" s="23" t="str">
        <f>IF(ISNUMBER(MATCH(C1692, 'Registration Database Man. Code'!A:A, 0)), "drone", "")</f>
        <v>drone</v>
      </c>
      <c r="E1692" s="23" t="str">
        <f>VLOOKUP(C1692, 'Registration Database Man. Code'!A:D, 4, FALSE)</f>
        <v>DJI</v>
      </c>
      <c r="F1692" s="24" t="str">
        <f t="shared" si="26"/>
        <v>Yes</v>
      </c>
      <c r="G1692" s="21" t="str">
        <f>IF(F1692="Yes", "Not Applicable", IF(COUNTIF('Broadcast Module Man Codes'!B:B, LEFT(B1692, 4))=0, "No BM Man Code Found", "Match Found"))</f>
        <v>Not Applicable</v>
      </c>
    </row>
    <row r="1693" spans="1:7">
      <c r="A1693" s="23" t="s">
        <v>2761</v>
      </c>
      <c r="B1693" s="23" t="s">
        <v>2762</v>
      </c>
      <c r="C1693" s="23" t="s">
        <v>172</v>
      </c>
      <c r="D1693" s="23" t="str">
        <f>IF(ISNUMBER(MATCH(C1693, 'Registration Database Man. Code'!A:A, 0)), "drone", "")</f>
        <v>drone</v>
      </c>
      <c r="E1693" s="23" t="str">
        <f>VLOOKUP(C1693, 'Registration Database Man. Code'!A:D, 4, FALSE)</f>
        <v>DJI</v>
      </c>
      <c r="F1693" s="24" t="str">
        <f t="shared" si="26"/>
        <v>Yes</v>
      </c>
      <c r="G1693" s="21" t="str">
        <f>IF(F1693="Yes", "Not Applicable", IF(COUNTIF('Broadcast Module Man Codes'!B:B, LEFT(B1693, 4))=0, "No BM Man Code Found", "Match Found"))</f>
        <v>Not Applicable</v>
      </c>
    </row>
    <row r="1694" spans="1:7">
      <c r="A1694" s="23" t="s">
        <v>2763</v>
      </c>
      <c r="B1694" s="23" t="s">
        <v>2764</v>
      </c>
      <c r="C1694" s="23" t="s">
        <v>172</v>
      </c>
      <c r="D1694" s="23" t="str">
        <f>IF(ISNUMBER(MATCH(C1694, 'Registration Database Man. Code'!A:A, 0)), "drone", "")</f>
        <v>drone</v>
      </c>
      <c r="E1694" s="23" t="str">
        <f>VLOOKUP(C1694, 'Registration Database Man. Code'!A:D, 4, FALSE)</f>
        <v>DJI</v>
      </c>
      <c r="F1694" s="24" t="str">
        <f t="shared" si="26"/>
        <v>No</v>
      </c>
      <c r="G1694" s="21" t="str">
        <f>IF(F1694="Yes", "Not Applicable", IF(COUNTIF('Broadcast Module Man Codes'!B:B, LEFT(B1694, 4))=0, "No BM Man Code Found", "Match Found"))</f>
        <v>No BM Man Code Found</v>
      </c>
    </row>
    <row r="1695" spans="1:7">
      <c r="A1695" s="23" t="s">
        <v>2765</v>
      </c>
      <c r="B1695" s="23" t="s">
        <v>2766</v>
      </c>
      <c r="C1695" s="23" t="s">
        <v>49</v>
      </c>
      <c r="D1695" s="23" t="str">
        <f>IF(ISNUMBER(MATCH(C1695, 'Registration Database Man. Code'!A:A, 0)), "drone", "")</f>
        <v>drone</v>
      </c>
      <c r="E1695" s="23" t="str">
        <f>VLOOKUP(C1695, 'Registration Database Man. Code'!A:D, 4, FALSE)</f>
        <v>DJI</v>
      </c>
      <c r="F1695" s="24" t="str">
        <f t="shared" si="26"/>
        <v>Yes</v>
      </c>
      <c r="G1695" s="21" t="str">
        <f>IF(F1695="Yes", "Not Applicable", IF(COUNTIF('Broadcast Module Man Codes'!B:B, LEFT(B1695, 4))=0, "No BM Man Code Found", "Match Found"))</f>
        <v>Not Applicable</v>
      </c>
    </row>
    <row r="1696" spans="1:7">
      <c r="A1696" s="23" t="s">
        <v>2767</v>
      </c>
      <c r="B1696" s="23" t="s">
        <v>2768</v>
      </c>
      <c r="C1696" s="23" t="s">
        <v>53</v>
      </c>
      <c r="D1696" s="23" t="str">
        <f>IF(ISNUMBER(MATCH(C1696, 'Registration Database Man. Code'!A:A, 0)), "drone", "")</f>
        <v>drone</v>
      </c>
      <c r="E1696" s="23" t="str">
        <f>VLOOKUP(C1696, 'Registration Database Man. Code'!A:D, 4, FALSE)</f>
        <v>EA VISION</v>
      </c>
      <c r="F1696" s="24" t="str">
        <f t="shared" si="26"/>
        <v>No</v>
      </c>
      <c r="G1696" s="21" t="str">
        <f>IF(F1696="Yes", "Not Applicable", IF(COUNTIF('Broadcast Module Man Codes'!B:B, LEFT(B1696, 4))=0, "No BM Man Code Found", "Match Found"))</f>
        <v>No BM Man Code Found</v>
      </c>
    </row>
    <row r="1697" spans="1:7">
      <c r="A1697" s="23" t="s">
        <v>2769</v>
      </c>
      <c r="B1697" s="23" t="s">
        <v>2770</v>
      </c>
      <c r="C1697" s="23" t="s">
        <v>10</v>
      </c>
      <c r="D1697" s="23" t="str">
        <f>IF(ISNUMBER(MATCH(C1697, 'Registration Database Man. Code'!A:A, 0)), "drone", "")</f>
        <v>drone</v>
      </c>
      <c r="E1697" s="23" t="str">
        <f>VLOOKUP(C1697, 'Registration Database Man. Code'!A:D, 4, FALSE)</f>
        <v>DJI</v>
      </c>
      <c r="F1697" s="24" t="str">
        <f t="shared" si="26"/>
        <v>No</v>
      </c>
      <c r="G1697" s="21" t="str">
        <f>IF(F1697="Yes", "Not Applicable", IF(COUNTIF('Broadcast Module Man Codes'!B:B, LEFT(B1697, 4))=0, "No BM Man Code Found", "Match Found"))</f>
        <v>No BM Man Code Found</v>
      </c>
    </row>
    <row r="1698" spans="1:7">
      <c r="A1698" s="23" t="s">
        <v>2771</v>
      </c>
      <c r="B1698" s="23" t="s">
        <v>2772</v>
      </c>
      <c r="C1698" s="23" t="s">
        <v>27</v>
      </c>
      <c r="D1698" s="23" t="str">
        <f>IF(ISNUMBER(MATCH(C1698, 'Registration Database Man. Code'!A:A, 0)), "drone", "")</f>
        <v>drone</v>
      </c>
      <c r="E1698" s="23" t="str">
        <f>VLOOKUP(C1698, 'Registration Database Man. Code'!A:D, 4, FALSE)</f>
        <v>DJI</v>
      </c>
      <c r="F1698" s="24" t="str">
        <f t="shared" si="26"/>
        <v>No</v>
      </c>
      <c r="G1698" s="21" t="str">
        <f>IF(F1698="Yes", "Not Applicable", IF(COUNTIF('Broadcast Module Man Codes'!B:B, LEFT(B1698, 4))=0, "No BM Man Code Found", "Match Found"))</f>
        <v>No BM Man Code Found</v>
      </c>
    </row>
    <row r="1699" spans="1:7">
      <c r="A1699" s="23" t="s">
        <v>2773</v>
      </c>
      <c r="B1699" s="23" t="s">
        <v>2774</v>
      </c>
      <c r="C1699" s="23" t="s">
        <v>172</v>
      </c>
      <c r="D1699" s="23" t="str">
        <f>IF(ISNUMBER(MATCH(C1699, 'Registration Database Man. Code'!A:A, 0)), "drone", "")</f>
        <v>drone</v>
      </c>
      <c r="E1699" s="23" t="str">
        <f>VLOOKUP(C1699, 'Registration Database Man. Code'!A:D, 4, FALSE)</f>
        <v>DJI</v>
      </c>
      <c r="F1699" s="24" t="str">
        <f t="shared" si="26"/>
        <v>No</v>
      </c>
      <c r="G1699" s="21" t="str">
        <f>IF(F1699="Yes", "Not Applicable", IF(COUNTIF('Broadcast Module Man Codes'!B:B, LEFT(B1699, 4))=0, "No BM Man Code Found", "Match Found"))</f>
        <v>No BM Man Code Found</v>
      </c>
    </row>
    <row r="1700" spans="1:7">
      <c r="A1700" s="23" t="s">
        <v>2775</v>
      </c>
      <c r="B1700" s="23" t="s">
        <v>2776</v>
      </c>
      <c r="C1700" s="23" t="s">
        <v>10</v>
      </c>
      <c r="D1700" s="23" t="str">
        <f>IF(ISNUMBER(MATCH(C1700, 'Registration Database Man. Code'!A:A, 0)), "drone", "")</f>
        <v>drone</v>
      </c>
      <c r="E1700" s="23" t="str">
        <f>VLOOKUP(C1700, 'Registration Database Man. Code'!A:D, 4, FALSE)</f>
        <v>DJI</v>
      </c>
      <c r="F1700" s="24" t="str">
        <f t="shared" si="26"/>
        <v>No</v>
      </c>
      <c r="G1700" s="21" t="str">
        <f>IF(F1700="Yes", "Not Applicable", IF(COUNTIF('Broadcast Module Man Codes'!B:B, LEFT(B1700, 4))=0, "No BM Man Code Found", "Match Found"))</f>
        <v>No BM Man Code Found</v>
      </c>
    </row>
    <row r="1701" spans="1:7">
      <c r="A1701" s="23" t="s">
        <v>2777</v>
      </c>
      <c r="B1701" s="23" t="s">
        <v>2778</v>
      </c>
      <c r="C1701" s="23" t="s">
        <v>10</v>
      </c>
      <c r="D1701" s="23" t="str">
        <f>IF(ISNUMBER(MATCH(C1701, 'Registration Database Man. Code'!A:A, 0)), "drone", "")</f>
        <v>drone</v>
      </c>
      <c r="E1701" s="23" t="str">
        <f>VLOOKUP(C1701, 'Registration Database Man. Code'!A:D, 4, FALSE)</f>
        <v>DJI</v>
      </c>
      <c r="F1701" s="24" t="str">
        <f t="shared" si="26"/>
        <v>Yes</v>
      </c>
      <c r="G1701" s="21" t="str">
        <f>IF(F1701="Yes", "Not Applicable", IF(COUNTIF('Broadcast Module Man Codes'!B:B, LEFT(B1701, 4))=0, "No BM Man Code Found", "Match Found"))</f>
        <v>Not Applicable</v>
      </c>
    </row>
    <row r="1702" spans="1:7">
      <c r="A1702" s="23" t="s">
        <v>2779</v>
      </c>
      <c r="B1702" s="23" t="s">
        <v>2780</v>
      </c>
      <c r="C1702" s="23" t="s">
        <v>172</v>
      </c>
      <c r="D1702" s="23" t="str">
        <f>IF(ISNUMBER(MATCH(C1702, 'Registration Database Man. Code'!A:A, 0)), "drone", "")</f>
        <v>drone</v>
      </c>
      <c r="E1702" s="23" t="str">
        <f>VLOOKUP(C1702, 'Registration Database Man. Code'!A:D, 4, FALSE)</f>
        <v>DJI</v>
      </c>
      <c r="F1702" s="24" t="str">
        <f t="shared" si="26"/>
        <v>No</v>
      </c>
      <c r="G1702" s="21" t="str">
        <f>IF(F1702="Yes", "Not Applicable", IF(COUNTIF('Broadcast Module Man Codes'!B:B, LEFT(B1702, 4))=0, "No BM Man Code Found", "Match Found"))</f>
        <v>No BM Man Code Found</v>
      </c>
    </row>
    <row r="1703" spans="1:7">
      <c r="A1703" s="23" t="s">
        <v>2781</v>
      </c>
      <c r="B1703" s="23" t="s">
        <v>2782</v>
      </c>
      <c r="C1703" s="23" t="s">
        <v>13</v>
      </c>
      <c r="D1703" s="23" t="str">
        <f>IF(ISNUMBER(MATCH(C1703, 'Registration Database Man. Code'!A:A, 0)), "drone", "")</f>
        <v>drone</v>
      </c>
      <c r="E1703" s="23" t="str">
        <f>VLOOKUP(C1703, 'Registration Database Man. Code'!A:D, 4, FALSE)</f>
        <v>DJI</v>
      </c>
      <c r="F1703" s="24" t="str">
        <f t="shared" si="26"/>
        <v>No</v>
      </c>
      <c r="G1703" s="21" t="str">
        <f>IF(F1703="Yes", "Not Applicable", IF(COUNTIF('Broadcast Module Man Codes'!B:B, LEFT(B1703, 4))=0, "No BM Man Code Found", "Match Found"))</f>
        <v>No BM Man Code Found</v>
      </c>
    </row>
    <row r="1704" spans="1:7">
      <c r="A1704" s="23" t="s">
        <v>2783</v>
      </c>
      <c r="B1704" s="23" t="s">
        <v>2784</v>
      </c>
      <c r="C1704" s="23" t="s">
        <v>10</v>
      </c>
      <c r="D1704" s="23" t="str">
        <f>IF(ISNUMBER(MATCH(C1704, 'Registration Database Man. Code'!A:A, 0)), "drone", "")</f>
        <v>drone</v>
      </c>
      <c r="E1704" s="23" t="str">
        <f>VLOOKUP(C1704, 'Registration Database Man. Code'!A:D, 4, FALSE)</f>
        <v>DJI</v>
      </c>
      <c r="F1704" s="24" t="str">
        <f t="shared" si="26"/>
        <v>No</v>
      </c>
      <c r="G1704" s="21" t="str">
        <f>IF(F1704="Yes", "Not Applicable", IF(COUNTIF('Broadcast Module Man Codes'!B:B, LEFT(B1704, 4))=0, "No BM Man Code Found", "Match Found"))</f>
        <v>No BM Man Code Found</v>
      </c>
    </row>
    <row r="1705" spans="1:7">
      <c r="A1705" s="23" t="s">
        <v>2785</v>
      </c>
      <c r="B1705" s="23" t="s">
        <v>2786</v>
      </c>
      <c r="C1705" s="23" t="s">
        <v>10</v>
      </c>
      <c r="D1705" s="23" t="str">
        <f>IF(ISNUMBER(MATCH(C1705, 'Registration Database Man. Code'!A:A, 0)), "drone", "")</f>
        <v>drone</v>
      </c>
      <c r="E1705" s="23" t="str">
        <f>VLOOKUP(C1705, 'Registration Database Man. Code'!A:D, 4, FALSE)</f>
        <v>DJI</v>
      </c>
      <c r="F1705" s="24" t="str">
        <f t="shared" si="26"/>
        <v>Yes</v>
      </c>
      <c r="G1705" s="21" t="str">
        <f>IF(F1705="Yes", "Not Applicable", IF(COUNTIF('Broadcast Module Man Codes'!B:B, LEFT(B1705, 4))=0, "No BM Man Code Found", "Match Found"))</f>
        <v>Not Applicable</v>
      </c>
    </row>
    <row r="1706" spans="1:7">
      <c r="A1706" s="23" t="s">
        <v>2787</v>
      </c>
      <c r="B1706" s="23" t="s">
        <v>2788</v>
      </c>
      <c r="C1706" s="23" t="s">
        <v>27</v>
      </c>
      <c r="D1706" s="23" t="str">
        <f>IF(ISNUMBER(MATCH(C1706, 'Registration Database Man. Code'!A:A, 0)), "drone", "")</f>
        <v>drone</v>
      </c>
      <c r="E1706" s="23" t="str">
        <f>VLOOKUP(C1706, 'Registration Database Man. Code'!A:D, 4, FALSE)</f>
        <v>DJI</v>
      </c>
      <c r="F1706" s="24" t="str">
        <f t="shared" si="26"/>
        <v>No</v>
      </c>
      <c r="G1706" s="21" t="str">
        <f>IF(F1706="Yes", "Not Applicable", IF(COUNTIF('Broadcast Module Man Codes'!B:B, LEFT(B1706, 4))=0, "No BM Man Code Found", "Match Found"))</f>
        <v>No BM Man Code Found</v>
      </c>
    </row>
    <row r="1707" spans="1:7">
      <c r="A1707" s="23" t="s">
        <v>2789</v>
      </c>
      <c r="B1707" s="23" t="s">
        <v>2790</v>
      </c>
      <c r="C1707" s="23" t="s">
        <v>10</v>
      </c>
      <c r="D1707" s="23" t="str">
        <f>IF(ISNUMBER(MATCH(C1707, 'Registration Database Man. Code'!A:A, 0)), "drone", "")</f>
        <v>drone</v>
      </c>
      <c r="E1707" s="23" t="str">
        <f>VLOOKUP(C1707, 'Registration Database Man. Code'!A:D, 4, FALSE)</f>
        <v>DJI</v>
      </c>
      <c r="F1707" s="24" t="str">
        <f t="shared" si="26"/>
        <v>No</v>
      </c>
      <c r="G1707" s="21" t="str">
        <f>IF(F1707="Yes", "Not Applicable", IF(COUNTIF('Broadcast Module Man Codes'!B:B, LEFT(B1707, 4))=0, "No BM Man Code Found", "Match Found"))</f>
        <v>No BM Man Code Found</v>
      </c>
    </row>
    <row r="1708" spans="1:7">
      <c r="A1708" s="23" t="s">
        <v>2791</v>
      </c>
      <c r="B1708" s="23" t="s">
        <v>2792</v>
      </c>
      <c r="C1708" s="23" t="s">
        <v>10</v>
      </c>
      <c r="D1708" s="23" t="str">
        <f>IF(ISNUMBER(MATCH(C1708, 'Registration Database Man. Code'!A:A, 0)), "drone", "")</f>
        <v>drone</v>
      </c>
      <c r="E1708" s="23" t="str">
        <f>VLOOKUP(C1708, 'Registration Database Man. Code'!A:D, 4, FALSE)</f>
        <v>DJI</v>
      </c>
      <c r="F1708" s="24" t="str">
        <f t="shared" si="26"/>
        <v>No</v>
      </c>
      <c r="G1708" s="21" t="str">
        <f>IF(F1708="Yes", "Not Applicable", IF(COUNTIF('Broadcast Module Man Codes'!B:B, LEFT(B1708, 4))=0, "No BM Man Code Found", "Match Found"))</f>
        <v>No BM Man Code Found</v>
      </c>
    </row>
    <row r="1709" spans="1:7">
      <c r="A1709" s="23" t="s">
        <v>2793</v>
      </c>
      <c r="B1709" s="23" t="s">
        <v>2794</v>
      </c>
      <c r="C1709" s="23" t="s">
        <v>10</v>
      </c>
      <c r="D1709" s="23" t="str">
        <f>IF(ISNUMBER(MATCH(C1709, 'Registration Database Man. Code'!A:A, 0)), "drone", "")</f>
        <v>drone</v>
      </c>
      <c r="E1709" s="23" t="str">
        <f>VLOOKUP(C1709, 'Registration Database Man. Code'!A:D, 4, FALSE)</f>
        <v>DJI</v>
      </c>
      <c r="F1709" s="24" t="str">
        <f t="shared" si="26"/>
        <v>No</v>
      </c>
      <c r="G1709" s="21" t="str">
        <f>IF(F1709="Yes", "Not Applicable", IF(COUNTIF('Broadcast Module Man Codes'!B:B, LEFT(B1709, 4))=0, "No BM Man Code Found", "Match Found"))</f>
        <v>No BM Man Code Found</v>
      </c>
    </row>
    <row r="1710" spans="1:7">
      <c r="A1710" s="23" t="s">
        <v>2795</v>
      </c>
      <c r="B1710" s="23" t="s">
        <v>2796</v>
      </c>
      <c r="C1710" s="23" t="s">
        <v>10</v>
      </c>
      <c r="D1710" s="23" t="str">
        <f>IF(ISNUMBER(MATCH(C1710, 'Registration Database Man. Code'!A:A, 0)), "drone", "")</f>
        <v>drone</v>
      </c>
      <c r="E1710" s="23" t="str">
        <f>VLOOKUP(C1710, 'Registration Database Man. Code'!A:D, 4, FALSE)</f>
        <v>DJI</v>
      </c>
      <c r="F1710" s="24" t="str">
        <f t="shared" si="26"/>
        <v>No</v>
      </c>
      <c r="G1710" s="21" t="str">
        <f>IF(F1710="Yes", "Not Applicable", IF(COUNTIF('Broadcast Module Man Codes'!B:B, LEFT(B1710, 4))=0, "No BM Man Code Found", "Match Found"))</f>
        <v>No BM Man Code Found</v>
      </c>
    </row>
    <row r="1711" spans="1:7">
      <c r="A1711" s="23" t="s">
        <v>2797</v>
      </c>
      <c r="B1711" s="23" t="s">
        <v>2798</v>
      </c>
      <c r="C1711" s="23" t="s">
        <v>21</v>
      </c>
      <c r="D1711" s="23" t="str">
        <f>IF(ISNUMBER(MATCH(C1711, 'Registration Database Man. Code'!A:A, 0)), "drone", "")</f>
        <v>drone</v>
      </c>
      <c r="E1711" s="23" t="str">
        <f>VLOOKUP(C1711, 'Registration Database Man. Code'!A:D, 4, FALSE)</f>
        <v>XAG</v>
      </c>
      <c r="F1711" s="24" t="str">
        <f t="shared" si="26"/>
        <v>No</v>
      </c>
      <c r="G1711" s="21" t="str">
        <f>IF(F1711="Yes", "Not Applicable", IF(COUNTIF('Broadcast Module Man Codes'!B:B, LEFT(B1711, 4))=0, "No BM Man Code Found", "Match Found"))</f>
        <v>No BM Man Code Found</v>
      </c>
    </row>
    <row r="1712" spans="1:7">
      <c r="A1712" s="23" t="s">
        <v>2799</v>
      </c>
      <c r="B1712" s="23" t="s">
        <v>2800</v>
      </c>
      <c r="C1712" s="23" t="s">
        <v>10</v>
      </c>
      <c r="D1712" s="23" t="str">
        <f>IF(ISNUMBER(MATCH(C1712, 'Registration Database Man. Code'!A:A, 0)), "drone", "")</f>
        <v>drone</v>
      </c>
      <c r="E1712" s="23" t="str">
        <f>VLOOKUP(C1712, 'Registration Database Man. Code'!A:D, 4, FALSE)</f>
        <v>DJI</v>
      </c>
      <c r="F1712" s="24" t="str">
        <f t="shared" si="26"/>
        <v>Yes</v>
      </c>
      <c r="G1712" s="21" t="str">
        <f>IF(F1712="Yes", "Not Applicable", IF(COUNTIF('Broadcast Module Man Codes'!B:B, LEFT(B1712, 4))=0, "No BM Man Code Found", "Match Found"))</f>
        <v>Not Applicable</v>
      </c>
    </row>
    <row r="1713" spans="1:7">
      <c r="A1713" s="23" t="s">
        <v>2801</v>
      </c>
      <c r="B1713" s="23" t="s">
        <v>2802</v>
      </c>
      <c r="C1713" s="23" t="s">
        <v>1409</v>
      </c>
      <c r="D1713" s="23" t="str">
        <f>IF(ISNUMBER(MATCH(C1713, 'Registration Database Man. Code'!A:A, 0)), "drone", "")</f>
        <v>drone</v>
      </c>
      <c r="E1713" s="23" t="str">
        <f>VLOOKUP(C1713, 'Registration Database Man. Code'!A:D, 4, FALSE)</f>
        <v>DJI</v>
      </c>
      <c r="F1713" s="24" t="str">
        <f t="shared" si="26"/>
        <v>Yes</v>
      </c>
      <c r="G1713" s="21" t="str">
        <f>IF(F1713="Yes", "Not Applicable", IF(COUNTIF('Broadcast Module Man Codes'!B:B, LEFT(B1713, 4))=0, "No BM Man Code Found", "Match Found"))</f>
        <v>Not Applicable</v>
      </c>
    </row>
    <row r="1714" spans="1:7">
      <c r="A1714" s="23" t="s">
        <v>2803</v>
      </c>
      <c r="B1714" s="23" t="s">
        <v>2804</v>
      </c>
      <c r="C1714" s="23" t="s">
        <v>172</v>
      </c>
      <c r="D1714" s="23" t="str">
        <f>IF(ISNUMBER(MATCH(C1714, 'Registration Database Man. Code'!A:A, 0)), "drone", "")</f>
        <v>drone</v>
      </c>
      <c r="E1714" s="23" t="str">
        <f>VLOOKUP(C1714, 'Registration Database Man. Code'!A:D, 4, FALSE)</f>
        <v>DJI</v>
      </c>
      <c r="F1714" s="24" t="str">
        <f t="shared" si="26"/>
        <v>Yes</v>
      </c>
      <c r="G1714" s="21" t="str">
        <f>IF(F1714="Yes", "Not Applicable", IF(COUNTIF('Broadcast Module Man Codes'!B:B, LEFT(B1714, 4))=0, "No BM Man Code Found", "Match Found"))</f>
        <v>Not Applicable</v>
      </c>
    </row>
    <row r="1715" spans="1:7">
      <c r="A1715" s="23" t="s">
        <v>2805</v>
      </c>
      <c r="B1715" s="23" t="s">
        <v>2806</v>
      </c>
      <c r="C1715" s="23" t="s">
        <v>10</v>
      </c>
      <c r="D1715" s="23" t="str">
        <f>IF(ISNUMBER(MATCH(C1715, 'Registration Database Man. Code'!A:A, 0)), "drone", "")</f>
        <v>drone</v>
      </c>
      <c r="E1715" s="23" t="str">
        <f>VLOOKUP(C1715, 'Registration Database Man. Code'!A:D, 4, FALSE)</f>
        <v>DJI</v>
      </c>
      <c r="F1715" s="24" t="str">
        <f t="shared" si="26"/>
        <v>No</v>
      </c>
      <c r="G1715" s="21" t="str">
        <f>IF(F1715="Yes", "Not Applicable", IF(COUNTIF('Broadcast Module Man Codes'!B:B, LEFT(B1715, 4))=0, "No BM Man Code Found", "Match Found"))</f>
        <v>No BM Man Code Found</v>
      </c>
    </row>
    <row r="1716" spans="1:7">
      <c r="A1716" s="23" t="s">
        <v>2807</v>
      </c>
      <c r="B1716" s="23" t="s">
        <v>2808</v>
      </c>
      <c r="C1716" s="23" t="s">
        <v>711</v>
      </c>
      <c r="D1716" s="23" t="str">
        <f>IF(ISNUMBER(MATCH(C1716, 'Registration Database Man. Code'!A:A, 0)), "drone", "")</f>
        <v>drone</v>
      </c>
      <c r="E1716" s="23" t="str">
        <f>VLOOKUP(C1716, 'Registration Database Man. Code'!A:D, 4, FALSE)</f>
        <v>DJI</v>
      </c>
      <c r="F1716" s="24" t="str">
        <f t="shared" si="26"/>
        <v>Yes</v>
      </c>
      <c r="G1716" s="21" t="str">
        <f>IF(F1716="Yes", "Not Applicable", IF(COUNTIF('Broadcast Module Man Codes'!B:B, LEFT(B1716, 4))=0, "No BM Man Code Found", "Match Found"))</f>
        <v>Not Applicable</v>
      </c>
    </row>
    <row r="1717" spans="1:7">
      <c r="A1717" s="23" t="s">
        <v>2809</v>
      </c>
      <c r="B1717" s="23" t="s">
        <v>2810</v>
      </c>
      <c r="C1717" s="23" t="s">
        <v>10</v>
      </c>
      <c r="D1717" s="23" t="str">
        <f>IF(ISNUMBER(MATCH(C1717, 'Registration Database Man. Code'!A:A, 0)), "drone", "")</f>
        <v>drone</v>
      </c>
      <c r="E1717" s="23" t="str">
        <f>VLOOKUP(C1717, 'Registration Database Man. Code'!A:D, 4, FALSE)</f>
        <v>DJI</v>
      </c>
      <c r="F1717" s="24" t="str">
        <f t="shared" si="26"/>
        <v>Yes</v>
      </c>
      <c r="G1717" s="21" t="str">
        <f>IF(F1717="Yes", "Not Applicable", IF(COUNTIF('Broadcast Module Man Codes'!B:B, LEFT(B1717, 4))=0, "No BM Man Code Found", "Match Found"))</f>
        <v>Not Applicable</v>
      </c>
    </row>
    <row r="1718" spans="1:7">
      <c r="A1718" s="23" t="s">
        <v>2811</v>
      </c>
      <c r="B1718" s="23" t="s">
        <v>2812</v>
      </c>
      <c r="C1718" s="23" t="s">
        <v>4</v>
      </c>
      <c r="D1718" s="23" t="str">
        <f>IF(ISNUMBER(MATCH(C1718, 'Registration Database Man. Code'!A:A, 0)), "drone", "")</f>
        <v>drone</v>
      </c>
      <c r="E1718" s="23" t="str">
        <f>VLOOKUP(C1718, 'Registration Database Man. Code'!A:D, 4, FALSE)</f>
        <v>TALOS DRONES</v>
      </c>
      <c r="F1718" s="24" t="str">
        <f t="shared" si="26"/>
        <v>Yes</v>
      </c>
      <c r="G1718" s="21" t="str">
        <f>IF(F1718="Yes", "Not Applicable", IF(COUNTIF('Broadcast Module Man Codes'!B:B, LEFT(B1718, 4))=0, "No BM Man Code Found", "Match Found"))</f>
        <v>Not Applicable</v>
      </c>
    </row>
    <row r="1719" spans="1:7">
      <c r="A1719" s="23" t="s">
        <v>2813</v>
      </c>
      <c r="B1719" s="23" t="s">
        <v>2814</v>
      </c>
      <c r="C1719" s="23" t="s">
        <v>10</v>
      </c>
      <c r="D1719" s="23" t="str">
        <f>IF(ISNUMBER(MATCH(C1719, 'Registration Database Man. Code'!A:A, 0)), "drone", "")</f>
        <v>drone</v>
      </c>
      <c r="E1719" s="23" t="str">
        <f>VLOOKUP(C1719, 'Registration Database Man. Code'!A:D, 4, FALSE)</f>
        <v>DJI</v>
      </c>
      <c r="F1719" s="24" t="str">
        <f t="shared" si="26"/>
        <v>Yes</v>
      </c>
      <c r="G1719" s="21" t="str">
        <f>IF(F1719="Yes", "Not Applicable", IF(COUNTIF('Broadcast Module Man Codes'!B:B, LEFT(B1719, 4))=0, "No BM Man Code Found", "Match Found"))</f>
        <v>Not Applicable</v>
      </c>
    </row>
    <row r="1720" spans="1:7">
      <c r="A1720" s="23" t="s">
        <v>2815</v>
      </c>
      <c r="B1720" s="23" t="s">
        <v>2816</v>
      </c>
      <c r="C1720" s="23" t="s">
        <v>10</v>
      </c>
      <c r="D1720" s="23" t="str">
        <f>IF(ISNUMBER(MATCH(C1720, 'Registration Database Man. Code'!A:A, 0)), "drone", "")</f>
        <v>drone</v>
      </c>
      <c r="E1720" s="23" t="str">
        <f>VLOOKUP(C1720, 'Registration Database Man. Code'!A:D, 4, FALSE)</f>
        <v>DJI</v>
      </c>
      <c r="F1720" s="24" t="str">
        <f t="shared" si="26"/>
        <v>Yes</v>
      </c>
      <c r="G1720" s="21" t="str">
        <f>IF(F1720="Yes", "Not Applicable", IF(COUNTIF('Broadcast Module Man Codes'!B:B, LEFT(B1720, 4))=0, "No BM Man Code Found", "Match Found"))</f>
        <v>Not Applicable</v>
      </c>
    </row>
    <row r="1721" spans="1:7">
      <c r="A1721" s="23" t="s">
        <v>2817</v>
      </c>
      <c r="B1721" s="23" t="s">
        <v>2818</v>
      </c>
      <c r="C1721" s="23" t="s">
        <v>49</v>
      </c>
      <c r="D1721" s="23" t="str">
        <f>IF(ISNUMBER(MATCH(C1721, 'Registration Database Man. Code'!A:A, 0)), "drone", "")</f>
        <v>drone</v>
      </c>
      <c r="E1721" s="23" t="str">
        <f>VLOOKUP(C1721, 'Registration Database Man. Code'!A:D, 4, FALSE)</f>
        <v>DJI</v>
      </c>
      <c r="F1721" s="24" t="str">
        <f t="shared" si="26"/>
        <v>Yes</v>
      </c>
      <c r="G1721" s="21" t="str">
        <f>IF(F1721="Yes", "Not Applicable", IF(COUNTIF('Broadcast Module Man Codes'!B:B, LEFT(B1721, 4))=0, "No BM Man Code Found", "Match Found"))</f>
        <v>Not Applicable</v>
      </c>
    </row>
    <row r="1722" spans="1:7">
      <c r="A1722" s="23" t="s">
        <v>2819</v>
      </c>
      <c r="B1722" s="23" t="s">
        <v>2820</v>
      </c>
      <c r="C1722" s="23" t="s">
        <v>10</v>
      </c>
      <c r="D1722" s="23" t="str">
        <f>IF(ISNUMBER(MATCH(C1722, 'Registration Database Man. Code'!A:A, 0)), "drone", "")</f>
        <v>drone</v>
      </c>
      <c r="E1722" s="23" t="str">
        <f>VLOOKUP(C1722, 'Registration Database Man. Code'!A:D, 4, FALSE)</f>
        <v>DJI</v>
      </c>
      <c r="F1722" s="24" t="str">
        <f t="shared" si="26"/>
        <v>No</v>
      </c>
      <c r="G1722" s="21" t="str">
        <f>IF(F1722="Yes", "Not Applicable", IF(COUNTIF('Broadcast Module Man Codes'!B:B, LEFT(B1722, 4))=0, "No BM Man Code Found", "Match Found"))</f>
        <v>No BM Man Code Found</v>
      </c>
    </row>
    <row r="1723" spans="1:7">
      <c r="A1723" s="23" t="s">
        <v>2821</v>
      </c>
      <c r="B1723" s="23" t="s">
        <v>2822</v>
      </c>
      <c r="C1723" s="23" t="s">
        <v>10</v>
      </c>
      <c r="D1723" s="23" t="str">
        <f>IF(ISNUMBER(MATCH(C1723, 'Registration Database Man. Code'!A:A, 0)), "drone", "")</f>
        <v>drone</v>
      </c>
      <c r="E1723" s="23" t="str">
        <f>VLOOKUP(C1723, 'Registration Database Man. Code'!A:D, 4, FALSE)</f>
        <v>DJI</v>
      </c>
      <c r="F1723" s="24" t="str">
        <f t="shared" si="26"/>
        <v>No</v>
      </c>
      <c r="G1723" s="21" t="str">
        <f>IF(F1723="Yes", "Not Applicable", IF(COUNTIF('Broadcast Module Man Codes'!B:B, LEFT(B1723, 4))=0, "No BM Man Code Found", "Match Found"))</f>
        <v>No BM Man Code Found</v>
      </c>
    </row>
    <row r="1724" spans="1:7">
      <c r="A1724" s="23" t="s">
        <v>2823</v>
      </c>
      <c r="B1724" s="23" t="s">
        <v>2824</v>
      </c>
      <c r="C1724" s="23" t="s">
        <v>10</v>
      </c>
      <c r="D1724" s="23" t="str">
        <f>IF(ISNUMBER(MATCH(C1724, 'Registration Database Man. Code'!A:A, 0)), "drone", "")</f>
        <v>drone</v>
      </c>
      <c r="E1724" s="23" t="str">
        <f>VLOOKUP(C1724, 'Registration Database Man. Code'!A:D, 4, FALSE)</f>
        <v>DJI</v>
      </c>
      <c r="F1724" s="24" t="str">
        <f t="shared" si="26"/>
        <v>Yes</v>
      </c>
      <c r="G1724" s="21" t="str">
        <f>IF(F1724="Yes", "Not Applicable", IF(COUNTIF('Broadcast Module Man Codes'!B:B, LEFT(B1724, 4))=0, "No BM Man Code Found", "Match Found"))</f>
        <v>Not Applicable</v>
      </c>
    </row>
    <row r="1725" spans="1:7">
      <c r="A1725" s="23" t="s">
        <v>2825</v>
      </c>
      <c r="B1725" s="23" t="s">
        <v>2826</v>
      </c>
      <c r="C1725" s="23" t="s">
        <v>10</v>
      </c>
      <c r="D1725" s="23" t="str">
        <f>IF(ISNUMBER(MATCH(C1725, 'Registration Database Man. Code'!A:A, 0)), "drone", "")</f>
        <v>drone</v>
      </c>
      <c r="E1725" s="23" t="str">
        <f>VLOOKUP(C1725, 'Registration Database Man. Code'!A:D, 4, FALSE)</f>
        <v>DJI</v>
      </c>
      <c r="F1725" s="24" t="str">
        <f t="shared" si="26"/>
        <v>Yes</v>
      </c>
      <c r="G1725" s="21" t="str">
        <f>IF(F1725="Yes", "Not Applicable", IF(COUNTIF('Broadcast Module Man Codes'!B:B, LEFT(B1725, 4))=0, "No BM Man Code Found", "Match Found"))</f>
        <v>Not Applicable</v>
      </c>
    </row>
    <row r="1726" spans="1:7">
      <c r="A1726" s="23" t="s">
        <v>2827</v>
      </c>
      <c r="B1726" s="23" t="s">
        <v>2828</v>
      </c>
      <c r="C1726" s="23" t="s">
        <v>21</v>
      </c>
      <c r="D1726" s="23" t="str">
        <f>IF(ISNUMBER(MATCH(C1726, 'Registration Database Man. Code'!A:A, 0)), "drone", "")</f>
        <v>drone</v>
      </c>
      <c r="E1726" s="23" t="str">
        <f>VLOOKUP(C1726, 'Registration Database Man. Code'!A:D, 4, FALSE)</f>
        <v>XAG</v>
      </c>
      <c r="F1726" s="24" t="str">
        <f t="shared" si="26"/>
        <v>No</v>
      </c>
      <c r="G1726" s="21" t="str">
        <f>IF(F1726="Yes", "Not Applicable", IF(COUNTIF('Broadcast Module Man Codes'!B:B, LEFT(B1726, 4))=0, "No BM Man Code Found", "Match Found"))</f>
        <v>No BM Man Code Found</v>
      </c>
    </row>
    <row r="1727" spans="1:7">
      <c r="A1727" s="23" t="s">
        <v>2829</v>
      </c>
      <c r="B1727" s="23" t="s">
        <v>2830</v>
      </c>
      <c r="C1727" s="23" t="s">
        <v>21</v>
      </c>
      <c r="D1727" s="23" t="str">
        <f>IF(ISNUMBER(MATCH(C1727, 'Registration Database Man. Code'!A:A, 0)), "drone", "")</f>
        <v>drone</v>
      </c>
      <c r="E1727" s="23" t="str">
        <f>VLOOKUP(C1727, 'Registration Database Man. Code'!A:D, 4, FALSE)</f>
        <v>XAG</v>
      </c>
      <c r="F1727" s="24" t="str">
        <f t="shared" si="26"/>
        <v>No</v>
      </c>
      <c r="G1727" s="21" t="str">
        <f>IF(F1727="Yes", "Not Applicable", IF(COUNTIF('Broadcast Module Man Codes'!B:B, LEFT(B1727, 4))=0, "No BM Man Code Found", "Match Found"))</f>
        <v>No BM Man Code Found</v>
      </c>
    </row>
    <row r="1728" spans="1:7">
      <c r="A1728" s="23" t="s">
        <v>2831</v>
      </c>
      <c r="B1728" s="23" t="s">
        <v>2832</v>
      </c>
      <c r="C1728" s="23" t="s">
        <v>10</v>
      </c>
      <c r="D1728" s="23" t="str">
        <f>IF(ISNUMBER(MATCH(C1728, 'Registration Database Man. Code'!A:A, 0)), "drone", "")</f>
        <v>drone</v>
      </c>
      <c r="E1728" s="23" t="str">
        <f>VLOOKUP(C1728, 'Registration Database Man. Code'!A:D, 4, FALSE)</f>
        <v>DJI</v>
      </c>
      <c r="F1728" s="24" t="str">
        <f t="shared" si="26"/>
        <v>No</v>
      </c>
      <c r="G1728" s="21" t="str">
        <f>IF(F1728="Yes", "Not Applicable", IF(COUNTIF('Broadcast Module Man Codes'!B:B, LEFT(B1728, 4))=0, "No BM Man Code Found", "Match Found"))</f>
        <v>No BM Man Code Found</v>
      </c>
    </row>
    <row r="1729" spans="1:7">
      <c r="A1729" s="23" t="s">
        <v>2833</v>
      </c>
      <c r="B1729" s="23" t="s">
        <v>2834</v>
      </c>
      <c r="C1729" s="23" t="s">
        <v>172</v>
      </c>
      <c r="D1729" s="23" t="str">
        <f>IF(ISNUMBER(MATCH(C1729, 'Registration Database Man. Code'!A:A, 0)), "drone", "")</f>
        <v>drone</v>
      </c>
      <c r="E1729" s="23" t="str">
        <f>VLOOKUP(C1729, 'Registration Database Man. Code'!A:D, 4, FALSE)</f>
        <v>DJI</v>
      </c>
      <c r="F1729" s="24" t="str">
        <f t="shared" si="26"/>
        <v>No</v>
      </c>
      <c r="G1729" s="21" t="str">
        <f>IF(F1729="Yes", "Not Applicable", IF(COUNTIF('Broadcast Module Man Codes'!B:B, LEFT(B1729, 4))=0, "No BM Man Code Found", "Match Found"))</f>
        <v>No BM Man Code Found</v>
      </c>
    </row>
    <row r="1730" spans="1:7">
      <c r="A1730" s="23" t="s">
        <v>2835</v>
      </c>
      <c r="B1730" s="23" t="s">
        <v>2836</v>
      </c>
      <c r="C1730" s="23" t="s">
        <v>10</v>
      </c>
      <c r="D1730" s="23" t="str">
        <f>IF(ISNUMBER(MATCH(C1730, 'Registration Database Man. Code'!A:A, 0)), "drone", "")</f>
        <v>drone</v>
      </c>
      <c r="E1730" s="23" t="str">
        <f>VLOOKUP(C1730, 'Registration Database Man. Code'!A:D, 4, FALSE)</f>
        <v>DJI</v>
      </c>
      <c r="F1730" s="24" t="str">
        <f t="shared" si="26"/>
        <v>No</v>
      </c>
      <c r="G1730" s="21" t="str">
        <f>IF(F1730="Yes", "Not Applicable", IF(COUNTIF('Broadcast Module Man Codes'!B:B, LEFT(B1730, 4))=0, "No BM Man Code Found", "Match Found"))</f>
        <v>No BM Man Code Found</v>
      </c>
    </row>
    <row r="1731" spans="1:7">
      <c r="A1731" s="23" t="s">
        <v>2837</v>
      </c>
      <c r="B1731" s="23" t="s">
        <v>2838</v>
      </c>
      <c r="C1731" s="23" t="s">
        <v>49</v>
      </c>
      <c r="D1731" s="23" t="str">
        <f>IF(ISNUMBER(MATCH(C1731, 'Registration Database Man. Code'!A:A, 0)), "drone", "")</f>
        <v>drone</v>
      </c>
      <c r="E1731" s="23" t="str">
        <f>VLOOKUP(C1731, 'Registration Database Man. Code'!A:D, 4, FALSE)</f>
        <v>DJI</v>
      </c>
      <c r="F1731" s="24" t="str">
        <f t="shared" ref="F1731:F1794" si="27">IF(OR(E1731="EA VISION", E1731="EAVISION"), "No", IF(OR(AND(OR(E1731="DJI", E1731="DJI Innovations"), LEFT(B1731, 5)="1581F"), AND(OR(E1731="XAG", E1731="GUANGZHOU XAG CO LTD"), LEFT(B1731, 5)="1863F"), AND(E1731="Talos Drones", LEFT(B1731, 5)="2104F")), "Yes", "No"))</f>
        <v>No</v>
      </c>
      <c r="G1731" s="21" t="str">
        <f>IF(F1731="Yes", "Not Applicable", IF(COUNTIF('Broadcast Module Man Codes'!B:B, LEFT(B1731, 4))=0, "No BM Man Code Found", "Match Found"))</f>
        <v>No BM Man Code Found</v>
      </c>
    </row>
    <row r="1732" spans="1:7">
      <c r="A1732" s="23" t="s">
        <v>2839</v>
      </c>
      <c r="B1732" s="23" t="s">
        <v>2840</v>
      </c>
      <c r="C1732" s="23" t="s">
        <v>10</v>
      </c>
      <c r="D1732" s="23" t="str">
        <f>IF(ISNUMBER(MATCH(C1732, 'Registration Database Man. Code'!A:A, 0)), "drone", "")</f>
        <v>drone</v>
      </c>
      <c r="E1732" s="23" t="str">
        <f>VLOOKUP(C1732, 'Registration Database Man. Code'!A:D, 4, FALSE)</f>
        <v>DJI</v>
      </c>
      <c r="F1732" s="24" t="str">
        <f t="shared" si="27"/>
        <v>Yes</v>
      </c>
      <c r="G1732" s="21" t="str">
        <f>IF(F1732="Yes", "Not Applicable", IF(COUNTIF('Broadcast Module Man Codes'!B:B, LEFT(B1732, 4))=0, "No BM Man Code Found", "Match Found"))</f>
        <v>Not Applicable</v>
      </c>
    </row>
    <row r="1733" spans="1:7">
      <c r="A1733" s="23" t="s">
        <v>2841</v>
      </c>
      <c r="B1733" s="23" t="s">
        <v>2842</v>
      </c>
      <c r="C1733" s="23" t="s">
        <v>10</v>
      </c>
      <c r="D1733" s="23" t="str">
        <f>IF(ISNUMBER(MATCH(C1733, 'Registration Database Man. Code'!A:A, 0)), "drone", "")</f>
        <v>drone</v>
      </c>
      <c r="E1733" s="23" t="str">
        <f>VLOOKUP(C1733, 'Registration Database Man. Code'!A:D, 4, FALSE)</f>
        <v>DJI</v>
      </c>
      <c r="F1733" s="24" t="str">
        <f t="shared" si="27"/>
        <v>Yes</v>
      </c>
      <c r="G1733" s="21" t="str">
        <f>IF(F1733="Yes", "Not Applicable", IF(COUNTIF('Broadcast Module Man Codes'!B:B, LEFT(B1733, 4))=0, "No BM Man Code Found", "Match Found"))</f>
        <v>Not Applicable</v>
      </c>
    </row>
    <row r="1734" spans="1:7">
      <c r="A1734" s="23" t="s">
        <v>2843</v>
      </c>
      <c r="B1734" s="23" t="s">
        <v>2844</v>
      </c>
      <c r="C1734" s="23" t="s">
        <v>10</v>
      </c>
      <c r="D1734" s="23" t="str">
        <f>IF(ISNUMBER(MATCH(C1734, 'Registration Database Man. Code'!A:A, 0)), "drone", "")</f>
        <v>drone</v>
      </c>
      <c r="E1734" s="23" t="str">
        <f>VLOOKUP(C1734, 'Registration Database Man. Code'!A:D, 4, FALSE)</f>
        <v>DJI</v>
      </c>
      <c r="F1734" s="24" t="str">
        <f t="shared" si="27"/>
        <v>Yes</v>
      </c>
      <c r="G1734" s="21" t="str">
        <f>IF(F1734="Yes", "Not Applicable", IF(COUNTIF('Broadcast Module Man Codes'!B:B, LEFT(B1734, 4))=0, "No BM Man Code Found", "Match Found"))</f>
        <v>Not Applicable</v>
      </c>
    </row>
    <row r="1735" spans="1:7">
      <c r="A1735" s="23" t="s">
        <v>2845</v>
      </c>
      <c r="B1735" s="23" t="s">
        <v>2846</v>
      </c>
      <c r="C1735" s="23" t="s">
        <v>10</v>
      </c>
      <c r="D1735" s="23" t="str">
        <f>IF(ISNUMBER(MATCH(C1735, 'Registration Database Man. Code'!A:A, 0)), "drone", "")</f>
        <v>drone</v>
      </c>
      <c r="E1735" s="23" t="str">
        <f>VLOOKUP(C1735, 'Registration Database Man. Code'!A:D, 4, FALSE)</f>
        <v>DJI</v>
      </c>
      <c r="F1735" s="24" t="str">
        <f t="shared" si="27"/>
        <v>Yes</v>
      </c>
      <c r="G1735" s="21" t="str">
        <f>IF(F1735="Yes", "Not Applicable", IF(COUNTIF('Broadcast Module Man Codes'!B:B, LEFT(B1735, 4))=0, "No BM Man Code Found", "Match Found"))</f>
        <v>Not Applicable</v>
      </c>
    </row>
    <row r="1736" spans="1:7">
      <c r="A1736" s="23" t="s">
        <v>2847</v>
      </c>
      <c r="B1736" s="23" t="s">
        <v>2848</v>
      </c>
      <c r="C1736" s="23" t="s">
        <v>10</v>
      </c>
      <c r="D1736" s="23" t="str">
        <f>IF(ISNUMBER(MATCH(C1736, 'Registration Database Man. Code'!A:A, 0)), "drone", "")</f>
        <v>drone</v>
      </c>
      <c r="E1736" s="23" t="str">
        <f>VLOOKUP(C1736, 'Registration Database Man. Code'!A:D, 4, FALSE)</f>
        <v>DJI</v>
      </c>
      <c r="F1736" s="24" t="str">
        <f t="shared" si="27"/>
        <v>Yes</v>
      </c>
      <c r="G1736" s="21" t="str">
        <f>IF(F1736="Yes", "Not Applicable", IF(COUNTIF('Broadcast Module Man Codes'!B:B, LEFT(B1736, 4))=0, "No BM Man Code Found", "Match Found"))</f>
        <v>Not Applicable</v>
      </c>
    </row>
    <row r="1737" spans="1:7">
      <c r="A1737" s="23" t="s">
        <v>2849</v>
      </c>
      <c r="B1737" s="23" t="s">
        <v>2850</v>
      </c>
      <c r="C1737" s="23" t="s">
        <v>94</v>
      </c>
      <c r="D1737" s="23" t="str">
        <f>IF(ISNUMBER(MATCH(C1737, 'Registration Database Man. Code'!A:A, 0)), "drone", "")</f>
        <v>drone</v>
      </c>
      <c r="E1737" s="23" t="str">
        <f>VLOOKUP(C1737, 'Registration Database Man. Code'!A:D, 4, FALSE)</f>
        <v>DJI</v>
      </c>
      <c r="F1737" s="24" t="str">
        <f t="shared" si="27"/>
        <v>No</v>
      </c>
      <c r="G1737" s="21" t="str">
        <f>IF(F1737="Yes", "Not Applicable", IF(COUNTIF('Broadcast Module Man Codes'!B:B, LEFT(B1737, 4))=0, "No BM Man Code Found", "Match Found"))</f>
        <v>No BM Man Code Found</v>
      </c>
    </row>
    <row r="1738" spans="1:7">
      <c r="A1738" s="23" t="s">
        <v>2851</v>
      </c>
      <c r="B1738" s="23" t="s">
        <v>2852</v>
      </c>
      <c r="C1738" s="23" t="s">
        <v>10</v>
      </c>
      <c r="D1738" s="23" t="str">
        <f>IF(ISNUMBER(MATCH(C1738, 'Registration Database Man. Code'!A:A, 0)), "drone", "")</f>
        <v>drone</v>
      </c>
      <c r="E1738" s="23" t="str">
        <f>VLOOKUP(C1738, 'Registration Database Man. Code'!A:D, 4, FALSE)</f>
        <v>DJI</v>
      </c>
      <c r="F1738" s="24" t="str">
        <f t="shared" si="27"/>
        <v>No</v>
      </c>
      <c r="G1738" s="21" t="str">
        <f>IF(F1738="Yes", "Not Applicable", IF(COUNTIF('Broadcast Module Man Codes'!B:B, LEFT(B1738, 4))=0, "No BM Man Code Found", "Match Found"))</f>
        <v>No BM Man Code Found</v>
      </c>
    </row>
    <row r="1739" spans="1:7">
      <c r="A1739" s="23" t="s">
        <v>2853</v>
      </c>
      <c r="B1739" s="23" t="s">
        <v>2854</v>
      </c>
      <c r="C1739" s="23" t="s">
        <v>10</v>
      </c>
      <c r="D1739" s="23" t="str">
        <f>IF(ISNUMBER(MATCH(C1739, 'Registration Database Man. Code'!A:A, 0)), "drone", "")</f>
        <v>drone</v>
      </c>
      <c r="E1739" s="23" t="str">
        <f>VLOOKUP(C1739, 'Registration Database Man. Code'!A:D, 4, FALSE)</f>
        <v>DJI</v>
      </c>
      <c r="F1739" s="24" t="str">
        <f t="shared" si="27"/>
        <v>No</v>
      </c>
      <c r="G1739" s="21" t="str">
        <f>IF(F1739="Yes", "Not Applicable", IF(COUNTIF('Broadcast Module Man Codes'!B:B, LEFT(B1739, 4))=0, "No BM Man Code Found", "Match Found"))</f>
        <v>No BM Man Code Found</v>
      </c>
    </row>
    <row r="1740" spans="1:7">
      <c r="A1740" s="23" t="s">
        <v>2855</v>
      </c>
      <c r="B1740" s="23" t="s">
        <v>2856</v>
      </c>
      <c r="C1740" s="23" t="s">
        <v>10</v>
      </c>
      <c r="D1740" s="23" t="str">
        <f>IF(ISNUMBER(MATCH(C1740, 'Registration Database Man. Code'!A:A, 0)), "drone", "")</f>
        <v>drone</v>
      </c>
      <c r="E1740" s="23" t="str">
        <f>VLOOKUP(C1740, 'Registration Database Man. Code'!A:D, 4, FALSE)</f>
        <v>DJI</v>
      </c>
      <c r="F1740" s="24" t="str">
        <f t="shared" si="27"/>
        <v>Yes</v>
      </c>
      <c r="G1740" s="21" t="str">
        <f>IF(F1740="Yes", "Not Applicable", IF(COUNTIF('Broadcast Module Man Codes'!B:B, LEFT(B1740, 4))=0, "No BM Man Code Found", "Match Found"))</f>
        <v>Not Applicable</v>
      </c>
    </row>
    <row r="1741" spans="1:7">
      <c r="A1741" s="23" t="s">
        <v>2857</v>
      </c>
      <c r="B1741" s="23" t="s">
        <v>2858</v>
      </c>
      <c r="C1741" s="23" t="s">
        <v>10</v>
      </c>
      <c r="D1741" s="23" t="str">
        <f>IF(ISNUMBER(MATCH(C1741, 'Registration Database Man. Code'!A:A, 0)), "drone", "")</f>
        <v>drone</v>
      </c>
      <c r="E1741" s="23" t="str">
        <f>VLOOKUP(C1741, 'Registration Database Man. Code'!A:D, 4, FALSE)</f>
        <v>DJI</v>
      </c>
      <c r="F1741" s="24" t="str">
        <f t="shared" si="27"/>
        <v>No</v>
      </c>
      <c r="G1741" s="21" t="str">
        <f>IF(F1741="Yes", "Not Applicable", IF(COUNTIF('Broadcast Module Man Codes'!B:B, LEFT(B1741, 4))=0, "No BM Man Code Found", "Match Found"))</f>
        <v>No BM Man Code Found</v>
      </c>
    </row>
    <row r="1742" spans="1:7">
      <c r="A1742" s="23" t="s">
        <v>2859</v>
      </c>
      <c r="B1742" s="23" t="s">
        <v>2860</v>
      </c>
      <c r="C1742" s="23" t="s">
        <v>10</v>
      </c>
      <c r="D1742" s="23" t="str">
        <f>IF(ISNUMBER(MATCH(C1742, 'Registration Database Man. Code'!A:A, 0)), "drone", "")</f>
        <v>drone</v>
      </c>
      <c r="E1742" s="23" t="str">
        <f>VLOOKUP(C1742, 'Registration Database Man. Code'!A:D, 4, FALSE)</f>
        <v>DJI</v>
      </c>
      <c r="F1742" s="24" t="str">
        <f t="shared" si="27"/>
        <v>Yes</v>
      </c>
      <c r="G1742" s="21" t="str">
        <f>IF(F1742="Yes", "Not Applicable", IF(COUNTIF('Broadcast Module Man Codes'!B:B, LEFT(B1742, 4))=0, "No BM Man Code Found", "Match Found"))</f>
        <v>Not Applicable</v>
      </c>
    </row>
    <row r="1743" spans="1:7">
      <c r="A1743" s="23" t="s">
        <v>2861</v>
      </c>
      <c r="B1743" s="23" t="s">
        <v>2862</v>
      </c>
      <c r="C1743" s="23" t="s">
        <v>10</v>
      </c>
      <c r="D1743" s="23" t="str">
        <f>IF(ISNUMBER(MATCH(C1743, 'Registration Database Man. Code'!A:A, 0)), "drone", "")</f>
        <v>drone</v>
      </c>
      <c r="E1743" s="23" t="str">
        <f>VLOOKUP(C1743, 'Registration Database Man. Code'!A:D, 4, FALSE)</f>
        <v>DJI</v>
      </c>
      <c r="F1743" s="24" t="str">
        <f t="shared" si="27"/>
        <v>Yes</v>
      </c>
      <c r="G1743" s="21" t="str">
        <f>IF(F1743="Yes", "Not Applicable", IF(COUNTIF('Broadcast Module Man Codes'!B:B, LEFT(B1743, 4))=0, "No BM Man Code Found", "Match Found"))</f>
        <v>Not Applicable</v>
      </c>
    </row>
    <row r="1744" spans="1:7">
      <c r="A1744" s="23" t="s">
        <v>2863</v>
      </c>
      <c r="B1744" s="23" t="s">
        <v>2864</v>
      </c>
      <c r="C1744" s="23" t="s">
        <v>10</v>
      </c>
      <c r="D1744" s="23" t="str">
        <f>IF(ISNUMBER(MATCH(C1744, 'Registration Database Man. Code'!A:A, 0)), "drone", "")</f>
        <v>drone</v>
      </c>
      <c r="E1744" s="23" t="str">
        <f>VLOOKUP(C1744, 'Registration Database Man. Code'!A:D, 4, FALSE)</f>
        <v>DJI</v>
      </c>
      <c r="F1744" s="24" t="str">
        <f t="shared" si="27"/>
        <v>No</v>
      </c>
      <c r="G1744" s="21" t="str">
        <f>IF(F1744="Yes", "Not Applicable", IF(COUNTIF('Broadcast Module Man Codes'!B:B, LEFT(B1744, 4))=0, "No BM Man Code Found", "Match Found"))</f>
        <v>No BM Man Code Found</v>
      </c>
    </row>
    <row r="1745" spans="1:7">
      <c r="A1745" s="23" t="s">
        <v>2865</v>
      </c>
      <c r="B1745" s="23" t="s">
        <v>2866</v>
      </c>
      <c r="C1745" s="23" t="s">
        <v>10</v>
      </c>
      <c r="D1745" s="23" t="str">
        <f>IF(ISNUMBER(MATCH(C1745, 'Registration Database Man. Code'!A:A, 0)), "drone", "")</f>
        <v>drone</v>
      </c>
      <c r="E1745" s="23" t="str">
        <f>VLOOKUP(C1745, 'Registration Database Man. Code'!A:D, 4, FALSE)</f>
        <v>DJI</v>
      </c>
      <c r="F1745" s="24" t="str">
        <f t="shared" si="27"/>
        <v>Yes</v>
      </c>
      <c r="G1745" s="21" t="str">
        <f>IF(F1745="Yes", "Not Applicable", IF(COUNTIF('Broadcast Module Man Codes'!B:B, LEFT(B1745, 4))=0, "No BM Man Code Found", "Match Found"))</f>
        <v>Not Applicable</v>
      </c>
    </row>
    <row r="1746" spans="1:7">
      <c r="A1746" s="23" t="s">
        <v>2867</v>
      </c>
      <c r="B1746" s="23" t="s">
        <v>2868</v>
      </c>
      <c r="C1746" s="23" t="s">
        <v>172</v>
      </c>
      <c r="D1746" s="23" t="str">
        <f>IF(ISNUMBER(MATCH(C1746, 'Registration Database Man. Code'!A:A, 0)), "drone", "")</f>
        <v>drone</v>
      </c>
      <c r="E1746" s="23" t="str">
        <f>VLOOKUP(C1746, 'Registration Database Man. Code'!A:D, 4, FALSE)</f>
        <v>DJI</v>
      </c>
      <c r="F1746" s="24" t="str">
        <f t="shared" si="27"/>
        <v>Yes</v>
      </c>
      <c r="G1746" s="21" t="str">
        <f>IF(F1746="Yes", "Not Applicable", IF(COUNTIF('Broadcast Module Man Codes'!B:B, LEFT(B1746, 4))=0, "No BM Man Code Found", "Match Found"))</f>
        <v>Not Applicable</v>
      </c>
    </row>
    <row r="1747" spans="1:7">
      <c r="A1747" s="23" t="s">
        <v>2869</v>
      </c>
      <c r="B1747" s="23" t="s">
        <v>2870</v>
      </c>
      <c r="C1747" s="23" t="s">
        <v>10</v>
      </c>
      <c r="D1747" s="23" t="str">
        <f>IF(ISNUMBER(MATCH(C1747, 'Registration Database Man. Code'!A:A, 0)), "drone", "")</f>
        <v>drone</v>
      </c>
      <c r="E1747" s="23" t="str">
        <f>VLOOKUP(C1747, 'Registration Database Man. Code'!A:D, 4, FALSE)</f>
        <v>DJI</v>
      </c>
      <c r="F1747" s="24" t="str">
        <f t="shared" si="27"/>
        <v>Yes</v>
      </c>
      <c r="G1747" s="21" t="str">
        <f>IF(F1747="Yes", "Not Applicable", IF(COUNTIF('Broadcast Module Man Codes'!B:B, LEFT(B1747, 4))=0, "No BM Man Code Found", "Match Found"))</f>
        <v>Not Applicable</v>
      </c>
    </row>
    <row r="1748" spans="1:7">
      <c r="A1748" s="23" t="s">
        <v>2871</v>
      </c>
      <c r="B1748" s="23" t="s">
        <v>2872</v>
      </c>
      <c r="C1748" s="23" t="s">
        <v>10</v>
      </c>
      <c r="D1748" s="23" t="str">
        <f>IF(ISNUMBER(MATCH(C1748, 'Registration Database Man. Code'!A:A, 0)), "drone", "")</f>
        <v>drone</v>
      </c>
      <c r="E1748" s="23" t="str">
        <f>VLOOKUP(C1748, 'Registration Database Man. Code'!A:D, 4, FALSE)</f>
        <v>DJI</v>
      </c>
      <c r="F1748" s="24" t="str">
        <f t="shared" si="27"/>
        <v>Yes</v>
      </c>
      <c r="G1748" s="21" t="str">
        <f>IF(F1748="Yes", "Not Applicable", IF(COUNTIF('Broadcast Module Man Codes'!B:B, LEFT(B1748, 4))=0, "No BM Man Code Found", "Match Found"))</f>
        <v>Not Applicable</v>
      </c>
    </row>
    <row r="1749" spans="1:7">
      <c r="A1749" s="23" t="s">
        <v>2873</v>
      </c>
      <c r="B1749" s="23" t="s">
        <v>2874</v>
      </c>
      <c r="C1749" s="23" t="s">
        <v>10</v>
      </c>
      <c r="D1749" s="23" t="str">
        <f>IF(ISNUMBER(MATCH(C1749, 'Registration Database Man. Code'!A:A, 0)), "drone", "")</f>
        <v>drone</v>
      </c>
      <c r="E1749" s="23" t="str">
        <f>VLOOKUP(C1749, 'Registration Database Man. Code'!A:D, 4, FALSE)</f>
        <v>DJI</v>
      </c>
      <c r="F1749" s="24" t="str">
        <f t="shared" si="27"/>
        <v>No</v>
      </c>
      <c r="G1749" s="21" t="str">
        <f>IF(F1749="Yes", "Not Applicable", IF(COUNTIF('Broadcast Module Man Codes'!B:B, LEFT(B1749, 4))=0, "No BM Man Code Found", "Match Found"))</f>
        <v>No BM Man Code Found</v>
      </c>
    </row>
    <row r="1750" spans="1:7">
      <c r="A1750" s="23" t="s">
        <v>2875</v>
      </c>
      <c r="B1750" s="23" t="s">
        <v>2876</v>
      </c>
      <c r="C1750" s="23" t="s">
        <v>10</v>
      </c>
      <c r="D1750" s="23" t="str">
        <f>IF(ISNUMBER(MATCH(C1750, 'Registration Database Man. Code'!A:A, 0)), "drone", "")</f>
        <v>drone</v>
      </c>
      <c r="E1750" s="23" t="str">
        <f>VLOOKUP(C1750, 'Registration Database Man. Code'!A:D, 4, FALSE)</f>
        <v>DJI</v>
      </c>
      <c r="F1750" s="24" t="str">
        <f t="shared" si="27"/>
        <v>No</v>
      </c>
      <c r="G1750" s="21" t="str">
        <f>IF(F1750="Yes", "Not Applicable", IF(COUNTIF('Broadcast Module Man Codes'!B:B, LEFT(B1750, 4))=0, "No BM Man Code Found", "Match Found"))</f>
        <v>No BM Man Code Found</v>
      </c>
    </row>
    <row r="1751" spans="1:7">
      <c r="A1751" s="23" t="s">
        <v>2877</v>
      </c>
      <c r="B1751" s="23" t="s">
        <v>2878</v>
      </c>
      <c r="C1751" s="23" t="s">
        <v>10</v>
      </c>
      <c r="D1751" s="23" t="str">
        <f>IF(ISNUMBER(MATCH(C1751, 'Registration Database Man. Code'!A:A, 0)), "drone", "")</f>
        <v>drone</v>
      </c>
      <c r="E1751" s="23" t="str">
        <f>VLOOKUP(C1751, 'Registration Database Man. Code'!A:D, 4, FALSE)</f>
        <v>DJI</v>
      </c>
      <c r="F1751" s="24" t="str">
        <f t="shared" si="27"/>
        <v>Yes</v>
      </c>
      <c r="G1751" s="21" t="str">
        <f>IF(F1751="Yes", "Not Applicable", IF(COUNTIF('Broadcast Module Man Codes'!B:B, LEFT(B1751, 4))=0, "No BM Man Code Found", "Match Found"))</f>
        <v>Not Applicable</v>
      </c>
    </row>
    <row r="1752" spans="1:7">
      <c r="A1752" s="23" t="s">
        <v>2879</v>
      </c>
      <c r="B1752" s="23" t="s">
        <v>2880</v>
      </c>
      <c r="C1752" s="23" t="s">
        <v>94</v>
      </c>
      <c r="D1752" s="23" t="str">
        <f>IF(ISNUMBER(MATCH(C1752, 'Registration Database Man. Code'!A:A, 0)), "drone", "")</f>
        <v>drone</v>
      </c>
      <c r="E1752" s="23" t="str">
        <f>VLOOKUP(C1752, 'Registration Database Man. Code'!A:D, 4, FALSE)</f>
        <v>DJI</v>
      </c>
      <c r="F1752" s="24" t="str">
        <f t="shared" si="27"/>
        <v>No</v>
      </c>
      <c r="G1752" s="21" t="str">
        <f>IF(F1752="Yes", "Not Applicable", IF(COUNTIF('Broadcast Module Man Codes'!B:B, LEFT(B1752, 4))=0, "No BM Man Code Found", "Match Found"))</f>
        <v>No BM Man Code Found</v>
      </c>
    </row>
    <row r="1753" spans="1:7">
      <c r="A1753" s="23" t="s">
        <v>2881</v>
      </c>
      <c r="B1753" s="23" t="s">
        <v>2882</v>
      </c>
      <c r="C1753" s="23" t="s">
        <v>10</v>
      </c>
      <c r="D1753" s="23" t="str">
        <f>IF(ISNUMBER(MATCH(C1753, 'Registration Database Man. Code'!A:A, 0)), "drone", "")</f>
        <v>drone</v>
      </c>
      <c r="E1753" s="23" t="str">
        <f>VLOOKUP(C1753, 'Registration Database Man. Code'!A:D, 4, FALSE)</f>
        <v>DJI</v>
      </c>
      <c r="F1753" s="24" t="str">
        <f t="shared" si="27"/>
        <v>No</v>
      </c>
      <c r="G1753" s="21" t="str">
        <f>IF(F1753="Yes", "Not Applicable", IF(COUNTIF('Broadcast Module Man Codes'!B:B, LEFT(B1753, 4))=0, "No BM Man Code Found", "Match Found"))</f>
        <v>No BM Man Code Found</v>
      </c>
    </row>
    <row r="1754" spans="1:7">
      <c r="A1754" s="23" t="s">
        <v>2884</v>
      </c>
      <c r="B1754" s="23" t="s">
        <v>2885</v>
      </c>
      <c r="C1754" s="23" t="s">
        <v>21</v>
      </c>
      <c r="D1754" s="23" t="str">
        <f>IF(ISNUMBER(MATCH(C1754, 'Registration Database Man. Code'!A:A, 0)), "drone", "")</f>
        <v>drone</v>
      </c>
      <c r="E1754" s="23" t="str">
        <f>VLOOKUP(C1754, 'Registration Database Man. Code'!A:D, 4, FALSE)</f>
        <v>XAG</v>
      </c>
      <c r="F1754" s="24" t="str">
        <f t="shared" si="27"/>
        <v>No</v>
      </c>
      <c r="G1754" s="21" t="str">
        <f>IF(F1754="Yes", "Not Applicable", IF(COUNTIF('Broadcast Module Man Codes'!B:B, LEFT(B1754, 4))=0, "No BM Man Code Found", "Match Found"))</f>
        <v>No BM Man Code Found</v>
      </c>
    </row>
    <row r="1755" spans="1:7">
      <c r="A1755" s="23" t="s">
        <v>2886</v>
      </c>
      <c r="B1755" s="23" t="s">
        <v>2887</v>
      </c>
      <c r="C1755" s="23" t="s">
        <v>10</v>
      </c>
      <c r="D1755" s="23" t="str">
        <f>IF(ISNUMBER(MATCH(C1755, 'Registration Database Man. Code'!A:A, 0)), "drone", "")</f>
        <v>drone</v>
      </c>
      <c r="E1755" s="23" t="str">
        <f>VLOOKUP(C1755, 'Registration Database Man. Code'!A:D, 4, FALSE)</f>
        <v>DJI</v>
      </c>
      <c r="F1755" s="24" t="str">
        <f t="shared" si="27"/>
        <v>No</v>
      </c>
      <c r="G1755" s="21" t="str">
        <f>IF(F1755="Yes", "Not Applicable", IF(COUNTIF('Broadcast Module Man Codes'!B:B, LEFT(B1755, 4))=0, "No BM Man Code Found", "Match Found"))</f>
        <v>No BM Man Code Found</v>
      </c>
    </row>
    <row r="1756" spans="1:7">
      <c r="A1756" s="23" t="s">
        <v>2888</v>
      </c>
      <c r="B1756" s="23" t="s">
        <v>2889</v>
      </c>
      <c r="C1756" s="23" t="s">
        <v>172</v>
      </c>
      <c r="D1756" s="23" t="str">
        <f>IF(ISNUMBER(MATCH(C1756, 'Registration Database Man. Code'!A:A, 0)), "drone", "")</f>
        <v>drone</v>
      </c>
      <c r="E1756" s="23" t="str">
        <f>VLOOKUP(C1756, 'Registration Database Man. Code'!A:D, 4, FALSE)</f>
        <v>DJI</v>
      </c>
      <c r="F1756" s="24" t="str">
        <f t="shared" si="27"/>
        <v>No</v>
      </c>
      <c r="G1756" s="21" t="str">
        <f>IF(F1756="Yes", "Not Applicable", IF(COUNTIF('Broadcast Module Man Codes'!B:B, LEFT(B1756, 4))=0, "No BM Man Code Found", "Match Found"))</f>
        <v>No BM Man Code Found</v>
      </c>
    </row>
    <row r="1757" spans="1:7">
      <c r="A1757" s="23" t="s">
        <v>2890</v>
      </c>
      <c r="B1757" s="23" t="s">
        <v>2891</v>
      </c>
      <c r="C1757" s="23" t="s">
        <v>10</v>
      </c>
      <c r="D1757" s="23" t="str">
        <f>IF(ISNUMBER(MATCH(C1757, 'Registration Database Man. Code'!A:A, 0)), "drone", "")</f>
        <v>drone</v>
      </c>
      <c r="E1757" s="23" t="str">
        <f>VLOOKUP(C1757, 'Registration Database Man. Code'!A:D, 4, FALSE)</f>
        <v>DJI</v>
      </c>
      <c r="F1757" s="24" t="str">
        <f t="shared" si="27"/>
        <v>No</v>
      </c>
      <c r="G1757" s="21" t="str">
        <f>IF(F1757="Yes", "Not Applicable", IF(COUNTIF('Broadcast Module Man Codes'!B:B, LEFT(B1757, 4))=0, "No BM Man Code Found", "Match Found"))</f>
        <v>No BM Man Code Found</v>
      </c>
    </row>
    <row r="1758" spans="1:7">
      <c r="A1758" s="23" t="s">
        <v>2892</v>
      </c>
      <c r="B1758" s="23" t="s">
        <v>2893</v>
      </c>
      <c r="C1758" s="23" t="s">
        <v>53</v>
      </c>
      <c r="D1758" s="23" t="str">
        <f>IF(ISNUMBER(MATCH(C1758, 'Registration Database Man. Code'!A:A, 0)), "drone", "")</f>
        <v>drone</v>
      </c>
      <c r="E1758" s="23" t="str">
        <f>VLOOKUP(C1758, 'Registration Database Man. Code'!A:D, 4, FALSE)</f>
        <v>EA VISION</v>
      </c>
      <c r="F1758" s="24" t="str">
        <f t="shared" si="27"/>
        <v>No</v>
      </c>
      <c r="G1758" s="21" t="str">
        <f>IF(F1758="Yes", "Not Applicable", IF(COUNTIF('Broadcast Module Man Codes'!B:B, LEFT(B1758, 4))=0, "No BM Man Code Found", "Match Found"))</f>
        <v>No BM Man Code Found</v>
      </c>
    </row>
    <row r="1759" spans="1:7">
      <c r="A1759" s="23" t="s">
        <v>2894</v>
      </c>
      <c r="B1759" s="23" t="s">
        <v>2895</v>
      </c>
      <c r="C1759" s="23" t="s">
        <v>10</v>
      </c>
      <c r="D1759" s="23" t="str">
        <f>IF(ISNUMBER(MATCH(C1759, 'Registration Database Man. Code'!A:A, 0)), "drone", "")</f>
        <v>drone</v>
      </c>
      <c r="E1759" s="23" t="str">
        <f>VLOOKUP(C1759, 'Registration Database Man. Code'!A:D, 4, FALSE)</f>
        <v>DJI</v>
      </c>
      <c r="F1759" s="24" t="str">
        <f t="shared" si="27"/>
        <v>No</v>
      </c>
      <c r="G1759" s="21" t="str">
        <f>IF(F1759="Yes", "Not Applicable", IF(COUNTIF('Broadcast Module Man Codes'!B:B, LEFT(B1759, 4))=0, "No BM Man Code Found", "Match Found"))</f>
        <v>No BM Man Code Found</v>
      </c>
    </row>
    <row r="1760" spans="1:7">
      <c r="A1760" s="23" t="s">
        <v>2896</v>
      </c>
      <c r="B1760" s="23">
        <v>85503</v>
      </c>
      <c r="C1760" s="23" t="s">
        <v>53</v>
      </c>
      <c r="D1760" s="23" t="str">
        <f>IF(ISNUMBER(MATCH(C1760, 'Registration Database Man. Code'!A:A, 0)), "drone", "")</f>
        <v>drone</v>
      </c>
      <c r="E1760" s="23" t="str">
        <f>VLOOKUP(C1760, 'Registration Database Man. Code'!A:D, 4, FALSE)</f>
        <v>EA VISION</v>
      </c>
      <c r="F1760" s="24" t="str">
        <f t="shared" si="27"/>
        <v>No</v>
      </c>
      <c r="G1760" s="21" t="str">
        <f>IF(F1760="Yes", "Not Applicable", IF(COUNTIF('Broadcast Module Man Codes'!B:B, LEFT(B1760, 4))=0, "No BM Man Code Found", "Match Found"))</f>
        <v>No BM Man Code Found</v>
      </c>
    </row>
    <row r="1761" spans="1:7">
      <c r="A1761" s="23" t="s">
        <v>2897</v>
      </c>
      <c r="B1761" s="23" t="s">
        <v>2898</v>
      </c>
      <c r="C1761" s="23" t="s">
        <v>10</v>
      </c>
      <c r="D1761" s="23" t="str">
        <f>IF(ISNUMBER(MATCH(C1761, 'Registration Database Man. Code'!A:A, 0)), "drone", "")</f>
        <v>drone</v>
      </c>
      <c r="E1761" s="23" t="str">
        <f>VLOOKUP(C1761, 'Registration Database Man. Code'!A:D, 4, FALSE)</f>
        <v>DJI</v>
      </c>
      <c r="F1761" s="24" t="str">
        <f t="shared" si="27"/>
        <v>Yes</v>
      </c>
      <c r="G1761" s="21" t="str">
        <f>IF(F1761="Yes", "Not Applicable", IF(COUNTIF('Broadcast Module Man Codes'!B:B, LEFT(B1761, 4))=0, "No BM Man Code Found", "Match Found"))</f>
        <v>Not Applicable</v>
      </c>
    </row>
    <row r="1762" spans="1:7">
      <c r="A1762" s="23" t="s">
        <v>2899</v>
      </c>
      <c r="B1762" s="23" t="s">
        <v>2900</v>
      </c>
      <c r="C1762" s="23" t="s">
        <v>21</v>
      </c>
      <c r="D1762" s="23" t="str">
        <f>IF(ISNUMBER(MATCH(C1762, 'Registration Database Man. Code'!A:A, 0)), "drone", "")</f>
        <v>drone</v>
      </c>
      <c r="E1762" s="23" t="str">
        <f>VLOOKUP(C1762, 'Registration Database Man. Code'!A:D, 4, FALSE)</f>
        <v>XAG</v>
      </c>
      <c r="F1762" s="24" t="str">
        <f t="shared" si="27"/>
        <v>No</v>
      </c>
      <c r="G1762" s="21" t="str">
        <f>IF(F1762="Yes", "Not Applicable", IF(COUNTIF('Broadcast Module Man Codes'!B:B, LEFT(B1762, 4))=0, "No BM Man Code Found", "Match Found"))</f>
        <v>No BM Man Code Found</v>
      </c>
    </row>
    <row r="1763" spans="1:7">
      <c r="A1763" s="23" t="s">
        <v>2901</v>
      </c>
      <c r="B1763" s="23" t="s">
        <v>2902</v>
      </c>
      <c r="C1763" s="23" t="s">
        <v>10</v>
      </c>
      <c r="D1763" s="23" t="str">
        <f>IF(ISNUMBER(MATCH(C1763, 'Registration Database Man. Code'!A:A, 0)), "drone", "")</f>
        <v>drone</v>
      </c>
      <c r="E1763" s="23" t="str">
        <f>VLOOKUP(C1763, 'Registration Database Man. Code'!A:D, 4, FALSE)</f>
        <v>DJI</v>
      </c>
      <c r="F1763" s="24" t="str">
        <f t="shared" si="27"/>
        <v>No</v>
      </c>
      <c r="G1763" s="21" t="str">
        <f>IF(F1763="Yes", "Not Applicable", IF(COUNTIF('Broadcast Module Man Codes'!B:B, LEFT(B1763, 4))=0, "No BM Man Code Found", "Match Found"))</f>
        <v>No BM Man Code Found</v>
      </c>
    </row>
    <row r="1764" spans="1:7">
      <c r="A1764" s="23" t="s">
        <v>2903</v>
      </c>
      <c r="B1764" s="23" t="s">
        <v>2904</v>
      </c>
      <c r="C1764" s="23" t="s">
        <v>10</v>
      </c>
      <c r="D1764" s="23" t="str">
        <f>IF(ISNUMBER(MATCH(C1764, 'Registration Database Man. Code'!A:A, 0)), "drone", "")</f>
        <v>drone</v>
      </c>
      <c r="E1764" s="23" t="str">
        <f>VLOOKUP(C1764, 'Registration Database Man. Code'!A:D, 4, FALSE)</f>
        <v>DJI</v>
      </c>
      <c r="F1764" s="24" t="str">
        <f t="shared" si="27"/>
        <v>Yes</v>
      </c>
      <c r="G1764" s="21" t="str">
        <f>IF(F1764="Yes", "Not Applicable", IF(COUNTIF('Broadcast Module Man Codes'!B:B, LEFT(B1764, 4))=0, "No BM Man Code Found", "Match Found"))</f>
        <v>Not Applicable</v>
      </c>
    </row>
    <row r="1765" spans="1:7">
      <c r="A1765" s="23" t="s">
        <v>2905</v>
      </c>
      <c r="B1765" s="23" t="s">
        <v>2906</v>
      </c>
      <c r="C1765" s="23" t="s">
        <v>10</v>
      </c>
      <c r="D1765" s="23" t="str">
        <f>IF(ISNUMBER(MATCH(C1765, 'Registration Database Man. Code'!A:A, 0)), "drone", "")</f>
        <v>drone</v>
      </c>
      <c r="E1765" s="23" t="str">
        <f>VLOOKUP(C1765, 'Registration Database Man. Code'!A:D, 4, FALSE)</f>
        <v>DJI</v>
      </c>
      <c r="F1765" s="24" t="str">
        <f t="shared" si="27"/>
        <v>No</v>
      </c>
      <c r="G1765" s="21" t="str">
        <f>IF(F1765="Yes", "Not Applicable", IF(COUNTIF('Broadcast Module Man Codes'!B:B, LEFT(B1765, 4))=0, "No BM Man Code Found", "Match Found"))</f>
        <v>No BM Man Code Found</v>
      </c>
    </row>
    <row r="1766" spans="1:7">
      <c r="A1766" s="23" t="s">
        <v>2907</v>
      </c>
      <c r="B1766" s="23" t="s">
        <v>2908</v>
      </c>
      <c r="C1766" s="23" t="s">
        <v>27</v>
      </c>
      <c r="D1766" s="23" t="str">
        <f>IF(ISNUMBER(MATCH(C1766, 'Registration Database Man. Code'!A:A, 0)), "drone", "")</f>
        <v>drone</v>
      </c>
      <c r="E1766" s="23" t="str">
        <f>VLOOKUP(C1766, 'Registration Database Man. Code'!A:D, 4, FALSE)</f>
        <v>DJI</v>
      </c>
      <c r="F1766" s="24" t="str">
        <f t="shared" si="27"/>
        <v>Yes</v>
      </c>
      <c r="G1766" s="21" t="str">
        <f>IF(F1766="Yes", "Not Applicable", IF(COUNTIF('Broadcast Module Man Codes'!B:B, LEFT(B1766, 4))=0, "No BM Man Code Found", "Match Found"))</f>
        <v>Not Applicable</v>
      </c>
    </row>
    <row r="1767" spans="1:7">
      <c r="A1767" s="23" t="s">
        <v>2909</v>
      </c>
      <c r="B1767" s="23" t="s">
        <v>2910</v>
      </c>
      <c r="C1767" s="23" t="s">
        <v>21</v>
      </c>
      <c r="D1767" s="23" t="str">
        <f>IF(ISNUMBER(MATCH(C1767, 'Registration Database Man. Code'!A:A, 0)), "drone", "")</f>
        <v>drone</v>
      </c>
      <c r="E1767" s="23" t="str">
        <f>VLOOKUP(C1767, 'Registration Database Man. Code'!A:D, 4, FALSE)</f>
        <v>XAG</v>
      </c>
      <c r="F1767" s="24" t="str">
        <f t="shared" si="27"/>
        <v>Yes</v>
      </c>
      <c r="G1767" s="21" t="str">
        <f>IF(F1767="Yes", "Not Applicable", IF(COUNTIF('Broadcast Module Man Codes'!B:B, LEFT(B1767, 4))=0, "No BM Man Code Found", "Match Found"))</f>
        <v>Not Applicable</v>
      </c>
    </row>
    <row r="1768" spans="1:7">
      <c r="A1768" s="23" t="s">
        <v>2911</v>
      </c>
      <c r="B1768" s="23" t="s">
        <v>2912</v>
      </c>
      <c r="C1768" s="23" t="s">
        <v>79</v>
      </c>
      <c r="D1768" s="23" t="str">
        <f>IF(ISNUMBER(MATCH(C1768, 'Registration Database Man. Code'!A:A, 0)), "drone", "")</f>
        <v>drone</v>
      </c>
      <c r="E1768" s="23" t="str">
        <f>VLOOKUP(C1768, 'Registration Database Man. Code'!A:D, 4, FALSE)</f>
        <v>DJI</v>
      </c>
      <c r="F1768" s="24" t="str">
        <f t="shared" si="27"/>
        <v>Yes</v>
      </c>
      <c r="G1768" s="21" t="str">
        <f>IF(F1768="Yes", "Not Applicable", IF(COUNTIF('Broadcast Module Man Codes'!B:B, LEFT(B1768, 4))=0, "No BM Man Code Found", "Match Found"))</f>
        <v>Not Applicable</v>
      </c>
    </row>
    <row r="1769" spans="1:7">
      <c r="A1769" s="23" t="s">
        <v>2913</v>
      </c>
      <c r="B1769" s="23" t="s">
        <v>2914</v>
      </c>
      <c r="C1769" s="23" t="s">
        <v>24</v>
      </c>
      <c r="D1769" s="23" t="str">
        <f>IF(ISNUMBER(MATCH(C1769, 'Registration Database Man. Code'!A:A, 0)), "drone", "")</f>
        <v>drone</v>
      </c>
      <c r="E1769" s="23" t="str">
        <f>VLOOKUP(C1769, 'Registration Database Man. Code'!A:D, 4, FALSE)</f>
        <v>DJI</v>
      </c>
      <c r="F1769" s="24" t="str">
        <f t="shared" si="27"/>
        <v>Yes</v>
      </c>
      <c r="G1769" s="21" t="str">
        <f>IF(F1769="Yes", "Not Applicable", IF(COUNTIF('Broadcast Module Man Codes'!B:B, LEFT(B1769, 4))=0, "No BM Man Code Found", "Match Found"))</f>
        <v>Not Applicable</v>
      </c>
    </row>
    <row r="1770" spans="1:7">
      <c r="A1770" s="23" t="s">
        <v>2915</v>
      </c>
      <c r="B1770" s="23" t="s">
        <v>2916</v>
      </c>
      <c r="C1770" s="23" t="s">
        <v>6</v>
      </c>
      <c r="D1770" s="23" t="str">
        <f>IF(ISNUMBER(MATCH(C1770, 'Registration Database Man. Code'!A:A, 0)), "drone", "")</f>
        <v>drone</v>
      </c>
      <c r="E1770" s="23" t="str">
        <f>VLOOKUP(C1770, 'Registration Database Man. Code'!A:D, 4, FALSE)</f>
        <v>XAG</v>
      </c>
      <c r="F1770" s="24" t="str">
        <f t="shared" si="27"/>
        <v>No</v>
      </c>
      <c r="G1770" s="21" t="str">
        <f>IF(F1770="Yes", "Not Applicable", IF(COUNTIF('Broadcast Module Man Codes'!B:B, LEFT(B1770, 4))=0, "No BM Man Code Found", "Match Found"))</f>
        <v>No BM Man Code Found</v>
      </c>
    </row>
    <row r="1771" spans="1:7">
      <c r="A1771" s="23" t="s">
        <v>2917</v>
      </c>
      <c r="B1771" s="23" t="s">
        <v>2918</v>
      </c>
      <c r="C1771" s="23" t="s">
        <v>10</v>
      </c>
      <c r="D1771" s="23" t="str">
        <f>IF(ISNUMBER(MATCH(C1771, 'Registration Database Man. Code'!A:A, 0)), "drone", "")</f>
        <v>drone</v>
      </c>
      <c r="E1771" s="23" t="str">
        <f>VLOOKUP(C1771, 'Registration Database Man. Code'!A:D, 4, FALSE)</f>
        <v>DJI</v>
      </c>
      <c r="F1771" s="24" t="str">
        <f t="shared" si="27"/>
        <v>No</v>
      </c>
      <c r="G1771" s="21" t="str">
        <f>IF(F1771="Yes", "Not Applicable", IF(COUNTIF('Broadcast Module Man Codes'!B:B, LEFT(B1771, 4))=0, "No BM Man Code Found", "Match Found"))</f>
        <v>No BM Man Code Found</v>
      </c>
    </row>
    <row r="1772" spans="1:7">
      <c r="A1772" s="23" t="s">
        <v>2919</v>
      </c>
      <c r="B1772" s="23" t="s">
        <v>2920</v>
      </c>
      <c r="C1772" s="23" t="s">
        <v>10</v>
      </c>
      <c r="D1772" s="23" t="str">
        <f>IF(ISNUMBER(MATCH(C1772, 'Registration Database Man. Code'!A:A, 0)), "drone", "")</f>
        <v>drone</v>
      </c>
      <c r="E1772" s="23" t="str">
        <f>VLOOKUP(C1772, 'Registration Database Man. Code'!A:D, 4, FALSE)</f>
        <v>DJI</v>
      </c>
      <c r="F1772" s="24" t="str">
        <f t="shared" si="27"/>
        <v>No</v>
      </c>
      <c r="G1772" s="21" t="str">
        <f>IF(F1772="Yes", "Not Applicable", IF(COUNTIF('Broadcast Module Man Codes'!B:B, LEFT(B1772, 4))=0, "No BM Man Code Found", "Match Found"))</f>
        <v>No BM Man Code Found</v>
      </c>
    </row>
    <row r="1773" spans="1:7">
      <c r="A1773" s="23" t="s">
        <v>2921</v>
      </c>
      <c r="B1773" s="23" t="s">
        <v>2922</v>
      </c>
      <c r="C1773" s="23" t="s">
        <v>10</v>
      </c>
      <c r="D1773" s="23" t="str">
        <f>IF(ISNUMBER(MATCH(C1773, 'Registration Database Man. Code'!A:A, 0)), "drone", "")</f>
        <v>drone</v>
      </c>
      <c r="E1773" s="23" t="str">
        <f>VLOOKUP(C1773, 'Registration Database Man. Code'!A:D, 4, FALSE)</f>
        <v>DJI</v>
      </c>
      <c r="F1773" s="24" t="str">
        <f t="shared" si="27"/>
        <v>No</v>
      </c>
      <c r="G1773" s="21" t="str">
        <f>IF(F1773="Yes", "Not Applicable", IF(COUNTIF('Broadcast Module Man Codes'!B:B, LEFT(B1773, 4))=0, "No BM Man Code Found", "Match Found"))</f>
        <v>No BM Man Code Found</v>
      </c>
    </row>
    <row r="1774" spans="1:7">
      <c r="A1774" s="23" t="s">
        <v>2923</v>
      </c>
      <c r="B1774" s="23" t="s">
        <v>2924</v>
      </c>
      <c r="C1774" s="23" t="s">
        <v>10</v>
      </c>
      <c r="D1774" s="23" t="str">
        <f>IF(ISNUMBER(MATCH(C1774, 'Registration Database Man. Code'!A:A, 0)), "drone", "")</f>
        <v>drone</v>
      </c>
      <c r="E1774" s="23" t="str">
        <f>VLOOKUP(C1774, 'Registration Database Man. Code'!A:D, 4, FALSE)</f>
        <v>DJI</v>
      </c>
      <c r="F1774" s="24" t="str">
        <f t="shared" si="27"/>
        <v>Yes</v>
      </c>
      <c r="G1774" s="21" t="str">
        <f>IF(F1774="Yes", "Not Applicable", IF(COUNTIF('Broadcast Module Man Codes'!B:B, LEFT(B1774, 4))=0, "No BM Man Code Found", "Match Found"))</f>
        <v>Not Applicable</v>
      </c>
    </row>
    <row r="1775" spans="1:7">
      <c r="A1775" s="23" t="s">
        <v>2925</v>
      </c>
      <c r="B1775" s="23" t="s">
        <v>2926</v>
      </c>
      <c r="C1775" s="23" t="s">
        <v>10</v>
      </c>
      <c r="D1775" s="23" t="str">
        <f>IF(ISNUMBER(MATCH(C1775, 'Registration Database Man. Code'!A:A, 0)), "drone", "")</f>
        <v>drone</v>
      </c>
      <c r="E1775" s="23" t="str">
        <f>VLOOKUP(C1775, 'Registration Database Man. Code'!A:D, 4, FALSE)</f>
        <v>DJI</v>
      </c>
      <c r="F1775" s="24" t="str">
        <f t="shared" si="27"/>
        <v>No</v>
      </c>
      <c r="G1775" s="21" t="str">
        <f>IF(F1775="Yes", "Not Applicable", IF(COUNTIF('Broadcast Module Man Codes'!B:B, LEFT(B1775, 4))=0, "No BM Man Code Found", "Match Found"))</f>
        <v>No BM Man Code Found</v>
      </c>
    </row>
    <row r="1776" spans="1:7">
      <c r="A1776" s="23" t="s">
        <v>2927</v>
      </c>
      <c r="B1776" s="23" t="s">
        <v>2928</v>
      </c>
      <c r="C1776" s="23" t="s">
        <v>10</v>
      </c>
      <c r="D1776" s="23" t="str">
        <f>IF(ISNUMBER(MATCH(C1776, 'Registration Database Man. Code'!A:A, 0)), "drone", "")</f>
        <v>drone</v>
      </c>
      <c r="E1776" s="23" t="str">
        <f>VLOOKUP(C1776, 'Registration Database Man. Code'!A:D, 4, FALSE)</f>
        <v>DJI</v>
      </c>
      <c r="F1776" s="24" t="str">
        <f t="shared" si="27"/>
        <v>No</v>
      </c>
      <c r="G1776" s="21" t="str">
        <f>IF(F1776="Yes", "Not Applicable", IF(COUNTIF('Broadcast Module Man Codes'!B:B, LEFT(B1776, 4))=0, "No BM Man Code Found", "Match Found"))</f>
        <v>No BM Man Code Found</v>
      </c>
    </row>
    <row r="1777" spans="1:7">
      <c r="A1777" s="23" t="s">
        <v>2930</v>
      </c>
      <c r="B1777" s="23" t="s">
        <v>2931</v>
      </c>
      <c r="C1777" s="23" t="s">
        <v>27</v>
      </c>
      <c r="D1777" s="23" t="str">
        <f>IF(ISNUMBER(MATCH(C1777, 'Registration Database Man. Code'!A:A, 0)), "drone", "")</f>
        <v>drone</v>
      </c>
      <c r="E1777" s="23" t="str">
        <f>VLOOKUP(C1777, 'Registration Database Man. Code'!A:D, 4, FALSE)</f>
        <v>DJI</v>
      </c>
      <c r="F1777" s="24" t="str">
        <f t="shared" si="27"/>
        <v>Yes</v>
      </c>
      <c r="G1777" s="21" t="str">
        <f>IF(F1777="Yes", "Not Applicable", IF(COUNTIF('Broadcast Module Man Codes'!B:B, LEFT(B1777, 4))=0, "No BM Man Code Found", "Match Found"))</f>
        <v>Not Applicable</v>
      </c>
    </row>
    <row r="1778" spans="1:7">
      <c r="A1778" s="23" t="s">
        <v>2932</v>
      </c>
      <c r="B1778" s="23" t="s">
        <v>2933</v>
      </c>
      <c r="C1778" s="23" t="s">
        <v>27</v>
      </c>
      <c r="D1778" s="23" t="str">
        <f>IF(ISNUMBER(MATCH(C1778, 'Registration Database Man. Code'!A:A, 0)), "drone", "")</f>
        <v>drone</v>
      </c>
      <c r="E1778" s="23" t="str">
        <f>VLOOKUP(C1778, 'Registration Database Man. Code'!A:D, 4, FALSE)</f>
        <v>DJI</v>
      </c>
      <c r="F1778" s="24" t="str">
        <f t="shared" si="27"/>
        <v>No</v>
      </c>
      <c r="G1778" s="21" t="str">
        <f>IF(F1778="Yes", "Not Applicable", IF(COUNTIF('Broadcast Module Man Codes'!B:B, LEFT(B1778, 4))=0, "No BM Man Code Found", "Match Found"))</f>
        <v>No BM Man Code Found</v>
      </c>
    </row>
    <row r="1779" spans="1:7">
      <c r="A1779" s="23" t="s">
        <v>2934</v>
      </c>
      <c r="B1779" s="23" t="s">
        <v>2935</v>
      </c>
      <c r="C1779" s="23" t="s">
        <v>27</v>
      </c>
      <c r="D1779" s="23" t="str">
        <f>IF(ISNUMBER(MATCH(C1779, 'Registration Database Man. Code'!A:A, 0)), "drone", "")</f>
        <v>drone</v>
      </c>
      <c r="E1779" s="23" t="str">
        <f>VLOOKUP(C1779, 'Registration Database Man. Code'!A:D, 4, FALSE)</f>
        <v>DJI</v>
      </c>
      <c r="F1779" s="24" t="str">
        <f t="shared" si="27"/>
        <v>Yes</v>
      </c>
      <c r="G1779" s="21" t="str">
        <f>IF(F1779="Yes", "Not Applicable", IF(COUNTIF('Broadcast Module Man Codes'!B:B, LEFT(B1779, 4))=0, "No BM Man Code Found", "Match Found"))</f>
        <v>Not Applicable</v>
      </c>
    </row>
    <row r="1780" spans="1:7">
      <c r="A1780" s="23" t="s">
        <v>2936</v>
      </c>
      <c r="B1780" s="23">
        <v>85499</v>
      </c>
      <c r="C1780" s="23" t="s">
        <v>53</v>
      </c>
      <c r="D1780" s="23" t="str">
        <f>IF(ISNUMBER(MATCH(C1780, 'Registration Database Man. Code'!A:A, 0)), "drone", "")</f>
        <v>drone</v>
      </c>
      <c r="E1780" s="23" t="str">
        <f>VLOOKUP(C1780, 'Registration Database Man. Code'!A:D, 4, FALSE)</f>
        <v>EA VISION</v>
      </c>
      <c r="F1780" s="24" t="str">
        <f t="shared" si="27"/>
        <v>No</v>
      </c>
      <c r="G1780" s="21" t="str">
        <f>IF(F1780="Yes", "Not Applicable", IF(COUNTIF('Broadcast Module Man Codes'!B:B, LEFT(B1780, 4))=0, "No BM Man Code Found", "Match Found"))</f>
        <v>No BM Man Code Found</v>
      </c>
    </row>
    <row r="1781" spans="1:7">
      <c r="A1781" s="23" t="s">
        <v>2937</v>
      </c>
      <c r="B1781" s="23" t="s">
        <v>2938</v>
      </c>
      <c r="C1781" s="23" t="s">
        <v>10</v>
      </c>
      <c r="D1781" s="23" t="str">
        <f>IF(ISNUMBER(MATCH(C1781, 'Registration Database Man. Code'!A:A, 0)), "drone", "")</f>
        <v>drone</v>
      </c>
      <c r="E1781" s="23" t="str">
        <f>VLOOKUP(C1781, 'Registration Database Man. Code'!A:D, 4, FALSE)</f>
        <v>DJI</v>
      </c>
      <c r="F1781" s="24" t="str">
        <f t="shared" si="27"/>
        <v>No</v>
      </c>
      <c r="G1781" s="21" t="str">
        <f>IF(F1781="Yes", "Not Applicable", IF(COUNTIF('Broadcast Module Man Codes'!B:B, LEFT(B1781, 4))=0, "No BM Man Code Found", "Match Found"))</f>
        <v>No BM Man Code Found</v>
      </c>
    </row>
    <row r="1782" spans="1:7">
      <c r="A1782" s="23" t="s">
        <v>2939</v>
      </c>
      <c r="B1782" s="23" t="s">
        <v>2940</v>
      </c>
      <c r="C1782" s="23" t="s">
        <v>10</v>
      </c>
      <c r="D1782" s="23" t="str">
        <f>IF(ISNUMBER(MATCH(C1782, 'Registration Database Man. Code'!A:A, 0)), "drone", "")</f>
        <v>drone</v>
      </c>
      <c r="E1782" s="23" t="str">
        <f>VLOOKUP(C1782, 'Registration Database Man. Code'!A:D, 4, FALSE)</f>
        <v>DJI</v>
      </c>
      <c r="F1782" s="24" t="str">
        <f t="shared" si="27"/>
        <v>Yes</v>
      </c>
      <c r="G1782" s="21" t="str">
        <f>IF(F1782="Yes", "Not Applicable", IF(COUNTIF('Broadcast Module Man Codes'!B:B, LEFT(B1782, 4))=0, "No BM Man Code Found", "Match Found"))</f>
        <v>Not Applicable</v>
      </c>
    </row>
    <row r="1783" spans="1:7">
      <c r="A1783" s="23" t="s">
        <v>2941</v>
      </c>
      <c r="B1783" s="23" t="s">
        <v>2942</v>
      </c>
      <c r="C1783" s="23" t="s">
        <v>172</v>
      </c>
      <c r="D1783" s="23" t="str">
        <f>IF(ISNUMBER(MATCH(C1783, 'Registration Database Man. Code'!A:A, 0)), "drone", "")</f>
        <v>drone</v>
      </c>
      <c r="E1783" s="23" t="str">
        <f>VLOOKUP(C1783, 'Registration Database Man. Code'!A:D, 4, FALSE)</f>
        <v>DJI</v>
      </c>
      <c r="F1783" s="24" t="str">
        <f t="shared" si="27"/>
        <v>Yes</v>
      </c>
      <c r="G1783" s="21" t="str">
        <f>IF(F1783="Yes", "Not Applicable", IF(COUNTIF('Broadcast Module Man Codes'!B:B, LEFT(B1783, 4))=0, "No BM Man Code Found", "Match Found"))</f>
        <v>Not Applicable</v>
      </c>
    </row>
    <row r="1784" spans="1:7">
      <c r="A1784" s="23" t="s">
        <v>2943</v>
      </c>
      <c r="B1784" s="23" t="s">
        <v>2944</v>
      </c>
      <c r="C1784" s="23" t="s">
        <v>10</v>
      </c>
      <c r="D1784" s="23" t="str">
        <f>IF(ISNUMBER(MATCH(C1784, 'Registration Database Man. Code'!A:A, 0)), "drone", "")</f>
        <v>drone</v>
      </c>
      <c r="E1784" s="23" t="str">
        <f>VLOOKUP(C1784, 'Registration Database Man. Code'!A:D, 4, FALSE)</f>
        <v>DJI</v>
      </c>
      <c r="F1784" s="24" t="str">
        <f t="shared" si="27"/>
        <v>No</v>
      </c>
      <c r="G1784" s="21" t="str">
        <f>IF(F1784="Yes", "Not Applicable", IF(COUNTIF('Broadcast Module Man Codes'!B:B, LEFT(B1784, 4))=0, "No BM Man Code Found", "Match Found"))</f>
        <v>No BM Man Code Found</v>
      </c>
    </row>
    <row r="1785" spans="1:7">
      <c r="A1785" s="23" t="s">
        <v>2945</v>
      </c>
      <c r="B1785" s="23" t="s">
        <v>2946</v>
      </c>
      <c r="C1785" s="23" t="s">
        <v>10</v>
      </c>
      <c r="D1785" s="23" t="str">
        <f>IF(ISNUMBER(MATCH(C1785, 'Registration Database Man. Code'!A:A, 0)), "drone", "")</f>
        <v>drone</v>
      </c>
      <c r="E1785" s="23" t="str">
        <f>VLOOKUP(C1785, 'Registration Database Man. Code'!A:D, 4, FALSE)</f>
        <v>DJI</v>
      </c>
      <c r="F1785" s="24" t="str">
        <f t="shared" si="27"/>
        <v>Yes</v>
      </c>
      <c r="G1785" s="21" t="str">
        <f>IF(F1785="Yes", "Not Applicable", IF(COUNTIF('Broadcast Module Man Codes'!B:B, LEFT(B1785, 4))=0, "No BM Man Code Found", "Match Found"))</f>
        <v>Not Applicable</v>
      </c>
    </row>
    <row r="1786" spans="1:7">
      <c r="A1786" s="23" t="s">
        <v>2947</v>
      </c>
      <c r="B1786" s="23" t="s">
        <v>2948</v>
      </c>
      <c r="C1786" s="23" t="s">
        <v>94</v>
      </c>
      <c r="D1786" s="23" t="str">
        <f>IF(ISNUMBER(MATCH(C1786, 'Registration Database Man. Code'!A:A, 0)), "drone", "")</f>
        <v>drone</v>
      </c>
      <c r="E1786" s="23" t="str">
        <f>VLOOKUP(C1786, 'Registration Database Man. Code'!A:D, 4, FALSE)</f>
        <v>DJI</v>
      </c>
      <c r="F1786" s="24" t="str">
        <f t="shared" si="27"/>
        <v>Yes</v>
      </c>
      <c r="G1786" s="21" t="str">
        <f>IF(F1786="Yes", "Not Applicable", IF(COUNTIF('Broadcast Module Man Codes'!B:B, LEFT(B1786, 4))=0, "No BM Man Code Found", "Match Found"))</f>
        <v>Not Applicable</v>
      </c>
    </row>
    <row r="1787" spans="1:7">
      <c r="A1787" s="23" t="s">
        <v>2949</v>
      </c>
      <c r="B1787" s="23" t="s">
        <v>2950</v>
      </c>
      <c r="C1787" s="23" t="s">
        <v>10</v>
      </c>
      <c r="D1787" s="23" t="str">
        <f>IF(ISNUMBER(MATCH(C1787, 'Registration Database Man. Code'!A:A, 0)), "drone", "")</f>
        <v>drone</v>
      </c>
      <c r="E1787" s="23" t="str">
        <f>VLOOKUP(C1787, 'Registration Database Man. Code'!A:D, 4, FALSE)</f>
        <v>DJI</v>
      </c>
      <c r="F1787" s="24" t="str">
        <f t="shared" si="27"/>
        <v>Yes</v>
      </c>
      <c r="G1787" s="21" t="str">
        <f>IF(F1787="Yes", "Not Applicable", IF(COUNTIF('Broadcast Module Man Codes'!B:B, LEFT(B1787, 4))=0, "No BM Man Code Found", "Match Found"))</f>
        <v>Not Applicable</v>
      </c>
    </row>
    <row r="1788" spans="1:7">
      <c r="A1788" s="23" t="s">
        <v>2951</v>
      </c>
      <c r="B1788" s="23" t="s">
        <v>2952</v>
      </c>
      <c r="C1788" s="23" t="s">
        <v>10</v>
      </c>
      <c r="D1788" s="23" t="str">
        <f>IF(ISNUMBER(MATCH(C1788, 'Registration Database Man. Code'!A:A, 0)), "drone", "")</f>
        <v>drone</v>
      </c>
      <c r="E1788" s="23" t="str">
        <f>VLOOKUP(C1788, 'Registration Database Man. Code'!A:D, 4, FALSE)</f>
        <v>DJI</v>
      </c>
      <c r="F1788" s="24" t="str">
        <f t="shared" si="27"/>
        <v>No</v>
      </c>
      <c r="G1788" s="21" t="str">
        <f>IF(F1788="Yes", "Not Applicable", IF(COUNTIF('Broadcast Module Man Codes'!B:B, LEFT(B1788, 4))=0, "No BM Man Code Found", "Match Found"))</f>
        <v>No BM Man Code Found</v>
      </c>
    </row>
    <row r="1789" spans="1:7">
      <c r="A1789" s="23" t="s">
        <v>2953</v>
      </c>
      <c r="B1789" s="23" t="s">
        <v>2954</v>
      </c>
      <c r="C1789" s="23" t="s">
        <v>6</v>
      </c>
      <c r="D1789" s="23" t="str">
        <f>IF(ISNUMBER(MATCH(C1789, 'Registration Database Man. Code'!A:A, 0)), "drone", "")</f>
        <v>drone</v>
      </c>
      <c r="E1789" s="23" t="str">
        <f>VLOOKUP(C1789, 'Registration Database Man. Code'!A:D, 4, FALSE)</f>
        <v>XAG</v>
      </c>
      <c r="F1789" s="24" t="str">
        <f t="shared" si="27"/>
        <v>Yes</v>
      </c>
      <c r="G1789" s="21" t="str">
        <f>IF(F1789="Yes", "Not Applicable", IF(COUNTIF('Broadcast Module Man Codes'!B:B, LEFT(B1789, 4))=0, "No BM Man Code Found", "Match Found"))</f>
        <v>Not Applicable</v>
      </c>
    </row>
    <row r="1790" spans="1:7">
      <c r="A1790" s="23" t="s">
        <v>2955</v>
      </c>
      <c r="B1790" s="23" t="s">
        <v>2956</v>
      </c>
      <c r="C1790" s="23" t="s">
        <v>10</v>
      </c>
      <c r="D1790" s="23" t="str">
        <f>IF(ISNUMBER(MATCH(C1790, 'Registration Database Man. Code'!A:A, 0)), "drone", "")</f>
        <v>drone</v>
      </c>
      <c r="E1790" s="23" t="str">
        <f>VLOOKUP(C1790, 'Registration Database Man. Code'!A:D, 4, FALSE)</f>
        <v>DJI</v>
      </c>
      <c r="F1790" s="24" t="str">
        <f t="shared" si="27"/>
        <v>No</v>
      </c>
      <c r="G1790" s="21" t="str">
        <f>IF(F1790="Yes", "Not Applicable", IF(COUNTIF('Broadcast Module Man Codes'!B:B, LEFT(B1790, 4))=0, "No BM Man Code Found", "Match Found"))</f>
        <v>No BM Man Code Found</v>
      </c>
    </row>
    <row r="1791" spans="1:7">
      <c r="A1791" s="23" t="s">
        <v>2957</v>
      </c>
      <c r="B1791" s="23" t="s">
        <v>2958</v>
      </c>
      <c r="C1791" s="23" t="s">
        <v>21</v>
      </c>
      <c r="D1791" s="23" t="str">
        <f>IF(ISNUMBER(MATCH(C1791, 'Registration Database Man. Code'!A:A, 0)), "drone", "")</f>
        <v>drone</v>
      </c>
      <c r="E1791" s="23" t="str">
        <f>VLOOKUP(C1791, 'Registration Database Man. Code'!A:D, 4, FALSE)</f>
        <v>XAG</v>
      </c>
      <c r="F1791" s="24" t="str">
        <f t="shared" si="27"/>
        <v>No</v>
      </c>
      <c r="G1791" s="21" t="str">
        <f>IF(F1791="Yes", "Not Applicable", IF(COUNTIF('Broadcast Module Man Codes'!B:B, LEFT(B1791, 4))=0, "No BM Man Code Found", "Match Found"))</f>
        <v>No BM Man Code Found</v>
      </c>
    </row>
    <row r="1792" spans="1:7">
      <c r="A1792" s="23" t="s">
        <v>2959</v>
      </c>
      <c r="B1792" s="23" t="s">
        <v>2960</v>
      </c>
      <c r="C1792" s="23" t="s">
        <v>10</v>
      </c>
      <c r="D1792" s="23" t="str">
        <f>IF(ISNUMBER(MATCH(C1792, 'Registration Database Man. Code'!A:A, 0)), "drone", "")</f>
        <v>drone</v>
      </c>
      <c r="E1792" s="23" t="str">
        <f>VLOOKUP(C1792, 'Registration Database Man. Code'!A:D, 4, FALSE)</f>
        <v>DJI</v>
      </c>
      <c r="F1792" s="24" t="str">
        <f t="shared" si="27"/>
        <v>No</v>
      </c>
      <c r="G1792" s="21" t="str">
        <f>IF(F1792="Yes", "Not Applicable", IF(COUNTIF('Broadcast Module Man Codes'!B:B, LEFT(B1792, 4))=0, "No BM Man Code Found", "Match Found"))</f>
        <v>No BM Man Code Found</v>
      </c>
    </row>
    <row r="1793" spans="1:7">
      <c r="A1793" s="23" t="s">
        <v>2962</v>
      </c>
      <c r="B1793" s="23" t="s">
        <v>2963</v>
      </c>
      <c r="C1793" s="23" t="s">
        <v>10</v>
      </c>
      <c r="D1793" s="23" t="str">
        <f>IF(ISNUMBER(MATCH(C1793, 'Registration Database Man. Code'!A:A, 0)), "drone", "")</f>
        <v>drone</v>
      </c>
      <c r="E1793" s="23" t="str">
        <f>VLOOKUP(C1793, 'Registration Database Man. Code'!A:D, 4, FALSE)</f>
        <v>DJI</v>
      </c>
      <c r="F1793" s="24" t="str">
        <f t="shared" si="27"/>
        <v>No</v>
      </c>
      <c r="G1793" s="21" t="str">
        <f>IF(F1793="Yes", "Not Applicable", IF(COUNTIF('Broadcast Module Man Codes'!B:B, LEFT(B1793, 4))=0, "No BM Man Code Found", "Match Found"))</f>
        <v>No BM Man Code Found</v>
      </c>
    </row>
    <row r="1794" spans="1:7">
      <c r="A1794" s="23" t="s">
        <v>2964</v>
      </c>
      <c r="B1794" s="23" t="s">
        <v>2965</v>
      </c>
      <c r="C1794" s="23" t="s">
        <v>94</v>
      </c>
      <c r="D1794" s="23" t="str">
        <f>IF(ISNUMBER(MATCH(C1794, 'Registration Database Man. Code'!A:A, 0)), "drone", "")</f>
        <v>drone</v>
      </c>
      <c r="E1794" s="23" t="str">
        <f>VLOOKUP(C1794, 'Registration Database Man. Code'!A:D, 4, FALSE)</f>
        <v>DJI</v>
      </c>
      <c r="F1794" s="24" t="str">
        <f t="shared" si="27"/>
        <v>No</v>
      </c>
      <c r="G1794" s="21" t="str">
        <f>IF(F1794="Yes", "Not Applicable", IF(COUNTIF('Broadcast Module Man Codes'!B:B, LEFT(B1794, 4))=0, "No BM Man Code Found", "Match Found"))</f>
        <v>No BM Man Code Found</v>
      </c>
    </row>
    <row r="1795" spans="1:7">
      <c r="A1795" s="23" t="s">
        <v>2966</v>
      </c>
      <c r="B1795" s="23" t="s">
        <v>2967</v>
      </c>
      <c r="C1795" s="23" t="s">
        <v>10</v>
      </c>
      <c r="D1795" s="23" t="str">
        <f>IF(ISNUMBER(MATCH(C1795, 'Registration Database Man. Code'!A:A, 0)), "drone", "")</f>
        <v>drone</v>
      </c>
      <c r="E1795" s="23" t="str">
        <f>VLOOKUP(C1795, 'Registration Database Man. Code'!A:D, 4, FALSE)</f>
        <v>DJI</v>
      </c>
      <c r="F1795" s="24" t="str">
        <f t="shared" ref="F1795:F1858" si="28">IF(OR(E1795="EA VISION", E1795="EAVISION"), "No", IF(OR(AND(OR(E1795="DJI", E1795="DJI Innovations"), LEFT(B1795, 5)="1581F"), AND(OR(E1795="XAG", E1795="GUANGZHOU XAG CO LTD"), LEFT(B1795, 5)="1863F"), AND(E1795="Talos Drones", LEFT(B1795, 5)="2104F")), "Yes", "No"))</f>
        <v>No</v>
      </c>
      <c r="G1795" s="21" t="str">
        <f>IF(F1795="Yes", "Not Applicable", IF(COUNTIF('Broadcast Module Man Codes'!B:B, LEFT(B1795, 4))=0, "No BM Man Code Found", "Match Found"))</f>
        <v>No BM Man Code Found</v>
      </c>
    </row>
    <row r="1796" spans="1:7">
      <c r="A1796" s="23" t="s">
        <v>2968</v>
      </c>
      <c r="B1796" s="23" t="s">
        <v>2969</v>
      </c>
      <c r="C1796" s="23" t="s">
        <v>172</v>
      </c>
      <c r="D1796" s="23" t="str">
        <f>IF(ISNUMBER(MATCH(C1796, 'Registration Database Man. Code'!A:A, 0)), "drone", "")</f>
        <v>drone</v>
      </c>
      <c r="E1796" s="23" t="str">
        <f>VLOOKUP(C1796, 'Registration Database Man. Code'!A:D, 4, FALSE)</f>
        <v>DJI</v>
      </c>
      <c r="F1796" s="24" t="str">
        <f t="shared" si="28"/>
        <v>Yes</v>
      </c>
      <c r="G1796" s="21" t="str">
        <f>IF(F1796="Yes", "Not Applicable", IF(COUNTIF('Broadcast Module Man Codes'!B:B, LEFT(B1796, 4))=0, "No BM Man Code Found", "Match Found"))</f>
        <v>Not Applicable</v>
      </c>
    </row>
    <row r="1797" spans="1:7">
      <c r="A1797" s="23" t="s">
        <v>2970</v>
      </c>
      <c r="B1797" s="23" t="s">
        <v>2971</v>
      </c>
      <c r="C1797" s="23" t="s">
        <v>2972</v>
      </c>
      <c r="D1797" s="23" t="str">
        <f>IF(ISNUMBER(MATCH(C1797, 'Registration Database Man. Code'!A:A, 0)), "drone", "")</f>
        <v>drone</v>
      </c>
      <c r="E1797" s="23" t="str">
        <f>VLOOKUP(C1797, 'Registration Database Man. Code'!A:D, 4, FALSE)</f>
        <v>DJI INNOVATIONS</v>
      </c>
      <c r="F1797" s="24" t="str">
        <f t="shared" si="28"/>
        <v>No</v>
      </c>
      <c r="G1797" s="21" t="str">
        <f>IF(F1797="Yes", "Not Applicable", IF(COUNTIF('Broadcast Module Man Codes'!B:B, LEFT(B1797, 4))=0, "No BM Man Code Found", "Match Found"))</f>
        <v>No BM Man Code Found</v>
      </c>
    </row>
    <row r="1798" spans="1:7">
      <c r="A1798" s="23" t="s">
        <v>2973</v>
      </c>
      <c r="B1798" s="23" t="s">
        <v>2974</v>
      </c>
      <c r="C1798" s="23" t="s">
        <v>21</v>
      </c>
      <c r="D1798" s="23" t="str">
        <f>IF(ISNUMBER(MATCH(C1798, 'Registration Database Man. Code'!A:A, 0)), "drone", "")</f>
        <v>drone</v>
      </c>
      <c r="E1798" s="23" t="str">
        <f>VLOOKUP(C1798, 'Registration Database Man. Code'!A:D, 4, FALSE)</f>
        <v>XAG</v>
      </c>
      <c r="F1798" s="24" t="str">
        <f t="shared" si="28"/>
        <v>No</v>
      </c>
      <c r="G1798" s="21" t="str">
        <f>IF(F1798="Yes", "Not Applicable", IF(COUNTIF('Broadcast Module Man Codes'!B:B, LEFT(B1798, 4))=0, "No BM Man Code Found", "Match Found"))</f>
        <v>No BM Man Code Found</v>
      </c>
    </row>
    <row r="1799" spans="1:7">
      <c r="A1799" s="23" t="s">
        <v>2975</v>
      </c>
      <c r="B1799" s="23" t="s">
        <v>2976</v>
      </c>
      <c r="C1799" s="23" t="s">
        <v>27</v>
      </c>
      <c r="D1799" s="23" t="str">
        <f>IF(ISNUMBER(MATCH(C1799, 'Registration Database Man. Code'!A:A, 0)), "drone", "")</f>
        <v>drone</v>
      </c>
      <c r="E1799" s="23" t="str">
        <f>VLOOKUP(C1799, 'Registration Database Man. Code'!A:D, 4, FALSE)</f>
        <v>DJI</v>
      </c>
      <c r="F1799" s="24" t="str">
        <f t="shared" si="28"/>
        <v>No</v>
      </c>
      <c r="G1799" s="21" t="str">
        <f>IF(F1799="Yes", "Not Applicable", IF(COUNTIF('Broadcast Module Man Codes'!B:B, LEFT(B1799, 4))=0, "No BM Man Code Found", "Match Found"))</f>
        <v>No BM Man Code Found</v>
      </c>
    </row>
    <row r="1800" spans="1:7">
      <c r="A1800" s="23" t="s">
        <v>2977</v>
      </c>
      <c r="B1800" s="23" t="s">
        <v>2978</v>
      </c>
      <c r="C1800" s="23" t="s">
        <v>21</v>
      </c>
      <c r="D1800" s="23" t="str">
        <f>IF(ISNUMBER(MATCH(C1800, 'Registration Database Man. Code'!A:A, 0)), "drone", "")</f>
        <v>drone</v>
      </c>
      <c r="E1800" s="23" t="str">
        <f>VLOOKUP(C1800, 'Registration Database Man. Code'!A:D, 4, FALSE)</f>
        <v>XAG</v>
      </c>
      <c r="F1800" s="24" t="str">
        <f t="shared" si="28"/>
        <v>No</v>
      </c>
      <c r="G1800" s="21" t="str">
        <f>IF(F1800="Yes", "Not Applicable", IF(COUNTIF('Broadcast Module Man Codes'!B:B, LEFT(B1800, 4))=0, "No BM Man Code Found", "Match Found"))</f>
        <v>No BM Man Code Found</v>
      </c>
    </row>
    <row r="1801" spans="1:7">
      <c r="A1801" s="23" t="s">
        <v>2979</v>
      </c>
      <c r="B1801" s="23" t="s">
        <v>2980</v>
      </c>
      <c r="C1801" s="23" t="s">
        <v>10</v>
      </c>
      <c r="D1801" s="23" t="str">
        <f>IF(ISNUMBER(MATCH(C1801, 'Registration Database Man. Code'!A:A, 0)), "drone", "")</f>
        <v>drone</v>
      </c>
      <c r="E1801" s="23" t="str">
        <f>VLOOKUP(C1801, 'Registration Database Man. Code'!A:D, 4, FALSE)</f>
        <v>DJI</v>
      </c>
      <c r="F1801" s="24" t="str">
        <f t="shared" si="28"/>
        <v>Yes</v>
      </c>
      <c r="G1801" s="21" t="str">
        <f>IF(F1801="Yes", "Not Applicable", IF(COUNTIF('Broadcast Module Man Codes'!B:B, LEFT(B1801, 4))=0, "No BM Man Code Found", "Match Found"))</f>
        <v>Not Applicable</v>
      </c>
    </row>
    <row r="1802" spans="1:7">
      <c r="A1802" s="23" t="s">
        <v>2981</v>
      </c>
      <c r="B1802" s="23" t="s">
        <v>2982</v>
      </c>
      <c r="C1802" s="23" t="s">
        <v>21</v>
      </c>
      <c r="D1802" s="23" t="str">
        <f>IF(ISNUMBER(MATCH(C1802, 'Registration Database Man. Code'!A:A, 0)), "drone", "")</f>
        <v>drone</v>
      </c>
      <c r="E1802" s="23" t="str">
        <f>VLOOKUP(C1802, 'Registration Database Man. Code'!A:D, 4, FALSE)</f>
        <v>XAG</v>
      </c>
      <c r="F1802" s="24" t="str">
        <f t="shared" si="28"/>
        <v>No</v>
      </c>
      <c r="G1802" s="21" t="str">
        <f>IF(F1802="Yes", "Not Applicable", IF(COUNTIF('Broadcast Module Man Codes'!B:B, LEFT(B1802, 4))=0, "No BM Man Code Found", "Match Found"))</f>
        <v>No BM Man Code Found</v>
      </c>
    </row>
    <row r="1803" spans="1:7">
      <c r="A1803" s="23" t="s">
        <v>2983</v>
      </c>
      <c r="B1803" s="23" t="s">
        <v>2984</v>
      </c>
      <c r="C1803" s="23" t="s">
        <v>49</v>
      </c>
      <c r="D1803" s="23" t="str">
        <f>IF(ISNUMBER(MATCH(C1803, 'Registration Database Man. Code'!A:A, 0)), "drone", "")</f>
        <v>drone</v>
      </c>
      <c r="E1803" s="23" t="str">
        <f>VLOOKUP(C1803, 'Registration Database Man. Code'!A:D, 4, FALSE)</f>
        <v>DJI</v>
      </c>
      <c r="F1803" s="24" t="str">
        <f t="shared" si="28"/>
        <v>No</v>
      </c>
      <c r="G1803" s="21" t="str">
        <f>IF(F1803="Yes", "Not Applicable", IF(COUNTIF('Broadcast Module Man Codes'!B:B, LEFT(B1803, 4))=0, "No BM Man Code Found", "Match Found"))</f>
        <v>No BM Man Code Found</v>
      </c>
    </row>
    <row r="1804" spans="1:7">
      <c r="A1804" s="23" t="s">
        <v>2985</v>
      </c>
      <c r="B1804" s="23" t="s">
        <v>2986</v>
      </c>
      <c r="C1804" s="23" t="s">
        <v>49</v>
      </c>
      <c r="D1804" s="23" t="str">
        <f>IF(ISNUMBER(MATCH(C1804, 'Registration Database Man. Code'!A:A, 0)), "drone", "")</f>
        <v>drone</v>
      </c>
      <c r="E1804" s="23" t="str">
        <f>VLOOKUP(C1804, 'Registration Database Man. Code'!A:D, 4, FALSE)</f>
        <v>DJI</v>
      </c>
      <c r="F1804" s="24" t="str">
        <f t="shared" si="28"/>
        <v>Yes</v>
      </c>
      <c r="G1804" s="21" t="str">
        <f>IF(F1804="Yes", "Not Applicable", IF(COUNTIF('Broadcast Module Man Codes'!B:B, LEFT(B1804, 4))=0, "No BM Man Code Found", "Match Found"))</f>
        <v>Not Applicable</v>
      </c>
    </row>
    <row r="1805" spans="1:7">
      <c r="A1805" s="23" t="s">
        <v>2987</v>
      </c>
      <c r="B1805" s="23" t="s">
        <v>2988</v>
      </c>
      <c r="C1805" s="23" t="s">
        <v>132</v>
      </c>
      <c r="D1805" s="23" t="str">
        <f>IF(ISNUMBER(MATCH(C1805, 'Registration Database Man. Code'!A:A, 0)), "drone", "")</f>
        <v>drone</v>
      </c>
      <c r="E1805" s="23" t="str">
        <f>VLOOKUP(C1805, 'Registration Database Man. Code'!A:D, 4, FALSE)</f>
        <v>DJI</v>
      </c>
      <c r="F1805" s="24" t="str">
        <f t="shared" si="28"/>
        <v>No</v>
      </c>
      <c r="G1805" s="21" t="str">
        <f>IF(F1805="Yes", "Not Applicable", IF(COUNTIF('Broadcast Module Man Codes'!B:B, LEFT(B1805, 4))=0, "No BM Man Code Found", "Match Found"))</f>
        <v>No BM Man Code Found</v>
      </c>
    </row>
    <row r="1806" spans="1:7">
      <c r="A1806" s="23" t="s">
        <v>2989</v>
      </c>
      <c r="B1806" s="23" t="s">
        <v>2990</v>
      </c>
      <c r="C1806" s="23" t="s">
        <v>10</v>
      </c>
      <c r="D1806" s="23" t="str">
        <f>IF(ISNUMBER(MATCH(C1806, 'Registration Database Man. Code'!A:A, 0)), "drone", "")</f>
        <v>drone</v>
      </c>
      <c r="E1806" s="23" t="str">
        <f>VLOOKUP(C1806, 'Registration Database Man. Code'!A:D, 4, FALSE)</f>
        <v>DJI</v>
      </c>
      <c r="F1806" s="24" t="str">
        <f t="shared" si="28"/>
        <v>No</v>
      </c>
      <c r="G1806" s="21" t="str">
        <f>IF(F1806="Yes", "Not Applicable", IF(COUNTIF('Broadcast Module Man Codes'!B:B, LEFT(B1806, 4))=0, "No BM Man Code Found", "Match Found"))</f>
        <v>No BM Man Code Found</v>
      </c>
    </row>
    <row r="1807" spans="1:7">
      <c r="A1807" s="23" t="s">
        <v>2991</v>
      </c>
      <c r="B1807" s="23" t="s">
        <v>2992</v>
      </c>
      <c r="C1807" s="23" t="s">
        <v>49</v>
      </c>
      <c r="D1807" s="23" t="str">
        <f>IF(ISNUMBER(MATCH(C1807, 'Registration Database Man. Code'!A:A, 0)), "drone", "")</f>
        <v>drone</v>
      </c>
      <c r="E1807" s="23" t="str">
        <f>VLOOKUP(C1807, 'Registration Database Man. Code'!A:D, 4, FALSE)</f>
        <v>DJI</v>
      </c>
      <c r="F1807" s="24" t="str">
        <f t="shared" si="28"/>
        <v>No</v>
      </c>
      <c r="G1807" s="21" t="str">
        <f>IF(F1807="Yes", "Not Applicable", IF(COUNTIF('Broadcast Module Man Codes'!B:B, LEFT(B1807, 4))=0, "No BM Man Code Found", "Match Found"))</f>
        <v>No BM Man Code Found</v>
      </c>
    </row>
    <row r="1808" spans="1:7">
      <c r="A1808" s="23" t="s">
        <v>2993</v>
      </c>
      <c r="B1808" s="23" t="s">
        <v>2994</v>
      </c>
      <c r="C1808" s="23" t="s">
        <v>30</v>
      </c>
      <c r="D1808" s="23" t="str">
        <f>IF(ISNUMBER(MATCH(C1808, 'Registration Database Man. Code'!A:A, 0)), "drone", "")</f>
        <v>drone</v>
      </c>
      <c r="E1808" s="23" t="str">
        <f>VLOOKUP(C1808, 'Registration Database Man. Code'!A:D, 4, FALSE)</f>
        <v>DJI</v>
      </c>
      <c r="F1808" s="24" t="str">
        <f t="shared" si="28"/>
        <v>No</v>
      </c>
      <c r="G1808" s="21" t="str">
        <f>IF(F1808="Yes", "Not Applicable", IF(COUNTIF('Broadcast Module Man Codes'!B:B, LEFT(B1808, 4))=0, "No BM Man Code Found", "Match Found"))</f>
        <v>No BM Man Code Found</v>
      </c>
    </row>
    <row r="1809" spans="1:7">
      <c r="A1809" s="23" t="s">
        <v>2995</v>
      </c>
      <c r="B1809" s="23" t="s">
        <v>2996</v>
      </c>
      <c r="C1809" s="23" t="s">
        <v>27</v>
      </c>
      <c r="D1809" s="23" t="str">
        <f>IF(ISNUMBER(MATCH(C1809, 'Registration Database Man. Code'!A:A, 0)), "drone", "")</f>
        <v>drone</v>
      </c>
      <c r="E1809" s="23" t="str">
        <f>VLOOKUP(C1809, 'Registration Database Man. Code'!A:D, 4, FALSE)</f>
        <v>DJI</v>
      </c>
      <c r="F1809" s="24" t="str">
        <f t="shared" si="28"/>
        <v>Yes</v>
      </c>
      <c r="G1809" s="21" t="str">
        <f>IF(F1809="Yes", "Not Applicable", IF(COUNTIF('Broadcast Module Man Codes'!B:B, LEFT(B1809, 4))=0, "No BM Man Code Found", "Match Found"))</f>
        <v>Not Applicable</v>
      </c>
    </row>
    <row r="1810" spans="1:7">
      <c r="A1810" s="23" t="s">
        <v>2997</v>
      </c>
      <c r="B1810" s="23" t="s">
        <v>2998</v>
      </c>
      <c r="C1810" s="23" t="s">
        <v>21</v>
      </c>
      <c r="D1810" s="23" t="str">
        <f>IF(ISNUMBER(MATCH(C1810, 'Registration Database Man. Code'!A:A, 0)), "drone", "")</f>
        <v>drone</v>
      </c>
      <c r="E1810" s="23" t="str">
        <f>VLOOKUP(C1810, 'Registration Database Man. Code'!A:D, 4, FALSE)</f>
        <v>XAG</v>
      </c>
      <c r="F1810" s="24" t="str">
        <f t="shared" si="28"/>
        <v>No</v>
      </c>
      <c r="G1810" s="21" t="str">
        <f>IF(F1810="Yes", "Not Applicable", IF(COUNTIF('Broadcast Module Man Codes'!B:B, LEFT(B1810, 4))=0, "No BM Man Code Found", "Match Found"))</f>
        <v>No BM Man Code Found</v>
      </c>
    </row>
    <row r="1811" spans="1:7">
      <c r="A1811" s="23" t="s">
        <v>2999</v>
      </c>
      <c r="B1811" s="23" t="s">
        <v>3000</v>
      </c>
      <c r="C1811" s="23" t="s">
        <v>49</v>
      </c>
      <c r="D1811" s="23" t="str">
        <f>IF(ISNUMBER(MATCH(C1811, 'Registration Database Man. Code'!A:A, 0)), "drone", "")</f>
        <v>drone</v>
      </c>
      <c r="E1811" s="23" t="str">
        <f>VLOOKUP(C1811, 'Registration Database Man. Code'!A:D, 4, FALSE)</f>
        <v>DJI</v>
      </c>
      <c r="F1811" s="24" t="str">
        <f t="shared" si="28"/>
        <v>Yes</v>
      </c>
      <c r="G1811" s="21" t="str">
        <f>IF(F1811="Yes", "Not Applicable", IF(COUNTIF('Broadcast Module Man Codes'!B:B, LEFT(B1811, 4))=0, "No BM Man Code Found", "Match Found"))</f>
        <v>Not Applicable</v>
      </c>
    </row>
    <row r="1812" spans="1:7">
      <c r="A1812" s="23" t="s">
        <v>3001</v>
      </c>
      <c r="B1812" s="23" t="s">
        <v>3002</v>
      </c>
      <c r="C1812" s="23" t="s">
        <v>10</v>
      </c>
      <c r="D1812" s="23" t="str">
        <f>IF(ISNUMBER(MATCH(C1812, 'Registration Database Man. Code'!A:A, 0)), "drone", "")</f>
        <v>drone</v>
      </c>
      <c r="E1812" s="23" t="str">
        <f>VLOOKUP(C1812, 'Registration Database Man. Code'!A:D, 4, FALSE)</f>
        <v>DJI</v>
      </c>
      <c r="F1812" s="24" t="str">
        <f t="shared" si="28"/>
        <v>No</v>
      </c>
      <c r="G1812" s="21" t="str">
        <f>IF(F1812="Yes", "Not Applicable", IF(COUNTIF('Broadcast Module Man Codes'!B:B, LEFT(B1812, 4))=0, "No BM Man Code Found", "Match Found"))</f>
        <v>No BM Man Code Found</v>
      </c>
    </row>
    <row r="1813" spans="1:7">
      <c r="A1813" s="23" t="s">
        <v>3003</v>
      </c>
      <c r="B1813" s="23" t="s">
        <v>3004</v>
      </c>
      <c r="C1813" s="23" t="s">
        <v>10</v>
      </c>
      <c r="D1813" s="23" t="str">
        <f>IF(ISNUMBER(MATCH(C1813, 'Registration Database Man. Code'!A:A, 0)), "drone", "")</f>
        <v>drone</v>
      </c>
      <c r="E1813" s="23" t="str">
        <f>VLOOKUP(C1813, 'Registration Database Man. Code'!A:D, 4, FALSE)</f>
        <v>DJI</v>
      </c>
      <c r="F1813" s="24" t="str">
        <f t="shared" si="28"/>
        <v>No</v>
      </c>
      <c r="G1813" s="21" t="str">
        <f>IF(F1813="Yes", "Not Applicable", IF(COUNTIF('Broadcast Module Man Codes'!B:B, LEFT(B1813, 4))=0, "No BM Man Code Found", "Match Found"))</f>
        <v>No BM Man Code Found</v>
      </c>
    </row>
    <row r="1814" spans="1:7">
      <c r="A1814" s="23" t="s">
        <v>3005</v>
      </c>
      <c r="B1814" s="23" t="s">
        <v>3006</v>
      </c>
      <c r="C1814" s="23" t="s">
        <v>6</v>
      </c>
      <c r="D1814" s="23" t="str">
        <f>IF(ISNUMBER(MATCH(C1814, 'Registration Database Man. Code'!A:A, 0)), "drone", "")</f>
        <v>drone</v>
      </c>
      <c r="E1814" s="23" t="str">
        <f>VLOOKUP(C1814, 'Registration Database Man. Code'!A:D, 4, FALSE)</f>
        <v>XAG</v>
      </c>
      <c r="F1814" s="24" t="str">
        <f t="shared" si="28"/>
        <v>No</v>
      </c>
      <c r="G1814" s="21" t="str">
        <f>IF(F1814="Yes", "Not Applicable", IF(COUNTIF('Broadcast Module Man Codes'!B:B, LEFT(B1814, 4))=0, "No BM Man Code Found", "Match Found"))</f>
        <v>No BM Man Code Found</v>
      </c>
    </row>
    <row r="1815" spans="1:7">
      <c r="A1815" s="23" t="s">
        <v>3007</v>
      </c>
      <c r="B1815" s="23" t="s">
        <v>3008</v>
      </c>
      <c r="C1815" s="23" t="s">
        <v>21</v>
      </c>
      <c r="D1815" s="23" t="str">
        <f>IF(ISNUMBER(MATCH(C1815, 'Registration Database Man. Code'!A:A, 0)), "drone", "")</f>
        <v>drone</v>
      </c>
      <c r="E1815" s="23" t="str">
        <f>VLOOKUP(C1815, 'Registration Database Man. Code'!A:D, 4, FALSE)</f>
        <v>XAG</v>
      </c>
      <c r="F1815" s="24" t="str">
        <f t="shared" si="28"/>
        <v>No</v>
      </c>
      <c r="G1815" s="21" t="str">
        <f>IF(F1815="Yes", "Not Applicable", IF(COUNTIF('Broadcast Module Man Codes'!B:B, LEFT(B1815, 4))=0, "No BM Man Code Found", "Match Found"))</f>
        <v>No BM Man Code Found</v>
      </c>
    </row>
    <row r="1816" spans="1:7">
      <c r="A1816" s="23" t="s">
        <v>3009</v>
      </c>
      <c r="B1816" s="23" t="s">
        <v>3010</v>
      </c>
      <c r="C1816" s="23" t="s">
        <v>10</v>
      </c>
      <c r="D1816" s="23" t="str">
        <f>IF(ISNUMBER(MATCH(C1816, 'Registration Database Man. Code'!A:A, 0)), "drone", "")</f>
        <v>drone</v>
      </c>
      <c r="E1816" s="23" t="str">
        <f>VLOOKUP(C1816, 'Registration Database Man. Code'!A:D, 4, FALSE)</f>
        <v>DJI</v>
      </c>
      <c r="F1816" s="24" t="str">
        <f t="shared" si="28"/>
        <v>No</v>
      </c>
      <c r="G1816" s="21" t="str">
        <f>IF(F1816="Yes", "Not Applicable", IF(COUNTIF('Broadcast Module Man Codes'!B:B, LEFT(B1816, 4))=0, "No BM Man Code Found", "Match Found"))</f>
        <v>No BM Man Code Found</v>
      </c>
    </row>
    <row r="1817" spans="1:7">
      <c r="A1817" s="23" t="s">
        <v>3011</v>
      </c>
      <c r="B1817" s="23" t="s">
        <v>3012</v>
      </c>
      <c r="C1817" s="23" t="s">
        <v>1357</v>
      </c>
      <c r="D1817" s="23" t="str">
        <f>IF(ISNUMBER(MATCH(C1817, 'Registration Database Man. Code'!A:A, 0)), "drone", "")</f>
        <v>drone</v>
      </c>
      <c r="E1817" s="23" t="str">
        <f>VLOOKUP(C1817, 'Registration Database Man. Code'!A:D, 4, FALSE)</f>
        <v>DJI</v>
      </c>
      <c r="F1817" s="24" t="str">
        <f t="shared" si="28"/>
        <v>No</v>
      </c>
      <c r="G1817" s="21" t="str">
        <f>IF(F1817="Yes", "Not Applicable", IF(COUNTIF('Broadcast Module Man Codes'!B:B, LEFT(B1817, 4))=0, "No BM Man Code Found", "Match Found"))</f>
        <v>No BM Man Code Found</v>
      </c>
    </row>
    <row r="1818" spans="1:7">
      <c r="A1818" s="23" t="s">
        <v>3013</v>
      </c>
      <c r="B1818" s="23" t="s">
        <v>3014</v>
      </c>
      <c r="C1818" s="23" t="s">
        <v>172</v>
      </c>
      <c r="D1818" s="23" t="str">
        <f>IF(ISNUMBER(MATCH(C1818, 'Registration Database Man. Code'!A:A, 0)), "drone", "")</f>
        <v>drone</v>
      </c>
      <c r="E1818" s="23" t="str">
        <f>VLOOKUP(C1818, 'Registration Database Man. Code'!A:D, 4, FALSE)</f>
        <v>DJI</v>
      </c>
      <c r="F1818" s="24" t="str">
        <f t="shared" si="28"/>
        <v>Yes</v>
      </c>
      <c r="G1818" s="21" t="str">
        <f>IF(F1818="Yes", "Not Applicable", IF(COUNTIF('Broadcast Module Man Codes'!B:B, LEFT(B1818, 4))=0, "No BM Man Code Found", "Match Found"))</f>
        <v>Not Applicable</v>
      </c>
    </row>
    <row r="1819" spans="1:7">
      <c r="A1819" s="23" t="s">
        <v>3015</v>
      </c>
      <c r="B1819" s="23" t="s">
        <v>3016</v>
      </c>
      <c r="C1819" s="23" t="s">
        <v>49</v>
      </c>
      <c r="D1819" s="23" t="str">
        <f>IF(ISNUMBER(MATCH(C1819, 'Registration Database Man. Code'!A:A, 0)), "drone", "")</f>
        <v>drone</v>
      </c>
      <c r="E1819" s="23" t="str">
        <f>VLOOKUP(C1819, 'Registration Database Man. Code'!A:D, 4, FALSE)</f>
        <v>DJI</v>
      </c>
      <c r="F1819" s="24" t="str">
        <f t="shared" si="28"/>
        <v>Yes</v>
      </c>
      <c r="G1819" s="21" t="str">
        <f>IF(F1819="Yes", "Not Applicable", IF(COUNTIF('Broadcast Module Man Codes'!B:B, LEFT(B1819, 4))=0, "No BM Man Code Found", "Match Found"))</f>
        <v>Not Applicable</v>
      </c>
    </row>
    <row r="1820" spans="1:7">
      <c r="A1820" s="23" t="s">
        <v>3017</v>
      </c>
      <c r="B1820" s="23" t="s">
        <v>3018</v>
      </c>
      <c r="C1820" s="23" t="s">
        <v>4</v>
      </c>
      <c r="D1820" s="23" t="str">
        <f>IF(ISNUMBER(MATCH(C1820, 'Registration Database Man. Code'!A:A, 0)), "drone", "")</f>
        <v>drone</v>
      </c>
      <c r="E1820" s="23" t="str">
        <f>VLOOKUP(C1820, 'Registration Database Man. Code'!A:D, 4, FALSE)</f>
        <v>TALOS DRONES</v>
      </c>
      <c r="F1820" s="24" t="str">
        <f t="shared" si="28"/>
        <v>Yes</v>
      </c>
      <c r="G1820" s="21" t="str">
        <f>IF(F1820="Yes", "Not Applicable", IF(COUNTIF('Broadcast Module Man Codes'!B:B, LEFT(B1820, 4))=0, "No BM Man Code Found", "Match Found"))</f>
        <v>Not Applicable</v>
      </c>
    </row>
    <row r="1821" spans="1:7">
      <c r="A1821" s="23" t="s">
        <v>3019</v>
      </c>
      <c r="B1821" s="23" t="s">
        <v>3020</v>
      </c>
      <c r="C1821" s="23" t="s">
        <v>49</v>
      </c>
      <c r="D1821" s="23" t="str">
        <f>IF(ISNUMBER(MATCH(C1821, 'Registration Database Man. Code'!A:A, 0)), "drone", "")</f>
        <v>drone</v>
      </c>
      <c r="E1821" s="23" t="str">
        <f>VLOOKUP(C1821, 'Registration Database Man. Code'!A:D, 4, FALSE)</f>
        <v>DJI</v>
      </c>
      <c r="F1821" s="24" t="str">
        <f t="shared" si="28"/>
        <v>No</v>
      </c>
      <c r="G1821" s="21" t="str">
        <f>IF(F1821="Yes", "Not Applicable", IF(COUNTIF('Broadcast Module Man Codes'!B:B, LEFT(B1821, 4))=0, "No BM Man Code Found", "Match Found"))</f>
        <v>No BM Man Code Found</v>
      </c>
    </row>
    <row r="1822" spans="1:7">
      <c r="A1822" s="23" t="s">
        <v>3021</v>
      </c>
      <c r="B1822" s="23" t="s">
        <v>3022</v>
      </c>
      <c r="C1822" s="23" t="s">
        <v>10</v>
      </c>
      <c r="D1822" s="23" t="str">
        <f>IF(ISNUMBER(MATCH(C1822, 'Registration Database Man. Code'!A:A, 0)), "drone", "")</f>
        <v>drone</v>
      </c>
      <c r="E1822" s="23" t="str">
        <f>VLOOKUP(C1822, 'Registration Database Man. Code'!A:D, 4, FALSE)</f>
        <v>DJI</v>
      </c>
      <c r="F1822" s="24" t="str">
        <f t="shared" si="28"/>
        <v>No</v>
      </c>
      <c r="G1822" s="21" t="str">
        <f>IF(F1822="Yes", "Not Applicable", IF(COUNTIF('Broadcast Module Man Codes'!B:B, LEFT(B1822, 4))=0, "No BM Man Code Found", "Match Found"))</f>
        <v>No BM Man Code Found</v>
      </c>
    </row>
    <row r="1823" spans="1:7">
      <c r="A1823" s="23" t="s">
        <v>3023</v>
      </c>
      <c r="B1823" s="23" t="s">
        <v>3024</v>
      </c>
      <c r="C1823" s="23" t="s">
        <v>27</v>
      </c>
      <c r="D1823" s="23" t="str">
        <f>IF(ISNUMBER(MATCH(C1823, 'Registration Database Man. Code'!A:A, 0)), "drone", "")</f>
        <v>drone</v>
      </c>
      <c r="E1823" s="23" t="str">
        <f>VLOOKUP(C1823, 'Registration Database Man. Code'!A:D, 4, FALSE)</f>
        <v>DJI</v>
      </c>
      <c r="F1823" s="24" t="str">
        <f t="shared" si="28"/>
        <v>Yes</v>
      </c>
      <c r="G1823" s="21" t="str">
        <f>IF(F1823="Yes", "Not Applicable", IF(COUNTIF('Broadcast Module Man Codes'!B:B, LEFT(B1823, 4))=0, "No BM Man Code Found", "Match Found"))</f>
        <v>Not Applicable</v>
      </c>
    </row>
    <row r="1824" spans="1:7">
      <c r="A1824" s="23" t="s">
        <v>3025</v>
      </c>
      <c r="B1824" s="23" t="s">
        <v>3026</v>
      </c>
      <c r="C1824" s="23" t="s">
        <v>10</v>
      </c>
      <c r="D1824" s="23" t="str">
        <f>IF(ISNUMBER(MATCH(C1824, 'Registration Database Man. Code'!A:A, 0)), "drone", "")</f>
        <v>drone</v>
      </c>
      <c r="E1824" s="23" t="str">
        <f>VLOOKUP(C1824, 'Registration Database Man. Code'!A:D, 4, FALSE)</f>
        <v>DJI</v>
      </c>
      <c r="F1824" s="24" t="str">
        <f t="shared" si="28"/>
        <v>No</v>
      </c>
      <c r="G1824" s="21" t="str">
        <f>IF(F1824="Yes", "Not Applicable", IF(COUNTIF('Broadcast Module Man Codes'!B:B, LEFT(B1824, 4))=0, "No BM Man Code Found", "Match Found"))</f>
        <v>No BM Man Code Found</v>
      </c>
    </row>
    <row r="1825" spans="1:7">
      <c r="A1825" s="23" t="s">
        <v>3027</v>
      </c>
      <c r="B1825" s="23" t="s">
        <v>3028</v>
      </c>
      <c r="C1825" s="23" t="s">
        <v>21</v>
      </c>
      <c r="D1825" s="23" t="str">
        <f>IF(ISNUMBER(MATCH(C1825, 'Registration Database Man. Code'!A:A, 0)), "drone", "")</f>
        <v>drone</v>
      </c>
      <c r="E1825" s="23" t="str">
        <f>VLOOKUP(C1825, 'Registration Database Man. Code'!A:D, 4, FALSE)</f>
        <v>XAG</v>
      </c>
      <c r="F1825" s="24" t="str">
        <f t="shared" si="28"/>
        <v>Yes</v>
      </c>
      <c r="G1825" s="21" t="str">
        <f>IF(F1825="Yes", "Not Applicable", IF(COUNTIF('Broadcast Module Man Codes'!B:B, LEFT(B1825, 4))=0, "No BM Man Code Found", "Match Found"))</f>
        <v>Not Applicable</v>
      </c>
    </row>
    <row r="1826" spans="1:7">
      <c r="A1826" s="23" t="s">
        <v>3029</v>
      </c>
      <c r="B1826" s="23" t="s">
        <v>3030</v>
      </c>
      <c r="C1826" s="23" t="s">
        <v>49</v>
      </c>
      <c r="D1826" s="23" t="str">
        <f>IF(ISNUMBER(MATCH(C1826, 'Registration Database Man. Code'!A:A, 0)), "drone", "")</f>
        <v>drone</v>
      </c>
      <c r="E1826" s="23" t="str">
        <f>VLOOKUP(C1826, 'Registration Database Man. Code'!A:D, 4, FALSE)</f>
        <v>DJI</v>
      </c>
      <c r="F1826" s="24" t="str">
        <f t="shared" si="28"/>
        <v>No</v>
      </c>
      <c r="G1826" s="21" t="str">
        <f>IF(F1826="Yes", "Not Applicable", IF(COUNTIF('Broadcast Module Man Codes'!B:B, LEFT(B1826, 4))=0, "No BM Man Code Found", "Match Found"))</f>
        <v>No BM Man Code Found</v>
      </c>
    </row>
    <row r="1827" spans="1:7">
      <c r="A1827" s="23" t="s">
        <v>3031</v>
      </c>
      <c r="B1827" s="23" t="s">
        <v>3032</v>
      </c>
      <c r="C1827" s="23" t="s">
        <v>49</v>
      </c>
      <c r="D1827" s="23" t="str">
        <f>IF(ISNUMBER(MATCH(C1827, 'Registration Database Man. Code'!A:A, 0)), "drone", "")</f>
        <v>drone</v>
      </c>
      <c r="E1827" s="23" t="str">
        <f>VLOOKUP(C1827, 'Registration Database Man. Code'!A:D, 4, FALSE)</f>
        <v>DJI</v>
      </c>
      <c r="F1827" s="24" t="str">
        <f t="shared" si="28"/>
        <v>No</v>
      </c>
      <c r="G1827" s="21" t="str">
        <f>IF(F1827="Yes", "Not Applicable", IF(COUNTIF('Broadcast Module Man Codes'!B:B, LEFT(B1827, 4))=0, "No BM Man Code Found", "Match Found"))</f>
        <v>No BM Man Code Found</v>
      </c>
    </row>
    <row r="1828" spans="1:7">
      <c r="A1828" s="23" t="s">
        <v>3033</v>
      </c>
      <c r="B1828" s="23" t="s">
        <v>3034</v>
      </c>
      <c r="C1828" s="23" t="s">
        <v>10</v>
      </c>
      <c r="D1828" s="23" t="str">
        <f>IF(ISNUMBER(MATCH(C1828, 'Registration Database Man. Code'!A:A, 0)), "drone", "")</f>
        <v>drone</v>
      </c>
      <c r="E1828" s="23" t="str">
        <f>VLOOKUP(C1828, 'Registration Database Man. Code'!A:D, 4, FALSE)</f>
        <v>DJI</v>
      </c>
      <c r="F1828" s="24" t="str">
        <f t="shared" si="28"/>
        <v>Yes</v>
      </c>
      <c r="G1828" s="21" t="str">
        <f>IF(F1828="Yes", "Not Applicable", IF(COUNTIF('Broadcast Module Man Codes'!B:B, LEFT(B1828, 4))=0, "No BM Man Code Found", "Match Found"))</f>
        <v>Not Applicable</v>
      </c>
    </row>
    <row r="1829" spans="1:7">
      <c r="A1829" s="23" t="s">
        <v>3035</v>
      </c>
      <c r="B1829" s="23" t="s">
        <v>3036</v>
      </c>
      <c r="C1829" s="23" t="s">
        <v>53</v>
      </c>
      <c r="D1829" s="23" t="str">
        <f>IF(ISNUMBER(MATCH(C1829, 'Registration Database Man. Code'!A:A, 0)), "drone", "")</f>
        <v>drone</v>
      </c>
      <c r="E1829" s="23" t="str">
        <f>VLOOKUP(C1829, 'Registration Database Man. Code'!A:D, 4, FALSE)</f>
        <v>EA VISION</v>
      </c>
      <c r="F1829" s="24" t="str">
        <f t="shared" si="28"/>
        <v>No</v>
      </c>
      <c r="G1829" s="21" t="str">
        <f>IF(F1829="Yes", "Not Applicable", IF(COUNTIF('Broadcast Module Man Codes'!B:B, LEFT(B1829, 4))=0, "No BM Man Code Found", "Match Found"))</f>
        <v>No BM Man Code Found</v>
      </c>
    </row>
    <row r="1830" spans="1:7">
      <c r="A1830" s="23" t="s">
        <v>3037</v>
      </c>
      <c r="B1830" s="23" t="s">
        <v>3038</v>
      </c>
      <c r="C1830" s="23" t="s">
        <v>21</v>
      </c>
      <c r="D1830" s="23" t="str">
        <f>IF(ISNUMBER(MATCH(C1830, 'Registration Database Man. Code'!A:A, 0)), "drone", "")</f>
        <v>drone</v>
      </c>
      <c r="E1830" s="23" t="str">
        <f>VLOOKUP(C1830, 'Registration Database Man. Code'!A:D, 4, FALSE)</f>
        <v>XAG</v>
      </c>
      <c r="F1830" s="24" t="str">
        <f t="shared" si="28"/>
        <v>Yes</v>
      </c>
      <c r="G1830" s="21" t="str">
        <f>IF(F1830="Yes", "Not Applicable", IF(COUNTIF('Broadcast Module Man Codes'!B:B, LEFT(B1830, 4))=0, "No BM Man Code Found", "Match Found"))</f>
        <v>Not Applicable</v>
      </c>
    </row>
    <row r="1831" spans="1:7">
      <c r="A1831" s="23" t="s">
        <v>3039</v>
      </c>
      <c r="B1831" s="23" t="s">
        <v>3040</v>
      </c>
      <c r="C1831" s="23" t="s">
        <v>10</v>
      </c>
      <c r="D1831" s="23" t="str">
        <f>IF(ISNUMBER(MATCH(C1831, 'Registration Database Man. Code'!A:A, 0)), "drone", "")</f>
        <v>drone</v>
      </c>
      <c r="E1831" s="23" t="str">
        <f>VLOOKUP(C1831, 'Registration Database Man. Code'!A:D, 4, FALSE)</f>
        <v>DJI</v>
      </c>
      <c r="F1831" s="24" t="str">
        <f t="shared" si="28"/>
        <v>Yes</v>
      </c>
      <c r="G1831" s="21" t="str">
        <f>IF(F1831="Yes", "Not Applicable", IF(COUNTIF('Broadcast Module Man Codes'!B:B, LEFT(B1831, 4))=0, "No BM Man Code Found", "Match Found"))</f>
        <v>Not Applicable</v>
      </c>
    </row>
    <row r="1832" spans="1:7">
      <c r="A1832" s="23" t="s">
        <v>3041</v>
      </c>
      <c r="B1832" s="23" t="s">
        <v>3042</v>
      </c>
      <c r="C1832" s="23" t="s">
        <v>10</v>
      </c>
      <c r="D1832" s="23" t="str">
        <f>IF(ISNUMBER(MATCH(C1832, 'Registration Database Man. Code'!A:A, 0)), "drone", "")</f>
        <v>drone</v>
      </c>
      <c r="E1832" s="23" t="str">
        <f>VLOOKUP(C1832, 'Registration Database Man. Code'!A:D, 4, FALSE)</f>
        <v>DJI</v>
      </c>
      <c r="F1832" s="24" t="str">
        <f t="shared" si="28"/>
        <v>No</v>
      </c>
      <c r="G1832" s="21" t="str">
        <f>IF(F1832="Yes", "Not Applicable", IF(COUNTIF('Broadcast Module Man Codes'!B:B, LEFT(B1832, 4))=0, "No BM Man Code Found", "Match Found"))</f>
        <v>No BM Man Code Found</v>
      </c>
    </row>
    <row r="1833" spans="1:7">
      <c r="A1833" s="23" t="s">
        <v>3043</v>
      </c>
      <c r="B1833" s="23" t="s">
        <v>3044</v>
      </c>
      <c r="C1833" s="23" t="s">
        <v>10</v>
      </c>
      <c r="D1833" s="23" t="str">
        <f>IF(ISNUMBER(MATCH(C1833, 'Registration Database Man. Code'!A:A, 0)), "drone", "")</f>
        <v>drone</v>
      </c>
      <c r="E1833" s="23" t="str">
        <f>VLOOKUP(C1833, 'Registration Database Man. Code'!A:D, 4, FALSE)</f>
        <v>DJI</v>
      </c>
      <c r="F1833" s="24" t="str">
        <f t="shared" si="28"/>
        <v>No</v>
      </c>
      <c r="G1833" s="21" t="str">
        <f>IF(F1833="Yes", "Not Applicable", IF(COUNTIF('Broadcast Module Man Codes'!B:B, LEFT(B1833, 4))=0, "No BM Man Code Found", "Match Found"))</f>
        <v>No BM Man Code Found</v>
      </c>
    </row>
    <row r="1834" spans="1:7">
      <c r="A1834" s="23" t="s">
        <v>3045</v>
      </c>
      <c r="B1834" s="23" t="s">
        <v>3046</v>
      </c>
      <c r="C1834" s="23" t="s">
        <v>10</v>
      </c>
      <c r="D1834" s="23" t="str">
        <f>IF(ISNUMBER(MATCH(C1834, 'Registration Database Man. Code'!A:A, 0)), "drone", "")</f>
        <v>drone</v>
      </c>
      <c r="E1834" s="23" t="str">
        <f>VLOOKUP(C1834, 'Registration Database Man. Code'!A:D, 4, FALSE)</f>
        <v>DJI</v>
      </c>
      <c r="F1834" s="24" t="str">
        <f t="shared" si="28"/>
        <v>No</v>
      </c>
      <c r="G1834" s="21" t="str">
        <f>IF(F1834="Yes", "Not Applicable", IF(COUNTIF('Broadcast Module Man Codes'!B:B, LEFT(B1834, 4))=0, "No BM Man Code Found", "Match Found"))</f>
        <v>No BM Man Code Found</v>
      </c>
    </row>
    <row r="1835" spans="1:7">
      <c r="A1835" s="23" t="s">
        <v>3047</v>
      </c>
      <c r="B1835" s="23" t="s">
        <v>3048</v>
      </c>
      <c r="C1835" s="23" t="s">
        <v>94</v>
      </c>
      <c r="D1835" s="23" t="str">
        <f>IF(ISNUMBER(MATCH(C1835, 'Registration Database Man. Code'!A:A, 0)), "drone", "")</f>
        <v>drone</v>
      </c>
      <c r="E1835" s="23" t="str">
        <f>VLOOKUP(C1835, 'Registration Database Man. Code'!A:D, 4, FALSE)</f>
        <v>DJI</v>
      </c>
      <c r="F1835" s="24" t="str">
        <f t="shared" si="28"/>
        <v>No</v>
      </c>
      <c r="G1835" s="21" t="str">
        <f>IF(F1835="Yes", "Not Applicable", IF(COUNTIF('Broadcast Module Man Codes'!B:B, LEFT(B1835, 4))=0, "No BM Man Code Found", "Match Found"))</f>
        <v>No BM Man Code Found</v>
      </c>
    </row>
    <row r="1836" spans="1:7">
      <c r="A1836" s="23" t="s">
        <v>3049</v>
      </c>
      <c r="B1836" s="23" t="s">
        <v>3050</v>
      </c>
      <c r="C1836" s="23" t="s">
        <v>4</v>
      </c>
      <c r="D1836" s="23" t="str">
        <f>IF(ISNUMBER(MATCH(C1836, 'Registration Database Man. Code'!A:A, 0)), "drone", "")</f>
        <v>drone</v>
      </c>
      <c r="E1836" s="23" t="str">
        <f>VLOOKUP(C1836, 'Registration Database Man. Code'!A:D, 4, FALSE)</f>
        <v>TALOS DRONES</v>
      </c>
      <c r="F1836" s="24" t="str">
        <f t="shared" si="28"/>
        <v>Yes</v>
      </c>
      <c r="G1836" s="21" t="str">
        <f>IF(F1836="Yes", "Not Applicable", IF(COUNTIF('Broadcast Module Man Codes'!B:B, LEFT(B1836, 4))=0, "No BM Man Code Found", "Match Found"))</f>
        <v>Not Applicable</v>
      </c>
    </row>
    <row r="1837" spans="1:7">
      <c r="A1837" s="23" t="s">
        <v>3051</v>
      </c>
      <c r="B1837" s="23" t="s">
        <v>3052</v>
      </c>
      <c r="C1837" s="23" t="s">
        <v>94</v>
      </c>
      <c r="D1837" s="23" t="str">
        <f>IF(ISNUMBER(MATCH(C1837, 'Registration Database Man. Code'!A:A, 0)), "drone", "")</f>
        <v>drone</v>
      </c>
      <c r="E1837" s="23" t="str">
        <f>VLOOKUP(C1837, 'Registration Database Man. Code'!A:D, 4, FALSE)</f>
        <v>DJI</v>
      </c>
      <c r="F1837" s="24" t="str">
        <f t="shared" si="28"/>
        <v>No</v>
      </c>
      <c r="G1837" s="21" t="str">
        <f>IF(F1837="Yes", "Not Applicable", IF(COUNTIF('Broadcast Module Man Codes'!B:B, LEFT(B1837, 4))=0, "No BM Man Code Found", "Match Found"))</f>
        <v>No BM Man Code Found</v>
      </c>
    </row>
    <row r="1838" spans="1:7">
      <c r="A1838" s="23" t="s">
        <v>3053</v>
      </c>
      <c r="B1838" s="23" t="s">
        <v>3054</v>
      </c>
      <c r="C1838" s="23" t="s">
        <v>10</v>
      </c>
      <c r="D1838" s="23" t="str">
        <f>IF(ISNUMBER(MATCH(C1838, 'Registration Database Man. Code'!A:A, 0)), "drone", "")</f>
        <v>drone</v>
      </c>
      <c r="E1838" s="23" t="str">
        <f>VLOOKUP(C1838, 'Registration Database Man. Code'!A:D, 4, FALSE)</f>
        <v>DJI</v>
      </c>
      <c r="F1838" s="24" t="str">
        <f t="shared" si="28"/>
        <v>No</v>
      </c>
      <c r="G1838" s="21" t="str">
        <f>IF(F1838="Yes", "Not Applicable", IF(COUNTIF('Broadcast Module Man Codes'!B:B, LEFT(B1838, 4))=0, "No BM Man Code Found", "Match Found"))</f>
        <v>No BM Man Code Found</v>
      </c>
    </row>
    <row r="1839" spans="1:7">
      <c r="A1839" s="23" t="s">
        <v>3055</v>
      </c>
      <c r="B1839" s="23" t="s">
        <v>3056</v>
      </c>
      <c r="C1839" s="23" t="s">
        <v>10</v>
      </c>
      <c r="D1839" s="23" t="str">
        <f>IF(ISNUMBER(MATCH(C1839, 'Registration Database Man. Code'!A:A, 0)), "drone", "")</f>
        <v>drone</v>
      </c>
      <c r="E1839" s="23" t="str">
        <f>VLOOKUP(C1839, 'Registration Database Man. Code'!A:D, 4, FALSE)</f>
        <v>DJI</v>
      </c>
      <c r="F1839" s="24" t="str">
        <f t="shared" si="28"/>
        <v>No</v>
      </c>
      <c r="G1839" s="21" t="str">
        <f>IF(F1839="Yes", "Not Applicable", IF(COUNTIF('Broadcast Module Man Codes'!B:B, LEFT(B1839, 4))=0, "No BM Man Code Found", "Match Found"))</f>
        <v>No BM Man Code Found</v>
      </c>
    </row>
    <row r="1840" spans="1:7">
      <c r="A1840" s="23" t="s">
        <v>3057</v>
      </c>
      <c r="B1840" s="23" t="s">
        <v>3058</v>
      </c>
      <c r="C1840" s="23" t="s">
        <v>21</v>
      </c>
      <c r="D1840" s="23" t="str">
        <f>IF(ISNUMBER(MATCH(C1840, 'Registration Database Man. Code'!A:A, 0)), "drone", "")</f>
        <v>drone</v>
      </c>
      <c r="E1840" s="23" t="str">
        <f>VLOOKUP(C1840, 'Registration Database Man. Code'!A:D, 4, FALSE)</f>
        <v>XAG</v>
      </c>
      <c r="F1840" s="24" t="str">
        <f t="shared" si="28"/>
        <v>Yes</v>
      </c>
      <c r="G1840" s="21" t="str">
        <f>IF(F1840="Yes", "Not Applicable", IF(COUNTIF('Broadcast Module Man Codes'!B:B, LEFT(B1840, 4))=0, "No BM Man Code Found", "Match Found"))</f>
        <v>Not Applicable</v>
      </c>
    </row>
    <row r="1841" spans="1:7">
      <c r="A1841" s="23" t="s">
        <v>3059</v>
      </c>
      <c r="B1841" s="23" t="s">
        <v>3060</v>
      </c>
      <c r="C1841" s="23" t="s">
        <v>172</v>
      </c>
      <c r="D1841" s="23" t="str">
        <f>IF(ISNUMBER(MATCH(C1841, 'Registration Database Man. Code'!A:A, 0)), "drone", "")</f>
        <v>drone</v>
      </c>
      <c r="E1841" s="23" t="str">
        <f>VLOOKUP(C1841, 'Registration Database Man. Code'!A:D, 4, FALSE)</f>
        <v>DJI</v>
      </c>
      <c r="F1841" s="24" t="str">
        <f t="shared" si="28"/>
        <v>No</v>
      </c>
      <c r="G1841" s="21" t="str">
        <f>IF(F1841="Yes", "Not Applicable", IF(COUNTIF('Broadcast Module Man Codes'!B:B, LEFT(B1841, 4))=0, "No BM Man Code Found", "Match Found"))</f>
        <v>No BM Man Code Found</v>
      </c>
    </row>
    <row r="1842" spans="1:7">
      <c r="A1842" s="23" t="s">
        <v>3061</v>
      </c>
      <c r="B1842" s="23" t="s">
        <v>3062</v>
      </c>
      <c r="C1842" s="23" t="s">
        <v>10</v>
      </c>
      <c r="D1842" s="23" t="str">
        <f>IF(ISNUMBER(MATCH(C1842, 'Registration Database Man. Code'!A:A, 0)), "drone", "")</f>
        <v>drone</v>
      </c>
      <c r="E1842" s="23" t="str">
        <f>VLOOKUP(C1842, 'Registration Database Man. Code'!A:D, 4, FALSE)</f>
        <v>DJI</v>
      </c>
      <c r="F1842" s="24" t="str">
        <f t="shared" si="28"/>
        <v>Yes</v>
      </c>
      <c r="G1842" s="21" t="str">
        <f>IF(F1842="Yes", "Not Applicable", IF(COUNTIF('Broadcast Module Man Codes'!B:B, LEFT(B1842, 4))=0, "No BM Man Code Found", "Match Found"))</f>
        <v>Not Applicable</v>
      </c>
    </row>
    <row r="1843" spans="1:7">
      <c r="A1843" s="23" t="s">
        <v>3063</v>
      </c>
      <c r="B1843" s="23" t="s">
        <v>3064</v>
      </c>
      <c r="C1843" s="23" t="s">
        <v>6</v>
      </c>
      <c r="D1843" s="23" t="str">
        <f>IF(ISNUMBER(MATCH(C1843, 'Registration Database Man. Code'!A:A, 0)), "drone", "")</f>
        <v>drone</v>
      </c>
      <c r="E1843" s="23" t="str">
        <f>VLOOKUP(C1843, 'Registration Database Man. Code'!A:D, 4, FALSE)</f>
        <v>XAG</v>
      </c>
      <c r="F1843" s="24" t="str">
        <f t="shared" si="28"/>
        <v>No</v>
      </c>
      <c r="G1843" s="21" t="str">
        <f>IF(F1843="Yes", "Not Applicable", IF(COUNTIF('Broadcast Module Man Codes'!B:B, LEFT(B1843, 4))=0, "No BM Man Code Found", "Match Found"))</f>
        <v>No BM Man Code Found</v>
      </c>
    </row>
    <row r="1844" spans="1:7">
      <c r="A1844" s="23" t="s">
        <v>3065</v>
      </c>
      <c r="B1844" s="23" t="s">
        <v>3066</v>
      </c>
      <c r="C1844" s="23" t="s">
        <v>10</v>
      </c>
      <c r="D1844" s="23" t="str">
        <f>IF(ISNUMBER(MATCH(C1844, 'Registration Database Man. Code'!A:A, 0)), "drone", "")</f>
        <v>drone</v>
      </c>
      <c r="E1844" s="23" t="str">
        <f>VLOOKUP(C1844, 'Registration Database Man. Code'!A:D, 4, FALSE)</f>
        <v>DJI</v>
      </c>
      <c r="F1844" s="24" t="str">
        <f t="shared" si="28"/>
        <v>Yes</v>
      </c>
      <c r="G1844" s="21" t="str">
        <f>IF(F1844="Yes", "Not Applicable", IF(COUNTIF('Broadcast Module Man Codes'!B:B, LEFT(B1844, 4))=0, "No BM Man Code Found", "Match Found"))</f>
        <v>Not Applicable</v>
      </c>
    </row>
    <row r="1845" spans="1:7">
      <c r="A1845" s="23" t="s">
        <v>3067</v>
      </c>
      <c r="B1845" s="23" t="s">
        <v>3068</v>
      </c>
      <c r="C1845" s="23" t="s">
        <v>10</v>
      </c>
      <c r="D1845" s="23" t="str">
        <f>IF(ISNUMBER(MATCH(C1845, 'Registration Database Man. Code'!A:A, 0)), "drone", "")</f>
        <v>drone</v>
      </c>
      <c r="E1845" s="23" t="str">
        <f>VLOOKUP(C1845, 'Registration Database Man. Code'!A:D, 4, FALSE)</f>
        <v>DJI</v>
      </c>
      <c r="F1845" s="24" t="str">
        <f t="shared" si="28"/>
        <v>Yes</v>
      </c>
      <c r="G1845" s="21" t="str">
        <f>IF(F1845="Yes", "Not Applicable", IF(COUNTIF('Broadcast Module Man Codes'!B:B, LEFT(B1845, 4))=0, "No BM Man Code Found", "Match Found"))</f>
        <v>Not Applicable</v>
      </c>
    </row>
    <row r="1846" spans="1:7">
      <c r="A1846" s="23" t="s">
        <v>3069</v>
      </c>
      <c r="B1846" s="23" t="s">
        <v>3070</v>
      </c>
      <c r="C1846" s="23" t="s">
        <v>53</v>
      </c>
      <c r="D1846" s="23" t="str">
        <f>IF(ISNUMBER(MATCH(C1846, 'Registration Database Man. Code'!A:A, 0)), "drone", "")</f>
        <v>drone</v>
      </c>
      <c r="E1846" s="23" t="str">
        <f>VLOOKUP(C1846, 'Registration Database Man. Code'!A:D, 4, FALSE)</f>
        <v>EA VISION</v>
      </c>
      <c r="F1846" s="24" t="str">
        <f t="shared" si="28"/>
        <v>No</v>
      </c>
      <c r="G1846" s="21" t="str">
        <f>IF(F1846="Yes", "Not Applicable", IF(COUNTIF('Broadcast Module Man Codes'!B:B, LEFT(B1846, 4))=0, "No BM Man Code Found", "Match Found"))</f>
        <v>No BM Man Code Found</v>
      </c>
    </row>
    <row r="1847" spans="1:7">
      <c r="A1847" s="23" t="s">
        <v>3071</v>
      </c>
      <c r="B1847" s="23" t="s">
        <v>3072</v>
      </c>
      <c r="C1847" s="23" t="s">
        <v>10</v>
      </c>
      <c r="D1847" s="23" t="str">
        <f>IF(ISNUMBER(MATCH(C1847, 'Registration Database Man. Code'!A:A, 0)), "drone", "")</f>
        <v>drone</v>
      </c>
      <c r="E1847" s="23" t="str">
        <f>VLOOKUP(C1847, 'Registration Database Man. Code'!A:D, 4, FALSE)</f>
        <v>DJI</v>
      </c>
      <c r="F1847" s="24" t="str">
        <f t="shared" si="28"/>
        <v>Yes</v>
      </c>
      <c r="G1847" s="21" t="str">
        <f>IF(F1847="Yes", "Not Applicable", IF(COUNTIF('Broadcast Module Man Codes'!B:B, LEFT(B1847, 4))=0, "No BM Man Code Found", "Match Found"))</f>
        <v>Not Applicable</v>
      </c>
    </row>
    <row r="1848" spans="1:7">
      <c r="A1848" s="23" t="s">
        <v>3073</v>
      </c>
      <c r="B1848" s="23" t="s">
        <v>3074</v>
      </c>
      <c r="C1848" s="23" t="s">
        <v>10</v>
      </c>
      <c r="D1848" s="23" t="str">
        <f>IF(ISNUMBER(MATCH(C1848, 'Registration Database Man. Code'!A:A, 0)), "drone", "")</f>
        <v>drone</v>
      </c>
      <c r="E1848" s="23" t="str">
        <f>VLOOKUP(C1848, 'Registration Database Man. Code'!A:D, 4, FALSE)</f>
        <v>DJI</v>
      </c>
      <c r="F1848" s="24" t="str">
        <f t="shared" si="28"/>
        <v>No</v>
      </c>
      <c r="G1848" s="21" t="str">
        <f>IF(F1848="Yes", "Not Applicable", IF(COUNTIF('Broadcast Module Man Codes'!B:B, LEFT(B1848, 4))=0, "No BM Man Code Found", "Match Found"))</f>
        <v>No BM Man Code Found</v>
      </c>
    </row>
    <row r="1849" spans="1:7">
      <c r="A1849" s="23" t="s">
        <v>3075</v>
      </c>
      <c r="B1849" s="23" t="s">
        <v>3076</v>
      </c>
      <c r="C1849" s="23" t="s">
        <v>10</v>
      </c>
      <c r="D1849" s="23" t="str">
        <f>IF(ISNUMBER(MATCH(C1849, 'Registration Database Man. Code'!A:A, 0)), "drone", "")</f>
        <v>drone</v>
      </c>
      <c r="E1849" s="23" t="str">
        <f>VLOOKUP(C1849, 'Registration Database Man. Code'!A:D, 4, FALSE)</f>
        <v>DJI</v>
      </c>
      <c r="F1849" s="24" t="str">
        <f t="shared" si="28"/>
        <v>Yes</v>
      </c>
      <c r="G1849" s="21" t="str">
        <f>IF(F1849="Yes", "Not Applicable", IF(COUNTIF('Broadcast Module Man Codes'!B:B, LEFT(B1849, 4))=0, "No BM Man Code Found", "Match Found"))</f>
        <v>Not Applicable</v>
      </c>
    </row>
    <row r="1850" spans="1:7">
      <c r="A1850" s="23" t="s">
        <v>3077</v>
      </c>
      <c r="B1850" s="23" t="s">
        <v>3078</v>
      </c>
      <c r="C1850" s="23" t="s">
        <v>10</v>
      </c>
      <c r="D1850" s="23" t="str">
        <f>IF(ISNUMBER(MATCH(C1850, 'Registration Database Man. Code'!A:A, 0)), "drone", "")</f>
        <v>drone</v>
      </c>
      <c r="E1850" s="23" t="str">
        <f>VLOOKUP(C1850, 'Registration Database Man. Code'!A:D, 4, FALSE)</f>
        <v>DJI</v>
      </c>
      <c r="F1850" s="24" t="str">
        <f t="shared" si="28"/>
        <v>Yes</v>
      </c>
      <c r="G1850" s="21" t="str">
        <f>IF(F1850="Yes", "Not Applicable", IF(COUNTIF('Broadcast Module Man Codes'!B:B, LEFT(B1850, 4))=0, "No BM Man Code Found", "Match Found"))</f>
        <v>Not Applicable</v>
      </c>
    </row>
    <row r="1851" spans="1:7">
      <c r="A1851" s="23" t="s">
        <v>3079</v>
      </c>
      <c r="B1851" s="23" t="s">
        <v>3080</v>
      </c>
      <c r="C1851" s="23" t="s">
        <v>10</v>
      </c>
      <c r="D1851" s="23" t="str">
        <f>IF(ISNUMBER(MATCH(C1851, 'Registration Database Man. Code'!A:A, 0)), "drone", "")</f>
        <v>drone</v>
      </c>
      <c r="E1851" s="23" t="str">
        <f>VLOOKUP(C1851, 'Registration Database Man. Code'!A:D, 4, FALSE)</f>
        <v>DJI</v>
      </c>
      <c r="F1851" s="24" t="str">
        <f t="shared" si="28"/>
        <v>Yes</v>
      </c>
      <c r="G1851" s="21" t="str">
        <f>IF(F1851="Yes", "Not Applicable", IF(COUNTIF('Broadcast Module Man Codes'!B:B, LEFT(B1851, 4))=0, "No BM Man Code Found", "Match Found"))</f>
        <v>Not Applicable</v>
      </c>
    </row>
    <row r="1852" spans="1:7">
      <c r="A1852" s="23" t="s">
        <v>3081</v>
      </c>
      <c r="B1852" s="23" t="s">
        <v>3082</v>
      </c>
      <c r="C1852" s="23" t="s">
        <v>10</v>
      </c>
      <c r="D1852" s="23" t="str">
        <f>IF(ISNUMBER(MATCH(C1852, 'Registration Database Man. Code'!A:A, 0)), "drone", "")</f>
        <v>drone</v>
      </c>
      <c r="E1852" s="23" t="str">
        <f>VLOOKUP(C1852, 'Registration Database Man. Code'!A:D, 4, FALSE)</f>
        <v>DJI</v>
      </c>
      <c r="F1852" s="24" t="str">
        <f t="shared" si="28"/>
        <v>No</v>
      </c>
      <c r="G1852" s="21" t="str">
        <f>IF(F1852="Yes", "Not Applicable", IF(COUNTIF('Broadcast Module Man Codes'!B:B, LEFT(B1852, 4))=0, "No BM Man Code Found", "Match Found"))</f>
        <v>No BM Man Code Found</v>
      </c>
    </row>
    <row r="1853" spans="1:7">
      <c r="A1853" s="23" t="s">
        <v>3083</v>
      </c>
      <c r="B1853" s="23" t="s">
        <v>3084</v>
      </c>
      <c r="C1853" s="23" t="s">
        <v>10</v>
      </c>
      <c r="D1853" s="23" t="str">
        <f>IF(ISNUMBER(MATCH(C1853, 'Registration Database Man. Code'!A:A, 0)), "drone", "")</f>
        <v>drone</v>
      </c>
      <c r="E1853" s="23" t="str">
        <f>VLOOKUP(C1853, 'Registration Database Man. Code'!A:D, 4, FALSE)</f>
        <v>DJI</v>
      </c>
      <c r="F1853" s="24" t="str">
        <f t="shared" si="28"/>
        <v>No</v>
      </c>
      <c r="G1853" s="21" t="str">
        <f>IF(F1853="Yes", "Not Applicable", IF(COUNTIF('Broadcast Module Man Codes'!B:B, LEFT(B1853, 4))=0, "No BM Man Code Found", "Match Found"))</f>
        <v>No BM Man Code Found</v>
      </c>
    </row>
    <row r="1854" spans="1:7">
      <c r="A1854" s="23" t="s">
        <v>3085</v>
      </c>
      <c r="B1854" s="23" t="s">
        <v>3086</v>
      </c>
      <c r="C1854" s="23" t="s">
        <v>10</v>
      </c>
      <c r="D1854" s="23" t="str">
        <f>IF(ISNUMBER(MATCH(C1854, 'Registration Database Man. Code'!A:A, 0)), "drone", "")</f>
        <v>drone</v>
      </c>
      <c r="E1854" s="23" t="str">
        <f>VLOOKUP(C1854, 'Registration Database Man. Code'!A:D, 4, FALSE)</f>
        <v>DJI</v>
      </c>
      <c r="F1854" s="24" t="str">
        <f t="shared" si="28"/>
        <v>Yes</v>
      </c>
      <c r="G1854" s="21" t="str">
        <f>IF(F1854="Yes", "Not Applicable", IF(COUNTIF('Broadcast Module Man Codes'!B:B, LEFT(B1854, 4))=0, "No BM Man Code Found", "Match Found"))</f>
        <v>Not Applicable</v>
      </c>
    </row>
    <row r="1855" spans="1:7">
      <c r="A1855" s="23" t="s">
        <v>3087</v>
      </c>
      <c r="B1855" s="23" t="s">
        <v>3088</v>
      </c>
      <c r="C1855" s="23" t="s">
        <v>21</v>
      </c>
      <c r="D1855" s="23" t="str">
        <f>IF(ISNUMBER(MATCH(C1855, 'Registration Database Man. Code'!A:A, 0)), "drone", "")</f>
        <v>drone</v>
      </c>
      <c r="E1855" s="23" t="str">
        <f>VLOOKUP(C1855, 'Registration Database Man. Code'!A:D, 4, FALSE)</f>
        <v>XAG</v>
      </c>
      <c r="F1855" s="24" t="str">
        <f t="shared" si="28"/>
        <v>Yes</v>
      </c>
      <c r="G1855" s="21" t="str">
        <f>IF(F1855="Yes", "Not Applicable", IF(COUNTIF('Broadcast Module Man Codes'!B:B, LEFT(B1855, 4))=0, "No BM Man Code Found", "Match Found"))</f>
        <v>Not Applicable</v>
      </c>
    </row>
    <row r="1856" spans="1:7">
      <c r="A1856" s="23" t="s">
        <v>3089</v>
      </c>
      <c r="B1856" s="23" t="s">
        <v>3090</v>
      </c>
      <c r="C1856" s="23" t="s">
        <v>4</v>
      </c>
      <c r="D1856" s="23" t="str">
        <f>IF(ISNUMBER(MATCH(C1856, 'Registration Database Man. Code'!A:A, 0)), "drone", "")</f>
        <v>drone</v>
      </c>
      <c r="E1856" s="23" t="str">
        <f>VLOOKUP(C1856, 'Registration Database Man. Code'!A:D, 4, FALSE)</f>
        <v>TALOS DRONES</v>
      </c>
      <c r="F1856" s="24" t="str">
        <f t="shared" si="28"/>
        <v>Yes</v>
      </c>
      <c r="G1856" s="21" t="str">
        <f>IF(F1856="Yes", "Not Applicable", IF(COUNTIF('Broadcast Module Man Codes'!B:B, LEFT(B1856, 4))=0, "No BM Man Code Found", "Match Found"))</f>
        <v>Not Applicable</v>
      </c>
    </row>
    <row r="1857" spans="1:7">
      <c r="A1857" s="23" t="s">
        <v>3091</v>
      </c>
      <c r="B1857" s="23" t="s">
        <v>3092</v>
      </c>
      <c r="C1857" s="23" t="s">
        <v>10</v>
      </c>
      <c r="D1857" s="23" t="str">
        <f>IF(ISNUMBER(MATCH(C1857, 'Registration Database Man. Code'!A:A, 0)), "drone", "")</f>
        <v>drone</v>
      </c>
      <c r="E1857" s="23" t="str">
        <f>VLOOKUP(C1857, 'Registration Database Man. Code'!A:D, 4, FALSE)</f>
        <v>DJI</v>
      </c>
      <c r="F1857" s="24" t="str">
        <f t="shared" si="28"/>
        <v>No</v>
      </c>
      <c r="G1857" s="21" t="str">
        <f>IF(F1857="Yes", "Not Applicable", IF(COUNTIF('Broadcast Module Man Codes'!B:B, LEFT(B1857, 4))=0, "No BM Man Code Found", "Match Found"))</f>
        <v>No BM Man Code Found</v>
      </c>
    </row>
    <row r="1858" spans="1:7">
      <c r="A1858" s="23" t="s">
        <v>3093</v>
      </c>
      <c r="B1858" s="23" t="s">
        <v>3094</v>
      </c>
      <c r="C1858" s="23" t="s">
        <v>172</v>
      </c>
      <c r="D1858" s="23" t="str">
        <f>IF(ISNUMBER(MATCH(C1858, 'Registration Database Man. Code'!A:A, 0)), "drone", "")</f>
        <v>drone</v>
      </c>
      <c r="E1858" s="23" t="str">
        <f>VLOOKUP(C1858, 'Registration Database Man. Code'!A:D, 4, FALSE)</f>
        <v>DJI</v>
      </c>
      <c r="F1858" s="24" t="str">
        <f t="shared" si="28"/>
        <v>Yes</v>
      </c>
      <c r="G1858" s="21" t="str">
        <f>IF(F1858="Yes", "Not Applicable", IF(COUNTIF('Broadcast Module Man Codes'!B:B, LEFT(B1858, 4))=0, "No BM Man Code Found", "Match Found"))</f>
        <v>Not Applicable</v>
      </c>
    </row>
    <row r="1859" spans="1:7">
      <c r="A1859" s="23" t="s">
        <v>3095</v>
      </c>
      <c r="B1859" s="23" t="s">
        <v>3096</v>
      </c>
      <c r="C1859" s="23" t="s">
        <v>10</v>
      </c>
      <c r="D1859" s="23" t="str">
        <f>IF(ISNUMBER(MATCH(C1859, 'Registration Database Man. Code'!A:A, 0)), "drone", "")</f>
        <v>drone</v>
      </c>
      <c r="E1859" s="23" t="str">
        <f>VLOOKUP(C1859, 'Registration Database Man. Code'!A:D, 4, FALSE)</f>
        <v>DJI</v>
      </c>
      <c r="F1859" s="24" t="str">
        <f t="shared" ref="F1859:F1922" si="29">IF(OR(E1859="EA VISION", E1859="EAVISION"), "No", IF(OR(AND(OR(E1859="DJI", E1859="DJI Innovations"), LEFT(B1859, 5)="1581F"), AND(OR(E1859="XAG", E1859="GUANGZHOU XAG CO LTD"), LEFT(B1859, 5)="1863F"), AND(E1859="Talos Drones", LEFT(B1859, 5)="2104F")), "Yes", "No"))</f>
        <v>Yes</v>
      </c>
      <c r="G1859" s="21" t="str">
        <f>IF(F1859="Yes", "Not Applicable", IF(COUNTIF('Broadcast Module Man Codes'!B:B, LEFT(B1859, 4))=0, "No BM Man Code Found", "Match Found"))</f>
        <v>Not Applicable</v>
      </c>
    </row>
    <row r="1860" spans="1:7">
      <c r="A1860" s="23" t="s">
        <v>3097</v>
      </c>
      <c r="B1860" s="23" t="s">
        <v>3098</v>
      </c>
      <c r="C1860" s="23" t="s">
        <v>10</v>
      </c>
      <c r="D1860" s="23" t="str">
        <f>IF(ISNUMBER(MATCH(C1860, 'Registration Database Man. Code'!A:A, 0)), "drone", "")</f>
        <v>drone</v>
      </c>
      <c r="E1860" s="23" t="str">
        <f>VLOOKUP(C1860, 'Registration Database Man. Code'!A:D, 4, FALSE)</f>
        <v>DJI</v>
      </c>
      <c r="F1860" s="24" t="str">
        <f t="shared" si="29"/>
        <v>Yes</v>
      </c>
      <c r="G1860" s="21" t="str">
        <f>IF(F1860="Yes", "Not Applicable", IF(COUNTIF('Broadcast Module Man Codes'!B:B, LEFT(B1860, 4))=0, "No BM Man Code Found", "Match Found"))</f>
        <v>Not Applicable</v>
      </c>
    </row>
    <row r="1861" spans="1:7">
      <c r="A1861" s="23" t="s">
        <v>3099</v>
      </c>
      <c r="B1861" s="23" t="s">
        <v>3100</v>
      </c>
      <c r="C1861" s="23" t="s">
        <v>21</v>
      </c>
      <c r="D1861" s="23" t="str">
        <f>IF(ISNUMBER(MATCH(C1861, 'Registration Database Man. Code'!A:A, 0)), "drone", "")</f>
        <v>drone</v>
      </c>
      <c r="E1861" s="23" t="str">
        <f>VLOOKUP(C1861, 'Registration Database Man. Code'!A:D, 4, FALSE)</f>
        <v>XAG</v>
      </c>
      <c r="F1861" s="24" t="str">
        <f t="shared" si="29"/>
        <v>Yes</v>
      </c>
      <c r="G1861" s="21" t="str">
        <f>IF(F1861="Yes", "Not Applicable", IF(COUNTIF('Broadcast Module Man Codes'!B:B, LEFT(B1861, 4))=0, "No BM Man Code Found", "Match Found"))</f>
        <v>Not Applicable</v>
      </c>
    </row>
    <row r="1862" spans="1:7">
      <c r="A1862" s="23" t="s">
        <v>3101</v>
      </c>
      <c r="B1862" s="23" t="s">
        <v>3102</v>
      </c>
      <c r="C1862" s="23" t="s">
        <v>555</v>
      </c>
      <c r="D1862" s="23" t="str">
        <f>IF(ISNUMBER(MATCH(C1862, 'Registration Database Man. Code'!A:A, 0)), "drone", "")</f>
        <v>drone</v>
      </c>
      <c r="E1862" s="23" t="str">
        <f>VLOOKUP(C1862, 'Registration Database Man. Code'!A:D, 4, FALSE)</f>
        <v>XAG</v>
      </c>
      <c r="F1862" s="24" t="str">
        <f t="shared" si="29"/>
        <v>No</v>
      </c>
      <c r="G1862" s="21" t="str">
        <f>IF(F1862="Yes", "Not Applicable", IF(COUNTIF('Broadcast Module Man Codes'!B:B, LEFT(B1862, 4))=0, "No BM Man Code Found", "Match Found"))</f>
        <v>No BM Man Code Found</v>
      </c>
    </row>
    <row r="1863" spans="1:7">
      <c r="A1863" s="23" t="s">
        <v>3103</v>
      </c>
      <c r="B1863" s="23" t="s">
        <v>3104</v>
      </c>
      <c r="C1863" s="23" t="s">
        <v>10</v>
      </c>
      <c r="D1863" s="23" t="str">
        <f>IF(ISNUMBER(MATCH(C1863, 'Registration Database Man. Code'!A:A, 0)), "drone", "")</f>
        <v>drone</v>
      </c>
      <c r="E1863" s="23" t="str">
        <f>VLOOKUP(C1863, 'Registration Database Man. Code'!A:D, 4, FALSE)</f>
        <v>DJI</v>
      </c>
      <c r="F1863" s="24" t="str">
        <f t="shared" si="29"/>
        <v>Yes</v>
      </c>
      <c r="G1863" s="21" t="str">
        <f>IF(F1863="Yes", "Not Applicable", IF(COUNTIF('Broadcast Module Man Codes'!B:B, LEFT(B1863, 4))=0, "No BM Man Code Found", "Match Found"))</f>
        <v>Not Applicable</v>
      </c>
    </row>
    <row r="1864" spans="1:7">
      <c r="A1864" s="23" t="s">
        <v>3105</v>
      </c>
      <c r="B1864" s="23" t="s">
        <v>3106</v>
      </c>
      <c r="C1864" s="23" t="s">
        <v>10</v>
      </c>
      <c r="D1864" s="23" t="str">
        <f>IF(ISNUMBER(MATCH(C1864, 'Registration Database Man. Code'!A:A, 0)), "drone", "")</f>
        <v>drone</v>
      </c>
      <c r="E1864" s="23" t="str">
        <f>VLOOKUP(C1864, 'Registration Database Man. Code'!A:D, 4, FALSE)</f>
        <v>DJI</v>
      </c>
      <c r="F1864" s="24" t="str">
        <f t="shared" si="29"/>
        <v>Yes</v>
      </c>
      <c r="G1864" s="21" t="str">
        <f>IF(F1864="Yes", "Not Applicable", IF(COUNTIF('Broadcast Module Man Codes'!B:B, LEFT(B1864, 4))=0, "No BM Man Code Found", "Match Found"))</f>
        <v>Not Applicable</v>
      </c>
    </row>
    <row r="1865" spans="1:7">
      <c r="A1865" s="23" t="s">
        <v>3107</v>
      </c>
      <c r="B1865" s="23" t="s">
        <v>3108</v>
      </c>
      <c r="C1865" s="23" t="s">
        <v>10</v>
      </c>
      <c r="D1865" s="23" t="str">
        <f>IF(ISNUMBER(MATCH(C1865, 'Registration Database Man. Code'!A:A, 0)), "drone", "")</f>
        <v>drone</v>
      </c>
      <c r="E1865" s="23" t="str">
        <f>VLOOKUP(C1865, 'Registration Database Man. Code'!A:D, 4, FALSE)</f>
        <v>DJI</v>
      </c>
      <c r="F1865" s="24" t="str">
        <f t="shared" si="29"/>
        <v>Yes</v>
      </c>
      <c r="G1865" s="21" t="str">
        <f>IF(F1865="Yes", "Not Applicable", IF(COUNTIF('Broadcast Module Man Codes'!B:B, LEFT(B1865, 4))=0, "No BM Man Code Found", "Match Found"))</f>
        <v>Not Applicable</v>
      </c>
    </row>
    <row r="1866" spans="1:7">
      <c r="A1866" s="23" t="s">
        <v>3109</v>
      </c>
      <c r="B1866" s="23" t="s">
        <v>3110</v>
      </c>
      <c r="C1866" s="23" t="s">
        <v>10</v>
      </c>
      <c r="D1866" s="23" t="str">
        <f>IF(ISNUMBER(MATCH(C1866, 'Registration Database Man. Code'!A:A, 0)), "drone", "")</f>
        <v>drone</v>
      </c>
      <c r="E1866" s="23" t="str">
        <f>VLOOKUP(C1866, 'Registration Database Man. Code'!A:D, 4, FALSE)</f>
        <v>DJI</v>
      </c>
      <c r="F1866" s="24" t="str">
        <f t="shared" si="29"/>
        <v>Yes</v>
      </c>
      <c r="G1866" s="21" t="str">
        <f>IF(F1866="Yes", "Not Applicable", IF(COUNTIF('Broadcast Module Man Codes'!B:B, LEFT(B1866, 4))=0, "No BM Man Code Found", "Match Found"))</f>
        <v>Not Applicable</v>
      </c>
    </row>
    <row r="1867" spans="1:7">
      <c r="A1867" s="23" t="s">
        <v>3111</v>
      </c>
      <c r="B1867" s="23" t="s">
        <v>3112</v>
      </c>
      <c r="C1867" s="23" t="s">
        <v>172</v>
      </c>
      <c r="D1867" s="23" t="str">
        <f>IF(ISNUMBER(MATCH(C1867, 'Registration Database Man. Code'!A:A, 0)), "drone", "")</f>
        <v>drone</v>
      </c>
      <c r="E1867" s="23" t="str">
        <f>VLOOKUP(C1867, 'Registration Database Man. Code'!A:D, 4, FALSE)</f>
        <v>DJI</v>
      </c>
      <c r="F1867" s="24" t="str">
        <f t="shared" si="29"/>
        <v>Yes</v>
      </c>
      <c r="G1867" s="21" t="str">
        <f>IF(F1867="Yes", "Not Applicable", IF(COUNTIF('Broadcast Module Man Codes'!B:B, LEFT(B1867, 4))=0, "No BM Man Code Found", "Match Found"))</f>
        <v>Not Applicable</v>
      </c>
    </row>
    <row r="1868" spans="1:7">
      <c r="A1868" s="23" t="s">
        <v>3113</v>
      </c>
      <c r="B1868" s="23" t="s">
        <v>3114</v>
      </c>
      <c r="C1868" s="23" t="s">
        <v>153</v>
      </c>
      <c r="D1868" s="23" t="str">
        <f>IF(ISNUMBER(MATCH(C1868, 'Registration Database Man. Code'!A:A, 0)), "drone", "")</f>
        <v>drone</v>
      </c>
      <c r="E1868" s="23" t="str">
        <f>VLOOKUP(C1868, 'Registration Database Man. Code'!A:D, 4, FALSE)</f>
        <v>DJI</v>
      </c>
      <c r="F1868" s="24" t="str">
        <f t="shared" si="29"/>
        <v>Yes</v>
      </c>
      <c r="G1868" s="21" t="str">
        <f>IF(F1868="Yes", "Not Applicable", IF(COUNTIF('Broadcast Module Man Codes'!B:B, LEFT(B1868, 4))=0, "No BM Man Code Found", "Match Found"))</f>
        <v>Not Applicable</v>
      </c>
    </row>
    <row r="1869" spans="1:7">
      <c r="A1869" s="23" t="s">
        <v>3115</v>
      </c>
      <c r="B1869" s="23" t="s">
        <v>3116</v>
      </c>
      <c r="C1869" s="23" t="s">
        <v>10</v>
      </c>
      <c r="D1869" s="23" t="str">
        <f>IF(ISNUMBER(MATCH(C1869, 'Registration Database Man. Code'!A:A, 0)), "drone", "")</f>
        <v>drone</v>
      </c>
      <c r="E1869" s="23" t="str">
        <f>VLOOKUP(C1869, 'Registration Database Man. Code'!A:D, 4, FALSE)</f>
        <v>DJI</v>
      </c>
      <c r="F1869" s="24" t="str">
        <f t="shared" si="29"/>
        <v>Yes</v>
      </c>
      <c r="G1869" s="21" t="str">
        <f>IF(F1869="Yes", "Not Applicable", IF(COUNTIF('Broadcast Module Man Codes'!B:B, LEFT(B1869, 4))=0, "No BM Man Code Found", "Match Found"))</f>
        <v>Not Applicable</v>
      </c>
    </row>
    <row r="1870" spans="1:7">
      <c r="A1870" s="23" t="s">
        <v>3117</v>
      </c>
      <c r="B1870" s="23" t="s">
        <v>3118</v>
      </c>
      <c r="C1870" s="23" t="s">
        <v>21</v>
      </c>
      <c r="D1870" s="23" t="str">
        <f>IF(ISNUMBER(MATCH(C1870, 'Registration Database Man. Code'!A:A, 0)), "drone", "")</f>
        <v>drone</v>
      </c>
      <c r="E1870" s="23" t="str">
        <f>VLOOKUP(C1870, 'Registration Database Man. Code'!A:D, 4, FALSE)</f>
        <v>XAG</v>
      </c>
      <c r="F1870" s="24" t="str">
        <f t="shared" si="29"/>
        <v>No</v>
      </c>
      <c r="G1870" s="21" t="str">
        <f>IF(F1870="Yes", "Not Applicable", IF(COUNTIF('Broadcast Module Man Codes'!B:B, LEFT(B1870, 4))=0, "No BM Man Code Found", "Match Found"))</f>
        <v>No BM Man Code Found</v>
      </c>
    </row>
    <row r="1871" spans="1:7">
      <c r="A1871" s="23" t="s">
        <v>3119</v>
      </c>
      <c r="B1871" s="23" t="s">
        <v>3120</v>
      </c>
      <c r="C1871" s="23" t="s">
        <v>10</v>
      </c>
      <c r="D1871" s="23" t="str">
        <f>IF(ISNUMBER(MATCH(C1871, 'Registration Database Man. Code'!A:A, 0)), "drone", "")</f>
        <v>drone</v>
      </c>
      <c r="E1871" s="23" t="str">
        <f>VLOOKUP(C1871, 'Registration Database Man. Code'!A:D, 4, FALSE)</f>
        <v>DJI</v>
      </c>
      <c r="F1871" s="24" t="str">
        <f t="shared" si="29"/>
        <v>No</v>
      </c>
      <c r="G1871" s="21" t="str">
        <f>IF(F1871="Yes", "Not Applicable", IF(COUNTIF('Broadcast Module Man Codes'!B:B, LEFT(B1871, 4))=0, "No BM Man Code Found", "Match Found"))</f>
        <v>No BM Man Code Found</v>
      </c>
    </row>
    <row r="1872" spans="1:7">
      <c r="A1872" s="23" t="s">
        <v>3121</v>
      </c>
      <c r="B1872" s="23" t="s">
        <v>3122</v>
      </c>
      <c r="C1872" s="23" t="s">
        <v>21</v>
      </c>
      <c r="D1872" s="23" t="str">
        <f>IF(ISNUMBER(MATCH(C1872, 'Registration Database Man. Code'!A:A, 0)), "drone", "")</f>
        <v>drone</v>
      </c>
      <c r="E1872" s="23" t="str">
        <f>VLOOKUP(C1872, 'Registration Database Man. Code'!A:D, 4, FALSE)</f>
        <v>XAG</v>
      </c>
      <c r="F1872" s="24" t="str">
        <f t="shared" si="29"/>
        <v>No</v>
      </c>
      <c r="G1872" s="21" t="str">
        <f>IF(F1872="Yes", "Not Applicable", IF(COUNTIF('Broadcast Module Man Codes'!B:B, LEFT(B1872, 4))=0, "No BM Man Code Found", "Match Found"))</f>
        <v>No BM Man Code Found</v>
      </c>
    </row>
    <row r="1873" spans="1:7">
      <c r="A1873" s="23" t="s">
        <v>3123</v>
      </c>
      <c r="B1873" s="23" t="s">
        <v>3124</v>
      </c>
      <c r="C1873" s="23" t="s">
        <v>172</v>
      </c>
      <c r="D1873" s="23" t="str">
        <f>IF(ISNUMBER(MATCH(C1873, 'Registration Database Man. Code'!A:A, 0)), "drone", "")</f>
        <v>drone</v>
      </c>
      <c r="E1873" s="23" t="str">
        <f>VLOOKUP(C1873, 'Registration Database Man. Code'!A:D, 4, FALSE)</f>
        <v>DJI</v>
      </c>
      <c r="F1873" s="24" t="str">
        <f t="shared" si="29"/>
        <v>Yes</v>
      </c>
      <c r="G1873" s="21" t="str">
        <f>IF(F1873="Yes", "Not Applicable", IF(COUNTIF('Broadcast Module Man Codes'!B:B, LEFT(B1873, 4))=0, "No BM Man Code Found", "Match Found"))</f>
        <v>Not Applicable</v>
      </c>
    </row>
    <row r="1874" spans="1:7">
      <c r="A1874" s="23" t="s">
        <v>3125</v>
      </c>
      <c r="B1874" s="23" t="s">
        <v>3126</v>
      </c>
      <c r="C1874" s="23" t="s">
        <v>27</v>
      </c>
      <c r="D1874" s="23" t="str">
        <f>IF(ISNUMBER(MATCH(C1874, 'Registration Database Man. Code'!A:A, 0)), "drone", "")</f>
        <v>drone</v>
      </c>
      <c r="E1874" s="23" t="str">
        <f>VLOOKUP(C1874, 'Registration Database Man. Code'!A:D, 4, FALSE)</f>
        <v>DJI</v>
      </c>
      <c r="F1874" s="24" t="str">
        <f t="shared" si="29"/>
        <v>Yes</v>
      </c>
      <c r="G1874" s="21" t="str">
        <f>IF(F1874="Yes", "Not Applicable", IF(COUNTIF('Broadcast Module Man Codes'!B:B, LEFT(B1874, 4))=0, "No BM Man Code Found", "Match Found"))</f>
        <v>Not Applicable</v>
      </c>
    </row>
    <row r="1875" spans="1:7">
      <c r="A1875" s="23" t="s">
        <v>3127</v>
      </c>
      <c r="B1875" s="23" t="s">
        <v>3128</v>
      </c>
      <c r="C1875" s="23" t="s">
        <v>42</v>
      </c>
      <c r="D1875" s="23" t="str">
        <f>IF(ISNUMBER(MATCH(C1875, 'Registration Database Man. Code'!A:A, 0)), "drone", "")</f>
        <v>drone</v>
      </c>
      <c r="E1875" s="23" t="str">
        <f>VLOOKUP(C1875, 'Registration Database Man. Code'!A:D, 4, FALSE)</f>
        <v>DJI</v>
      </c>
      <c r="F1875" s="24" t="str">
        <f t="shared" si="29"/>
        <v>No</v>
      </c>
      <c r="G1875" s="21" t="str">
        <f>IF(F1875="Yes", "Not Applicable", IF(COUNTIF('Broadcast Module Man Codes'!B:B, LEFT(B1875, 4))=0, "No BM Man Code Found", "Match Found"))</f>
        <v>No BM Man Code Found</v>
      </c>
    </row>
    <row r="1876" spans="1:7">
      <c r="A1876" s="23" t="s">
        <v>3129</v>
      </c>
      <c r="B1876" s="23" t="s">
        <v>3130</v>
      </c>
      <c r="C1876" s="23" t="s">
        <v>555</v>
      </c>
      <c r="D1876" s="23" t="str">
        <f>IF(ISNUMBER(MATCH(C1876, 'Registration Database Man. Code'!A:A, 0)), "drone", "")</f>
        <v>drone</v>
      </c>
      <c r="E1876" s="23" t="str">
        <f>VLOOKUP(C1876, 'Registration Database Man. Code'!A:D, 4, FALSE)</f>
        <v>XAG</v>
      </c>
      <c r="F1876" s="24" t="str">
        <f t="shared" si="29"/>
        <v>No</v>
      </c>
      <c r="G1876" s="21" t="str">
        <f>IF(F1876="Yes", "Not Applicable", IF(COUNTIF('Broadcast Module Man Codes'!B:B, LEFT(B1876, 4))=0, "No BM Man Code Found", "Match Found"))</f>
        <v>No BM Man Code Found</v>
      </c>
    </row>
    <row r="1877" spans="1:7">
      <c r="A1877" s="23" t="s">
        <v>3131</v>
      </c>
      <c r="B1877" s="23" t="s">
        <v>3132</v>
      </c>
      <c r="C1877" s="23" t="s">
        <v>10</v>
      </c>
      <c r="D1877" s="23" t="str">
        <f>IF(ISNUMBER(MATCH(C1877, 'Registration Database Man. Code'!A:A, 0)), "drone", "")</f>
        <v>drone</v>
      </c>
      <c r="E1877" s="23" t="str">
        <f>VLOOKUP(C1877, 'Registration Database Man. Code'!A:D, 4, FALSE)</f>
        <v>DJI</v>
      </c>
      <c r="F1877" s="24" t="str">
        <f t="shared" si="29"/>
        <v>Yes</v>
      </c>
      <c r="G1877" s="21" t="str">
        <f>IF(F1877="Yes", "Not Applicable", IF(COUNTIF('Broadcast Module Man Codes'!B:B, LEFT(B1877, 4))=0, "No BM Man Code Found", "Match Found"))</f>
        <v>Not Applicable</v>
      </c>
    </row>
    <row r="1878" spans="1:7">
      <c r="A1878" s="23" t="s">
        <v>3133</v>
      </c>
      <c r="B1878" s="23" t="s">
        <v>3134</v>
      </c>
      <c r="C1878" s="23" t="s">
        <v>10</v>
      </c>
      <c r="D1878" s="23" t="str">
        <f>IF(ISNUMBER(MATCH(C1878, 'Registration Database Man. Code'!A:A, 0)), "drone", "")</f>
        <v>drone</v>
      </c>
      <c r="E1878" s="23" t="str">
        <f>VLOOKUP(C1878, 'Registration Database Man. Code'!A:D, 4, FALSE)</f>
        <v>DJI</v>
      </c>
      <c r="F1878" s="24" t="str">
        <f t="shared" si="29"/>
        <v>No</v>
      </c>
      <c r="G1878" s="21" t="str">
        <f>IF(F1878="Yes", "Not Applicable", IF(COUNTIF('Broadcast Module Man Codes'!B:B, LEFT(B1878, 4))=0, "No BM Man Code Found", "Match Found"))</f>
        <v>No BM Man Code Found</v>
      </c>
    </row>
    <row r="1879" spans="1:7">
      <c r="A1879" s="23" t="s">
        <v>3135</v>
      </c>
      <c r="B1879" s="23" t="s">
        <v>3136</v>
      </c>
      <c r="C1879" s="23" t="s">
        <v>10</v>
      </c>
      <c r="D1879" s="23" t="str">
        <f>IF(ISNUMBER(MATCH(C1879, 'Registration Database Man. Code'!A:A, 0)), "drone", "")</f>
        <v>drone</v>
      </c>
      <c r="E1879" s="23" t="str">
        <f>VLOOKUP(C1879, 'Registration Database Man. Code'!A:D, 4, FALSE)</f>
        <v>DJI</v>
      </c>
      <c r="F1879" s="24" t="str">
        <f t="shared" si="29"/>
        <v>Yes</v>
      </c>
      <c r="G1879" s="21" t="str">
        <f>IF(F1879="Yes", "Not Applicable", IF(COUNTIF('Broadcast Module Man Codes'!B:B, LEFT(B1879, 4))=0, "No BM Man Code Found", "Match Found"))</f>
        <v>Not Applicable</v>
      </c>
    </row>
    <row r="1880" spans="1:7">
      <c r="A1880" s="23" t="s">
        <v>3137</v>
      </c>
      <c r="B1880" s="23" t="s">
        <v>3138</v>
      </c>
      <c r="C1880" s="23" t="s">
        <v>10</v>
      </c>
      <c r="D1880" s="23" t="str">
        <f>IF(ISNUMBER(MATCH(C1880, 'Registration Database Man. Code'!A:A, 0)), "drone", "")</f>
        <v>drone</v>
      </c>
      <c r="E1880" s="23" t="str">
        <f>VLOOKUP(C1880, 'Registration Database Man. Code'!A:D, 4, FALSE)</f>
        <v>DJI</v>
      </c>
      <c r="F1880" s="24" t="str">
        <f t="shared" si="29"/>
        <v>Yes</v>
      </c>
      <c r="G1880" s="21" t="str">
        <f>IF(F1880="Yes", "Not Applicable", IF(COUNTIF('Broadcast Module Man Codes'!B:B, LEFT(B1880, 4))=0, "No BM Man Code Found", "Match Found"))</f>
        <v>Not Applicable</v>
      </c>
    </row>
    <row r="1881" spans="1:7">
      <c r="A1881" s="23" t="s">
        <v>3139</v>
      </c>
      <c r="B1881" s="23" t="s">
        <v>3140</v>
      </c>
      <c r="C1881" s="23" t="s">
        <v>10</v>
      </c>
      <c r="D1881" s="23" t="str">
        <f>IF(ISNUMBER(MATCH(C1881, 'Registration Database Man. Code'!A:A, 0)), "drone", "")</f>
        <v>drone</v>
      </c>
      <c r="E1881" s="23" t="str">
        <f>VLOOKUP(C1881, 'Registration Database Man. Code'!A:D, 4, FALSE)</f>
        <v>DJI</v>
      </c>
      <c r="F1881" s="24" t="str">
        <f t="shared" si="29"/>
        <v>Yes</v>
      </c>
      <c r="G1881" s="21" t="str">
        <f>IF(F1881="Yes", "Not Applicable", IF(COUNTIF('Broadcast Module Man Codes'!B:B, LEFT(B1881, 4))=0, "No BM Man Code Found", "Match Found"))</f>
        <v>Not Applicable</v>
      </c>
    </row>
    <row r="1882" spans="1:7">
      <c r="A1882" s="23" t="s">
        <v>3142</v>
      </c>
      <c r="B1882" s="23" t="s">
        <v>3143</v>
      </c>
      <c r="C1882" s="23" t="s">
        <v>10</v>
      </c>
      <c r="D1882" s="23" t="str">
        <f>IF(ISNUMBER(MATCH(C1882, 'Registration Database Man. Code'!A:A, 0)), "drone", "")</f>
        <v>drone</v>
      </c>
      <c r="E1882" s="23" t="str">
        <f>VLOOKUP(C1882, 'Registration Database Man. Code'!A:D, 4, FALSE)</f>
        <v>DJI</v>
      </c>
      <c r="F1882" s="24" t="str">
        <f t="shared" si="29"/>
        <v>No</v>
      </c>
      <c r="G1882" s="21" t="str">
        <f>IF(F1882="Yes", "Not Applicable", IF(COUNTIF('Broadcast Module Man Codes'!B:B, LEFT(B1882, 4))=0, "No BM Man Code Found", "Match Found"))</f>
        <v>No BM Man Code Found</v>
      </c>
    </row>
    <row r="1883" spans="1:7">
      <c r="A1883" s="23" t="s">
        <v>3145</v>
      </c>
      <c r="B1883" s="23" t="s">
        <v>3146</v>
      </c>
      <c r="C1883" s="23" t="s">
        <v>94</v>
      </c>
      <c r="D1883" s="23" t="str">
        <f>IF(ISNUMBER(MATCH(C1883, 'Registration Database Man. Code'!A:A, 0)), "drone", "")</f>
        <v>drone</v>
      </c>
      <c r="E1883" s="23" t="str">
        <f>VLOOKUP(C1883, 'Registration Database Man. Code'!A:D, 4, FALSE)</f>
        <v>DJI</v>
      </c>
      <c r="F1883" s="24" t="str">
        <f t="shared" si="29"/>
        <v>No</v>
      </c>
      <c r="G1883" s="21" t="str">
        <f>IF(F1883="Yes", "Not Applicable", IF(COUNTIF('Broadcast Module Man Codes'!B:B, LEFT(B1883, 4))=0, "No BM Man Code Found", "Match Found"))</f>
        <v>No BM Man Code Found</v>
      </c>
    </row>
    <row r="1884" spans="1:7">
      <c r="A1884" s="23" t="s">
        <v>3147</v>
      </c>
      <c r="B1884" s="23" t="s">
        <v>3148</v>
      </c>
      <c r="C1884" s="23" t="s">
        <v>21</v>
      </c>
      <c r="D1884" s="23" t="str">
        <f>IF(ISNUMBER(MATCH(C1884, 'Registration Database Man. Code'!A:A, 0)), "drone", "")</f>
        <v>drone</v>
      </c>
      <c r="E1884" s="23" t="str">
        <f>VLOOKUP(C1884, 'Registration Database Man. Code'!A:D, 4, FALSE)</f>
        <v>XAG</v>
      </c>
      <c r="F1884" s="24" t="str">
        <f t="shared" si="29"/>
        <v>Yes</v>
      </c>
      <c r="G1884" s="21" t="str">
        <f>IF(F1884="Yes", "Not Applicable", IF(COUNTIF('Broadcast Module Man Codes'!B:B, LEFT(B1884, 4))=0, "No BM Man Code Found", "Match Found"))</f>
        <v>Not Applicable</v>
      </c>
    </row>
    <row r="1885" spans="1:7">
      <c r="A1885" s="23" t="s">
        <v>3149</v>
      </c>
      <c r="B1885" s="23" t="s">
        <v>3150</v>
      </c>
      <c r="C1885" s="23" t="s">
        <v>10</v>
      </c>
      <c r="D1885" s="23" t="str">
        <f>IF(ISNUMBER(MATCH(C1885, 'Registration Database Man. Code'!A:A, 0)), "drone", "")</f>
        <v>drone</v>
      </c>
      <c r="E1885" s="23" t="str">
        <f>VLOOKUP(C1885, 'Registration Database Man. Code'!A:D, 4, FALSE)</f>
        <v>DJI</v>
      </c>
      <c r="F1885" s="24" t="str">
        <f t="shared" si="29"/>
        <v>Yes</v>
      </c>
      <c r="G1885" s="21" t="str">
        <f>IF(F1885="Yes", "Not Applicable", IF(COUNTIF('Broadcast Module Man Codes'!B:B, LEFT(B1885, 4))=0, "No BM Man Code Found", "Match Found"))</f>
        <v>Not Applicable</v>
      </c>
    </row>
    <row r="1886" spans="1:7">
      <c r="A1886" s="23" t="s">
        <v>3151</v>
      </c>
      <c r="B1886" s="23" t="s">
        <v>3152</v>
      </c>
      <c r="C1886" s="23" t="s">
        <v>6</v>
      </c>
      <c r="D1886" s="23" t="str">
        <f>IF(ISNUMBER(MATCH(C1886, 'Registration Database Man. Code'!A:A, 0)), "drone", "")</f>
        <v>drone</v>
      </c>
      <c r="E1886" s="23" t="str">
        <f>VLOOKUP(C1886, 'Registration Database Man. Code'!A:D, 4, FALSE)</f>
        <v>XAG</v>
      </c>
      <c r="F1886" s="24" t="str">
        <f t="shared" si="29"/>
        <v>No</v>
      </c>
      <c r="G1886" s="21" t="str">
        <f>IF(F1886="Yes", "Not Applicable", IF(COUNTIF('Broadcast Module Man Codes'!B:B, LEFT(B1886, 4))=0, "No BM Man Code Found", "Match Found"))</f>
        <v>No BM Man Code Found</v>
      </c>
    </row>
    <row r="1887" spans="1:7">
      <c r="A1887" s="23" t="s">
        <v>3153</v>
      </c>
      <c r="B1887" s="23" t="s">
        <v>3154</v>
      </c>
      <c r="C1887" s="23" t="s">
        <v>132</v>
      </c>
      <c r="D1887" s="23" t="str">
        <f>IF(ISNUMBER(MATCH(C1887, 'Registration Database Man. Code'!A:A, 0)), "drone", "")</f>
        <v>drone</v>
      </c>
      <c r="E1887" s="23" t="str">
        <f>VLOOKUP(C1887, 'Registration Database Man. Code'!A:D, 4, FALSE)</f>
        <v>DJI</v>
      </c>
      <c r="F1887" s="24" t="str">
        <f t="shared" si="29"/>
        <v>No</v>
      </c>
      <c r="G1887" s="21" t="str">
        <f>IF(F1887="Yes", "Not Applicable", IF(COUNTIF('Broadcast Module Man Codes'!B:B, LEFT(B1887, 4))=0, "No BM Man Code Found", "Match Found"))</f>
        <v>No BM Man Code Found</v>
      </c>
    </row>
    <row r="1888" spans="1:7">
      <c r="A1888" s="23" t="s">
        <v>3155</v>
      </c>
      <c r="B1888" s="23" t="s">
        <v>3156</v>
      </c>
      <c r="C1888" s="23" t="s">
        <v>27</v>
      </c>
      <c r="D1888" s="23" t="str">
        <f>IF(ISNUMBER(MATCH(C1888, 'Registration Database Man. Code'!A:A, 0)), "drone", "")</f>
        <v>drone</v>
      </c>
      <c r="E1888" s="23" t="str">
        <f>VLOOKUP(C1888, 'Registration Database Man. Code'!A:D, 4, FALSE)</f>
        <v>DJI</v>
      </c>
      <c r="F1888" s="24" t="str">
        <f t="shared" si="29"/>
        <v>Yes</v>
      </c>
      <c r="G1888" s="21" t="str">
        <f>IF(F1888="Yes", "Not Applicable", IF(COUNTIF('Broadcast Module Man Codes'!B:B, LEFT(B1888, 4))=0, "No BM Man Code Found", "Match Found"))</f>
        <v>Not Applicable</v>
      </c>
    </row>
    <row r="1889" spans="1:7">
      <c r="A1889" s="23" t="s">
        <v>3157</v>
      </c>
      <c r="B1889" s="23" t="s">
        <v>3158</v>
      </c>
      <c r="C1889" s="23" t="s">
        <v>10</v>
      </c>
      <c r="D1889" s="23" t="str">
        <f>IF(ISNUMBER(MATCH(C1889, 'Registration Database Man. Code'!A:A, 0)), "drone", "")</f>
        <v>drone</v>
      </c>
      <c r="E1889" s="23" t="str">
        <f>VLOOKUP(C1889, 'Registration Database Man. Code'!A:D, 4, FALSE)</f>
        <v>DJI</v>
      </c>
      <c r="F1889" s="24" t="str">
        <f t="shared" si="29"/>
        <v>Yes</v>
      </c>
      <c r="G1889" s="21" t="str">
        <f>IF(F1889="Yes", "Not Applicable", IF(COUNTIF('Broadcast Module Man Codes'!B:B, LEFT(B1889, 4))=0, "No BM Man Code Found", "Match Found"))</f>
        <v>Not Applicable</v>
      </c>
    </row>
    <row r="1890" spans="1:7">
      <c r="A1890" s="23" t="s">
        <v>3159</v>
      </c>
      <c r="B1890" s="23" t="s">
        <v>3160</v>
      </c>
      <c r="C1890" s="23" t="s">
        <v>172</v>
      </c>
      <c r="D1890" s="23" t="str">
        <f>IF(ISNUMBER(MATCH(C1890, 'Registration Database Man. Code'!A:A, 0)), "drone", "")</f>
        <v>drone</v>
      </c>
      <c r="E1890" s="23" t="str">
        <f>VLOOKUP(C1890, 'Registration Database Man. Code'!A:D, 4, FALSE)</f>
        <v>DJI</v>
      </c>
      <c r="F1890" s="24" t="str">
        <f t="shared" si="29"/>
        <v>Yes</v>
      </c>
      <c r="G1890" s="21" t="str">
        <f>IF(F1890="Yes", "Not Applicable", IF(COUNTIF('Broadcast Module Man Codes'!B:B, LEFT(B1890, 4))=0, "No BM Man Code Found", "Match Found"))</f>
        <v>Not Applicable</v>
      </c>
    </row>
    <row r="1891" spans="1:7">
      <c r="A1891" s="23" t="s">
        <v>3161</v>
      </c>
      <c r="B1891" s="23" t="s">
        <v>3162</v>
      </c>
      <c r="C1891" s="23" t="s">
        <v>94</v>
      </c>
      <c r="D1891" s="23" t="str">
        <f>IF(ISNUMBER(MATCH(C1891, 'Registration Database Man. Code'!A:A, 0)), "drone", "")</f>
        <v>drone</v>
      </c>
      <c r="E1891" s="23" t="str">
        <f>VLOOKUP(C1891, 'Registration Database Man. Code'!A:D, 4, FALSE)</f>
        <v>DJI</v>
      </c>
      <c r="F1891" s="24" t="str">
        <f t="shared" si="29"/>
        <v>No</v>
      </c>
      <c r="G1891" s="21" t="str">
        <f>IF(F1891="Yes", "Not Applicable", IF(COUNTIF('Broadcast Module Man Codes'!B:B, LEFT(B1891, 4))=0, "No BM Man Code Found", "Match Found"))</f>
        <v>No BM Man Code Found</v>
      </c>
    </row>
    <row r="1892" spans="1:7">
      <c r="A1892" s="23" t="s">
        <v>3163</v>
      </c>
      <c r="B1892" s="23" t="s">
        <v>3164</v>
      </c>
      <c r="C1892" s="23" t="s">
        <v>10</v>
      </c>
      <c r="D1892" s="23" t="str">
        <f>IF(ISNUMBER(MATCH(C1892, 'Registration Database Man. Code'!A:A, 0)), "drone", "")</f>
        <v>drone</v>
      </c>
      <c r="E1892" s="23" t="str">
        <f>VLOOKUP(C1892, 'Registration Database Man. Code'!A:D, 4, FALSE)</f>
        <v>DJI</v>
      </c>
      <c r="F1892" s="24" t="str">
        <f t="shared" si="29"/>
        <v>Yes</v>
      </c>
      <c r="G1892" s="21" t="str">
        <f>IF(F1892="Yes", "Not Applicable", IF(COUNTIF('Broadcast Module Man Codes'!B:B, LEFT(B1892, 4))=0, "No BM Man Code Found", "Match Found"))</f>
        <v>Not Applicable</v>
      </c>
    </row>
    <row r="1893" spans="1:7">
      <c r="A1893" s="23" t="s">
        <v>3165</v>
      </c>
      <c r="B1893" s="23" t="s">
        <v>3166</v>
      </c>
      <c r="C1893" s="23" t="s">
        <v>10</v>
      </c>
      <c r="D1893" s="23" t="str">
        <f>IF(ISNUMBER(MATCH(C1893, 'Registration Database Man. Code'!A:A, 0)), "drone", "")</f>
        <v>drone</v>
      </c>
      <c r="E1893" s="23" t="str">
        <f>VLOOKUP(C1893, 'Registration Database Man. Code'!A:D, 4, FALSE)</f>
        <v>DJI</v>
      </c>
      <c r="F1893" s="24" t="str">
        <f t="shared" si="29"/>
        <v>No</v>
      </c>
      <c r="G1893" s="21" t="str">
        <f>IF(F1893="Yes", "Not Applicable", IF(COUNTIF('Broadcast Module Man Codes'!B:B, LEFT(B1893, 4))=0, "No BM Man Code Found", "Match Found"))</f>
        <v>No BM Man Code Found</v>
      </c>
    </row>
    <row r="1894" spans="1:7">
      <c r="A1894" s="23" t="s">
        <v>3167</v>
      </c>
      <c r="B1894" s="23" t="s">
        <v>3168</v>
      </c>
      <c r="C1894" s="23" t="s">
        <v>10</v>
      </c>
      <c r="D1894" s="23" t="str">
        <f>IF(ISNUMBER(MATCH(C1894, 'Registration Database Man. Code'!A:A, 0)), "drone", "")</f>
        <v>drone</v>
      </c>
      <c r="E1894" s="23" t="str">
        <f>VLOOKUP(C1894, 'Registration Database Man. Code'!A:D, 4, FALSE)</f>
        <v>DJI</v>
      </c>
      <c r="F1894" s="24" t="str">
        <f t="shared" si="29"/>
        <v>No</v>
      </c>
      <c r="G1894" s="21" t="str">
        <f>IF(F1894="Yes", "Not Applicable", IF(COUNTIF('Broadcast Module Man Codes'!B:B, LEFT(B1894, 4))=0, "No BM Man Code Found", "Match Found"))</f>
        <v>No BM Man Code Found</v>
      </c>
    </row>
    <row r="1895" spans="1:7">
      <c r="A1895" s="23" t="s">
        <v>3169</v>
      </c>
      <c r="B1895" s="23" t="s">
        <v>3170</v>
      </c>
      <c r="C1895" s="23" t="s">
        <v>10</v>
      </c>
      <c r="D1895" s="23" t="str">
        <f>IF(ISNUMBER(MATCH(C1895, 'Registration Database Man. Code'!A:A, 0)), "drone", "")</f>
        <v>drone</v>
      </c>
      <c r="E1895" s="23" t="str">
        <f>VLOOKUP(C1895, 'Registration Database Man. Code'!A:D, 4, FALSE)</f>
        <v>DJI</v>
      </c>
      <c r="F1895" s="24" t="str">
        <f t="shared" si="29"/>
        <v>Yes</v>
      </c>
      <c r="G1895" s="21" t="str">
        <f>IF(F1895="Yes", "Not Applicable", IF(COUNTIF('Broadcast Module Man Codes'!B:B, LEFT(B1895, 4))=0, "No BM Man Code Found", "Match Found"))</f>
        <v>Not Applicable</v>
      </c>
    </row>
    <row r="1896" spans="1:7">
      <c r="A1896" s="23" t="s">
        <v>3171</v>
      </c>
      <c r="B1896" s="23" t="s">
        <v>3172</v>
      </c>
      <c r="C1896" s="23" t="s">
        <v>172</v>
      </c>
      <c r="D1896" s="23" t="str">
        <f>IF(ISNUMBER(MATCH(C1896, 'Registration Database Man. Code'!A:A, 0)), "drone", "")</f>
        <v>drone</v>
      </c>
      <c r="E1896" s="23" t="str">
        <f>VLOOKUP(C1896, 'Registration Database Man. Code'!A:D, 4, FALSE)</f>
        <v>DJI</v>
      </c>
      <c r="F1896" s="24" t="str">
        <f t="shared" si="29"/>
        <v>Yes</v>
      </c>
      <c r="G1896" s="21" t="str">
        <f>IF(F1896="Yes", "Not Applicable", IF(COUNTIF('Broadcast Module Man Codes'!B:B, LEFT(B1896, 4))=0, "No BM Man Code Found", "Match Found"))</f>
        <v>Not Applicable</v>
      </c>
    </row>
    <row r="1897" spans="1:7">
      <c r="A1897" s="23" t="s">
        <v>3173</v>
      </c>
      <c r="B1897" s="23" t="s">
        <v>3174</v>
      </c>
      <c r="C1897" s="23" t="s">
        <v>10</v>
      </c>
      <c r="D1897" s="23" t="str">
        <f>IF(ISNUMBER(MATCH(C1897, 'Registration Database Man. Code'!A:A, 0)), "drone", "")</f>
        <v>drone</v>
      </c>
      <c r="E1897" s="23" t="str">
        <f>VLOOKUP(C1897, 'Registration Database Man. Code'!A:D, 4, FALSE)</f>
        <v>DJI</v>
      </c>
      <c r="F1897" s="24" t="str">
        <f t="shared" si="29"/>
        <v>No</v>
      </c>
      <c r="G1897" s="21" t="str">
        <f>IF(F1897="Yes", "Not Applicable", IF(COUNTIF('Broadcast Module Man Codes'!B:B, LEFT(B1897, 4))=0, "No BM Man Code Found", "Match Found"))</f>
        <v>No BM Man Code Found</v>
      </c>
    </row>
    <row r="1898" spans="1:7">
      <c r="A1898" s="23" t="s">
        <v>3175</v>
      </c>
      <c r="B1898" s="23" t="s">
        <v>3176</v>
      </c>
      <c r="C1898" s="23" t="s">
        <v>10</v>
      </c>
      <c r="D1898" s="23" t="str">
        <f>IF(ISNUMBER(MATCH(C1898, 'Registration Database Man. Code'!A:A, 0)), "drone", "")</f>
        <v>drone</v>
      </c>
      <c r="E1898" s="23" t="str">
        <f>VLOOKUP(C1898, 'Registration Database Man. Code'!A:D, 4, FALSE)</f>
        <v>DJI</v>
      </c>
      <c r="F1898" s="24" t="str">
        <f t="shared" si="29"/>
        <v>No</v>
      </c>
      <c r="G1898" s="21" t="str">
        <f>IF(F1898="Yes", "Not Applicable", IF(COUNTIF('Broadcast Module Man Codes'!B:B, LEFT(B1898, 4))=0, "No BM Man Code Found", "Match Found"))</f>
        <v>No BM Man Code Found</v>
      </c>
    </row>
    <row r="1899" spans="1:7">
      <c r="A1899" s="23" t="s">
        <v>3177</v>
      </c>
      <c r="B1899" s="23" t="s">
        <v>3178</v>
      </c>
      <c r="C1899" s="23" t="s">
        <v>10</v>
      </c>
      <c r="D1899" s="23" t="str">
        <f>IF(ISNUMBER(MATCH(C1899, 'Registration Database Man. Code'!A:A, 0)), "drone", "")</f>
        <v>drone</v>
      </c>
      <c r="E1899" s="23" t="str">
        <f>VLOOKUP(C1899, 'Registration Database Man. Code'!A:D, 4, FALSE)</f>
        <v>DJI</v>
      </c>
      <c r="F1899" s="24" t="str">
        <f t="shared" si="29"/>
        <v>Yes</v>
      </c>
      <c r="G1899" s="21" t="str">
        <f>IF(F1899="Yes", "Not Applicable", IF(COUNTIF('Broadcast Module Man Codes'!B:B, LEFT(B1899, 4))=0, "No BM Man Code Found", "Match Found"))</f>
        <v>Not Applicable</v>
      </c>
    </row>
    <row r="1900" spans="1:7">
      <c r="A1900" s="23" t="s">
        <v>3179</v>
      </c>
      <c r="B1900" s="23" t="s">
        <v>3180</v>
      </c>
      <c r="C1900" s="23" t="s">
        <v>257</v>
      </c>
      <c r="D1900" s="23" t="str">
        <f>IF(ISNUMBER(MATCH(C1900, 'Registration Database Man. Code'!A:A, 0)), "drone", "")</f>
        <v>drone</v>
      </c>
      <c r="E1900" s="23" t="str">
        <f>VLOOKUP(C1900, 'Registration Database Man. Code'!A:D, 4, FALSE)</f>
        <v>DJI</v>
      </c>
      <c r="F1900" s="24" t="str">
        <f t="shared" si="29"/>
        <v>No</v>
      </c>
      <c r="G1900" s="21" t="str">
        <f>IF(F1900="Yes", "Not Applicable", IF(COUNTIF('Broadcast Module Man Codes'!B:B, LEFT(B1900, 4))=0, "No BM Man Code Found", "Match Found"))</f>
        <v>No BM Man Code Found</v>
      </c>
    </row>
    <row r="1901" spans="1:7">
      <c r="A1901" s="23" t="s">
        <v>3181</v>
      </c>
      <c r="B1901" s="23" t="s">
        <v>3182</v>
      </c>
      <c r="C1901" s="23" t="s">
        <v>10</v>
      </c>
      <c r="D1901" s="23" t="str">
        <f>IF(ISNUMBER(MATCH(C1901, 'Registration Database Man. Code'!A:A, 0)), "drone", "")</f>
        <v>drone</v>
      </c>
      <c r="E1901" s="23" t="str">
        <f>VLOOKUP(C1901, 'Registration Database Man. Code'!A:D, 4, FALSE)</f>
        <v>DJI</v>
      </c>
      <c r="F1901" s="24" t="str">
        <f t="shared" si="29"/>
        <v>No</v>
      </c>
      <c r="G1901" s="21" t="str">
        <f>IF(F1901="Yes", "Not Applicable", IF(COUNTIF('Broadcast Module Man Codes'!B:B, LEFT(B1901, 4))=0, "No BM Man Code Found", "Match Found"))</f>
        <v>No BM Man Code Found</v>
      </c>
    </row>
    <row r="1902" spans="1:7">
      <c r="A1902" s="23" t="s">
        <v>3183</v>
      </c>
      <c r="B1902" s="23" t="s">
        <v>3184</v>
      </c>
      <c r="C1902" s="23" t="s">
        <v>10</v>
      </c>
      <c r="D1902" s="23" t="str">
        <f>IF(ISNUMBER(MATCH(C1902, 'Registration Database Man. Code'!A:A, 0)), "drone", "")</f>
        <v>drone</v>
      </c>
      <c r="E1902" s="23" t="str">
        <f>VLOOKUP(C1902, 'Registration Database Man. Code'!A:D, 4, FALSE)</f>
        <v>DJI</v>
      </c>
      <c r="F1902" s="24" t="str">
        <f t="shared" si="29"/>
        <v>Yes</v>
      </c>
      <c r="G1902" s="21" t="str">
        <f>IF(F1902="Yes", "Not Applicable", IF(COUNTIF('Broadcast Module Man Codes'!B:B, LEFT(B1902, 4))=0, "No BM Man Code Found", "Match Found"))</f>
        <v>Not Applicable</v>
      </c>
    </row>
    <row r="1903" spans="1:7">
      <c r="A1903" s="23" t="s">
        <v>3185</v>
      </c>
      <c r="B1903" s="23" t="s">
        <v>3186</v>
      </c>
      <c r="C1903" s="23" t="s">
        <v>10</v>
      </c>
      <c r="D1903" s="23" t="str">
        <f>IF(ISNUMBER(MATCH(C1903, 'Registration Database Man. Code'!A:A, 0)), "drone", "")</f>
        <v>drone</v>
      </c>
      <c r="E1903" s="23" t="str">
        <f>VLOOKUP(C1903, 'Registration Database Man. Code'!A:D, 4, FALSE)</f>
        <v>DJI</v>
      </c>
      <c r="F1903" s="24" t="str">
        <f t="shared" si="29"/>
        <v>No</v>
      </c>
      <c r="G1903" s="21" t="str">
        <f>IF(F1903="Yes", "Not Applicable", IF(COUNTIF('Broadcast Module Man Codes'!B:B, LEFT(B1903, 4))=0, "No BM Man Code Found", "Match Found"))</f>
        <v>No BM Man Code Found</v>
      </c>
    </row>
    <row r="1904" spans="1:7">
      <c r="A1904" s="23" t="s">
        <v>3187</v>
      </c>
      <c r="B1904" s="23" t="s">
        <v>3188</v>
      </c>
      <c r="C1904" s="23" t="s">
        <v>21</v>
      </c>
      <c r="D1904" s="23" t="str">
        <f>IF(ISNUMBER(MATCH(C1904, 'Registration Database Man. Code'!A:A, 0)), "drone", "")</f>
        <v>drone</v>
      </c>
      <c r="E1904" s="23" t="str">
        <f>VLOOKUP(C1904, 'Registration Database Man. Code'!A:D, 4, FALSE)</f>
        <v>XAG</v>
      </c>
      <c r="F1904" s="24" t="str">
        <f t="shared" si="29"/>
        <v>Yes</v>
      </c>
      <c r="G1904" s="21" t="str">
        <f>IF(F1904="Yes", "Not Applicable", IF(COUNTIF('Broadcast Module Man Codes'!B:B, LEFT(B1904, 4))=0, "No BM Man Code Found", "Match Found"))</f>
        <v>Not Applicable</v>
      </c>
    </row>
    <row r="1905" spans="1:7">
      <c r="A1905" s="23" t="s">
        <v>3189</v>
      </c>
      <c r="B1905" s="23" t="s">
        <v>3190</v>
      </c>
      <c r="C1905" s="23" t="s">
        <v>1186</v>
      </c>
      <c r="D1905" s="23" t="str">
        <f>IF(ISNUMBER(MATCH(C1905, 'Registration Database Man. Code'!A:A, 0)), "drone", "")</f>
        <v>drone</v>
      </c>
      <c r="E1905" s="23" t="str">
        <f>VLOOKUP(C1905, 'Registration Database Man. Code'!A:D, 4, FALSE)</f>
        <v>DJI</v>
      </c>
      <c r="F1905" s="24" t="str">
        <f t="shared" si="29"/>
        <v>Yes</v>
      </c>
      <c r="G1905" s="21" t="str">
        <f>IF(F1905="Yes", "Not Applicable", IF(COUNTIF('Broadcast Module Man Codes'!B:B, LEFT(B1905, 4))=0, "No BM Man Code Found", "Match Found"))</f>
        <v>Not Applicable</v>
      </c>
    </row>
    <row r="1906" spans="1:7">
      <c r="A1906" s="23" t="s">
        <v>3191</v>
      </c>
      <c r="B1906" s="23" t="s">
        <v>3192</v>
      </c>
      <c r="C1906" s="23" t="s">
        <v>21</v>
      </c>
      <c r="D1906" s="23" t="str">
        <f>IF(ISNUMBER(MATCH(C1906, 'Registration Database Man. Code'!A:A, 0)), "drone", "")</f>
        <v>drone</v>
      </c>
      <c r="E1906" s="23" t="str">
        <f>VLOOKUP(C1906, 'Registration Database Man. Code'!A:D, 4, FALSE)</f>
        <v>XAG</v>
      </c>
      <c r="F1906" s="24" t="str">
        <f t="shared" si="29"/>
        <v>Yes</v>
      </c>
      <c r="G1906" s="21" t="str">
        <f>IF(F1906="Yes", "Not Applicable", IF(COUNTIF('Broadcast Module Man Codes'!B:B, LEFT(B1906, 4))=0, "No BM Man Code Found", "Match Found"))</f>
        <v>Not Applicable</v>
      </c>
    </row>
    <row r="1907" spans="1:7">
      <c r="A1907" s="23" t="s">
        <v>3193</v>
      </c>
      <c r="B1907" s="23" t="s">
        <v>3194</v>
      </c>
      <c r="C1907" s="23" t="s">
        <v>21</v>
      </c>
      <c r="D1907" s="23" t="str">
        <f>IF(ISNUMBER(MATCH(C1907, 'Registration Database Man. Code'!A:A, 0)), "drone", "")</f>
        <v>drone</v>
      </c>
      <c r="E1907" s="23" t="str">
        <f>VLOOKUP(C1907, 'Registration Database Man. Code'!A:D, 4, FALSE)</f>
        <v>XAG</v>
      </c>
      <c r="F1907" s="24" t="str">
        <f t="shared" si="29"/>
        <v>Yes</v>
      </c>
      <c r="G1907" s="21" t="str">
        <f>IF(F1907="Yes", "Not Applicable", IF(COUNTIF('Broadcast Module Man Codes'!B:B, LEFT(B1907, 4))=0, "No BM Man Code Found", "Match Found"))</f>
        <v>Not Applicable</v>
      </c>
    </row>
    <row r="1908" spans="1:7">
      <c r="A1908" s="23" t="s">
        <v>3195</v>
      </c>
      <c r="B1908" s="23" t="s">
        <v>3196</v>
      </c>
      <c r="C1908" s="23" t="s">
        <v>1269</v>
      </c>
      <c r="D1908" s="23" t="str">
        <f>IF(ISNUMBER(MATCH(C1908, 'Registration Database Man. Code'!A:A, 0)), "drone", "")</f>
        <v>drone</v>
      </c>
      <c r="E1908" s="23" t="str">
        <f>VLOOKUP(C1908, 'Registration Database Man. Code'!A:D, 4, FALSE)</f>
        <v>DJI</v>
      </c>
      <c r="F1908" s="24" t="str">
        <f t="shared" si="29"/>
        <v>Yes</v>
      </c>
      <c r="G1908" s="21" t="str">
        <f>IF(F1908="Yes", "Not Applicable", IF(COUNTIF('Broadcast Module Man Codes'!B:B, LEFT(B1908, 4))=0, "No BM Man Code Found", "Match Found"))</f>
        <v>Not Applicable</v>
      </c>
    </row>
    <row r="1909" spans="1:7">
      <c r="A1909" s="23" t="s">
        <v>3197</v>
      </c>
      <c r="B1909" s="23" t="s">
        <v>3198</v>
      </c>
      <c r="C1909" s="23" t="s">
        <v>10</v>
      </c>
      <c r="D1909" s="23" t="str">
        <f>IF(ISNUMBER(MATCH(C1909, 'Registration Database Man. Code'!A:A, 0)), "drone", "")</f>
        <v>drone</v>
      </c>
      <c r="E1909" s="23" t="str">
        <f>VLOOKUP(C1909, 'Registration Database Man. Code'!A:D, 4, FALSE)</f>
        <v>DJI</v>
      </c>
      <c r="F1909" s="24" t="str">
        <f t="shared" si="29"/>
        <v>No</v>
      </c>
      <c r="G1909" s="21" t="str">
        <f>IF(F1909="Yes", "Not Applicable", IF(COUNTIF('Broadcast Module Man Codes'!B:B, LEFT(B1909, 4))=0, "No BM Man Code Found", "Match Found"))</f>
        <v>No BM Man Code Found</v>
      </c>
    </row>
    <row r="1910" spans="1:7">
      <c r="A1910" s="23" t="s">
        <v>3199</v>
      </c>
      <c r="B1910" s="23" t="s">
        <v>3200</v>
      </c>
      <c r="C1910" s="23" t="s">
        <v>21</v>
      </c>
      <c r="D1910" s="23" t="str">
        <f>IF(ISNUMBER(MATCH(C1910, 'Registration Database Man. Code'!A:A, 0)), "drone", "")</f>
        <v>drone</v>
      </c>
      <c r="E1910" s="23" t="str">
        <f>VLOOKUP(C1910, 'Registration Database Man. Code'!A:D, 4, FALSE)</f>
        <v>XAG</v>
      </c>
      <c r="F1910" s="24" t="str">
        <f t="shared" si="29"/>
        <v>No</v>
      </c>
      <c r="G1910" s="21" t="str">
        <f>IF(F1910="Yes", "Not Applicable", IF(COUNTIF('Broadcast Module Man Codes'!B:B, LEFT(B1910, 4))=0, "No BM Man Code Found", "Match Found"))</f>
        <v>No BM Man Code Found</v>
      </c>
    </row>
    <row r="1911" spans="1:7">
      <c r="A1911" s="23" t="s">
        <v>3201</v>
      </c>
      <c r="B1911" s="23" t="s">
        <v>3202</v>
      </c>
      <c r="C1911" s="23" t="s">
        <v>21</v>
      </c>
      <c r="D1911" s="23" t="str">
        <f>IF(ISNUMBER(MATCH(C1911, 'Registration Database Man. Code'!A:A, 0)), "drone", "")</f>
        <v>drone</v>
      </c>
      <c r="E1911" s="23" t="str">
        <f>VLOOKUP(C1911, 'Registration Database Man. Code'!A:D, 4, FALSE)</f>
        <v>XAG</v>
      </c>
      <c r="F1911" s="24" t="str">
        <f t="shared" si="29"/>
        <v>No</v>
      </c>
      <c r="G1911" s="21" t="str">
        <f>IF(F1911="Yes", "Not Applicable", IF(COUNTIF('Broadcast Module Man Codes'!B:B, LEFT(B1911, 4))=0, "No BM Man Code Found", "Match Found"))</f>
        <v>No BM Man Code Found</v>
      </c>
    </row>
    <row r="1912" spans="1:7">
      <c r="A1912" s="23" t="s">
        <v>3203</v>
      </c>
      <c r="B1912" s="23" t="s">
        <v>3204</v>
      </c>
      <c r="C1912" s="23" t="s">
        <v>10</v>
      </c>
      <c r="D1912" s="23" t="str">
        <f>IF(ISNUMBER(MATCH(C1912, 'Registration Database Man. Code'!A:A, 0)), "drone", "")</f>
        <v>drone</v>
      </c>
      <c r="E1912" s="23" t="str">
        <f>VLOOKUP(C1912, 'Registration Database Man. Code'!A:D, 4, FALSE)</f>
        <v>DJI</v>
      </c>
      <c r="F1912" s="24" t="str">
        <f t="shared" si="29"/>
        <v>Yes</v>
      </c>
      <c r="G1912" s="21" t="str">
        <f>IF(F1912="Yes", "Not Applicable", IF(COUNTIF('Broadcast Module Man Codes'!B:B, LEFT(B1912, 4))=0, "No BM Man Code Found", "Match Found"))</f>
        <v>Not Applicable</v>
      </c>
    </row>
    <row r="1913" spans="1:7">
      <c r="A1913" s="23" t="s">
        <v>3205</v>
      </c>
      <c r="B1913" s="23" t="s">
        <v>3206</v>
      </c>
      <c r="C1913" s="23" t="s">
        <v>10</v>
      </c>
      <c r="D1913" s="23" t="str">
        <f>IF(ISNUMBER(MATCH(C1913, 'Registration Database Man. Code'!A:A, 0)), "drone", "")</f>
        <v>drone</v>
      </c>
      <c r="E1913" s="23" t="str">
        <f>VLOOKUP(C1913, 'Registration Database Man. Code'!A:D, 4, FALSE)</f>
        <v>DJI</v>
      </c>
      <c r="F1913" s="24" t="str">
        <f t="shared" si="29"/>
        <v>No</v>
      </c>
      <c r="G1913" s="21" t="str">
        <f>IF(F1913="Yes", "Not Applicable", IF(COUNTIF('Broadcast Module Man Codes'!B:B, LEFT(B1913, 4))=0, "No BM Man Code Found", "Match Found"))</f>
        <v>No BM Man Code Found</v>
      </c>
    </row>
    <row r="1914" spans="1:7">
      <c r="A1914" s="23" t="s">
        <v>3207</v>
      </c>
      <c r="B1914" s="23" t="s">
        <v>3208</v>
      </c>
      <c r="C1914" s="23" t="s">
        <v>21</v>
      </c>
      <c r="D1914" s="23" t="str">
        <f>IF(ISNUMBER(MATCH(C1914, 'Registration Database Man. Code'!A:A, 0)), "drone", "")</f>
        <v>drone</v>
      </c>
      <c r="E1914" s="23" t="str">
        <f>VLOOKUP(C1914, 'Registration Database Man. Code'!A:D, 4, FALSE)</f>
        <v>XAG</v>
      </c>
      <c r="F1914" s="24" t="str">
        <f t="shared" si="29"/>
        <v>No</v>
      </c>
      <c r="G1914" s="21" t="str">
        <f>IF(F1914="Yes", "Not Applicable", IF(COUNTIF('Broadcast Module Man Codes'!B:B, LEFT(B1914, 4))=0, "No BM Man Code Found", "Match Found"))</f>
        <v>No BM Man Code Found</v>
      </c>
    </row>
    <row r="1915" spans="1:7">
      <c r="A1915" s="23" t="s">
        <v>3209</v>
      </c>
      <c r="B1915" s="23" t="s">
        <v>3210</v>
      </c>
      <c r="C1915" s="23" t="s">
        <v>1322</v>
      </c>
      <c r="D1915" s="23" t="str">
        <f>IF(ISNUMBER(MATCH(C1915, 'Registration Database Man. Code'!A:A, 0)), "drone", "")</f>
        <v>drone</v>
      </c>
      <c r="E1915" s="23" t="str">
        <f>VLOOKUP(C1915, 'Registration Database Man. Code'!A:D, 4, FALSE)</f>
        <v>DJI</v>
      </c>
      <c r="F1915" s="24" t="str">
        <f t="shared" si="29"/>
        <v>Yes</v>
      </c>
      <c r="G1915" s="21" t="str">
        <f>IF(F1915="Yes", "Not Applicable", IF(COUNTIF('Broadcast Module Man Codes'!B:B, LEFT(B1915, 4))=0, "No BM Man Code Found", "Match Found"))</f>
        <v>Not Applicable</v>
      </c>
    </row>
    <row r="1916" spans="1:7">
      <c r="A1916" s="23" t="s">
        <v>3211</v>
      </c>
      <c r="B1916" s="23" t="s">
        <v>3212</v>
      </c>
      <c r="C1916" s="23" t="s">
        <v>1652</v>
      </c>
      <c r="D1916" s="23" t="str">
        <f>IF(ISNUMBER(MATCH(C1916, 'Registration Database Man. Code'!A:A, 0)), "drone", "")</f>
        <v>drone</v>
      </c>
      <c r="E1916" s="23" t="str">
        <f>VLOOKUP(C1916, 'Registration Database Man. Code'!A:D, 4, FALSE)</f>
        <v>DJI</v>
      </c>
      <c r="F1916" s="24" t="str">
        <f t="shared" si="29"/>
        <v>Yes</v>
      </c>
      <c r="G1916" s="21" t="str">
        <f>IF(F1916="Yes", "Not Applicable", IF(COUNTIF('Broadcast Module Man Codes'!B:B, LEFT(B1916, 4))=0, "No BM Man Code Found", "Match Found"))</f>
        <v>Not Applicable</v>
      </c>
    </row>
    <row r="1917" spans="1:7">
      <c r="A1917" s="23" t="s">
        <v>3213</v>
      </c>
      <c r="B1917" s="23" t="s">
        <v>3214</v>
      </c>
      <c r="C1917" s="23" t="s">
        <v>10</v>
      </c>
      <c r="D1917" s="23" t="str">
        <f>IF(ISNUMBER(MATCH(C1917, 'Registration Database Man. Code'!A:A, 0)), "drone", "")</f>
        <v>drone</v>
      </c>
      <c r="E1917" s="23" t="str">
        <f>VLOOKUP(C1917, 'Registration Database Man. Code'!A:D, 4, FALSE)</f>
        <v>DJI</v>
      </c>
      <c r="F1917" s="24" t="str">
        <f t="shared" si="29"/>
        <v>Yes</v>
      </c>
      <c r="G1917" s="21" t="str">
        <f>IF(F1917="Yes", "Not Applicable", IF(COUNTIF('Broadcast Module Man Codes'!B:B, LEFT(B1917, 4))=0, "No BM Man Code Found", "Match Found"))</f>
        <v>Not Applicable</v>
      </c>
    </row>
    <row r="1918" spans="1:7">
      <c r="A1918" s="23" t="s">
        <v>3215</v>
      </c>
      <c r="B1918" s="23" t="s">
        <v>3216</v>
      </c>
      <c r="C1918" s="23" t="s">
        <v>10</v>
      </c>
      <c r="D1918" s="23" t="str">
        <f>IF(ISNUMBER(MATCH(C1918, 'Registration Database Man. Code'!A:A, 0)), "drone", "")</f>
        <v>drone</v>
      </c>
      <c r="E1918" s="23" t="str">
        <f>VLOOKUP(C1918, 'Registration Database Man. Code'!A:D, 4, FALSE)</f>
        <v>DJI</v>
      </c>
      <c r="F1918" s="24" t="str">
        <f t="shared" si="29"/>
        <v>Yes</v>
      </c>
      <c r="G1918" s="21" t="str">
        <f>IF(F1918="Yes", "Not Applicable", IF(COUNTIF('Broadcast Module Man Codes'!B:B, LEFT(B1918, 4))=0, "No BM Man Code Found", "Match Found"))</f>
        <v>Not Applicable</v>
      </c>
    </row>
    <row r="1919" spans="1:7">
      <c r="A1919" s="23" t="s">
        <v>3217</v>
      </c>
      <c r="B1919" s="23" t="s">
        <v>3218</v>
      </c>
      <c r="C1919" s="23" t="s">
        <v>27</v>
      </c>
      <c r="D1919" s="23" t="str">
        <f>IF(ISNUMBER(MATCH(C1919, 'Registration Database Man. Code'!A:A, 0)), "drone", "")</f>
        <v>drone</v>
      </c>
      <c r="E1919" s="23" t="str">
        <f>VLOOKUP(C1919, 'Registration Database Man. Code'!A:D, 4, FALSE)</f>
        <v>DJI</v>
      </c>
      <c r="F1919" s="24" t="str">
        <f t="shared" si="29"/>
        <v>Yes</v>
      </c>
      <c r="G1919" s="21" t="str">
        <f>IF(F1919="Yes", "Not Applicable", IF(COUNTIF('Broadcast Module Man Codes'!B:B, LEFT(B1919, 4))=0, "No BM Man Code Found", "Match Found"))</f>
        <v>Not Applicable</v>
      </c>
    </row>
    <row r="1920" spans="1:7">
      <c r="A1920" s="23" t="s">
        <v>3219</v>
      </c>
      <c r="B1920" s="23" t="s">
        <v>3220</v>
      </c>
      <c r="C1920" s="23" t="s">
        <v>172</v>
      </c>
      <c r="D1920" s="23" t="str">
        <f>IF(ISNUMBER(MATCH(C1920, 'Registration Database Man. Code'!A:A, 0)), "drone", "")</f>
        <v>drone</v>
      </c>
      <c r="E1920" s="23" t="str">
        <f>VLOOKUP(C1920, 'Registration Database Man. Code'!A:D, 4, FALSE)</f>
        <v>DJI</v>
      </c>
      <c r="F1920" s="24" t="str">
        <f t="shared" si="29"/>
        <v>Yes</v>
      </c>
      <c r="G1920" s="21" t="str">
        <f>IF(F1920="Yes", "Not Applicable", IF(COUNTIF('Broadcast Module Man Codes'!B:B, LEFT(B1920, 4))=0, "No BM Man Code Found", "Match Found"))</f>
        <v>Not Applicable</v>
      </c>
    </row>
    <row r="1921" spans="1:7">
      <c r="A1921" s="23" t="s">
        <v>3221</v>
      </c>
      <c r="B1921" s="23" t="s">
        <v>3222</v>
      </c>
      <c r="C1921" s="23" t="s">
        <v>10</v>
      </c>
      <c r="D1921" s="23" t="str">
        <f>IF(ISNUMBER(MATCH(C1921, 'Registration Database Man. Code'!A:A, 0)), "drone", "")</f>
        <v>drone</v>
      </c>
      <c r="E1921" s="23" t="str">
        <f>VLOOKUP(C1921, 'Registration Database Man. Code'!A:D, 4, FALSE)</f>
        <v>DJI</v>
      </c>
      <c r="F1921" s="24" t="str">
        <f t="shared" si="29"/>
        <v>No</v>
      </c>
      <c r="G1921" s="21" t="str">
        <f>IF(F1921="Yes", "Not Applicable", IF(COUNTIF('Broadcast Module Man Codes'!B:B, LEFT(B1921, 4))=0, "No BM Man Code Found", "Match Found"))</f>
        <v>No BM Man Code Found</v>
      </c>
    </row>
    <row r="1922" spans="1:7">
      <c r="A1922" s="23" t="s">
        <v>3223</v>
      </c>
      <c r="B1922" s="23" t="s">
        <v>3224</v>
      </c>
      <c r="C1922" s="23" t="s">
        <v>10</v>
      </c>
      <c r="D1922" s="23" t="str">
        <f>IF(ISNUMBER(MATCH(C1922, 'Registration Database Man. Code'!A:A, 0)), "drone", "")</f>
        <v>drone</v>
      </c>
      <c r="E1922" s="23" t="str">
        <f>VLOOKUP(C1922, 'Registration Database Man. Code'!A:D, 4, FALSE)</f>
        <v>DJI</v>
      </c>
      <c r="F1922" s="24" t="str">
        <f t="shared" si="29"/>
        <v>No</v>
      </c>
      <c r="G1922" s="21" t="str">
        <f>IF(F1922="Yes", "Not Applicable", IF(COUNTIF('Broadcast Module Man Codes'!B:B, LEFT(B1922, 4))=0, "No BM Man Code Found", "Match Found"))</f>
        <v>No BM Man Code Found</v>
      </c>
    </row>
    <row r="1923" spans="1:7">
      <c r="A1923" s="23" t="s">
        <v>3225</v>
      </c>
      <c r="B1923" s="23" t="s">
        <v>3226</v>
      </c>
      <c r="C1923" s="23" t="s">
        <v>10</v>
      </c>
      <c r="D1923" s="23" t="str">
        <f>IF(ISNUMBER(MATCH(C1923, 'Registration Database Man. Code'!A:A, 0)), "drone", "")</f>
        <v>drone</v>
      </c>
      <c r="E1923" s="23" t="str">
        <f>VLOOKUP(C1923, 'Registration Database Man. Code'!A:D, 4, FALSE)</f>
        <v>DJI</v>
      </c>
      <c r="F1923" s="24" t="str">
        <f t="shared" ref="F1923:F1986" si="30">IF(OR(E1923="EA VISION", E1923="EAVISION"), "No", IF(OR(AND(OR(E1923="DJI", E1923="DJI Innovations"), LEFT(B1923, 5)="1581F"), AND(OR(E1923="XAG", E1923="GUANGZHOU XAG CO LTD"), LEFT(B1923, 5)="1863F"), AND(E1923="Talos Drones", LEFT(B1923, 5)="2104F")), "Yes", "No"))</f>
        <v>Yes</v>
      </c>
      <c r="G1923" s="21" t="str">
        <f>IF(F1923="Yes", "Not Applicable", IF(COUNTIF('Broadcast Module Man Codes'!B:B, LEFT(B1923, 4))=0, "No BM Man Code Found", "Match Found"))</f>
        <v>Not Applicable</v>
      </c>
    </row>
    <row r="1924" spans="1:7">
      <c r="A1924" s="23" t="s">
        <v>3227</v>
      </c>
      <c r="B1924" s="23" t="s">
        <v>3228</v>
      </c>
      <c r="C1924" s="23" t="s">
        <v>10</v>
      </c>
      <c r="D1924" s="23" t="str">
        <f>IF(ISNUMBER(MATCH(C1924, 'Registration Database Man. Code'!A:A, 0)), "drone", "")</f>
        <v>drone</v>
      </c>
      <c r="E1924" s="23" t="str">
        <f>VLOOKUP(C1924, 'Registration Database Man. Code'!A:D, 4, FALSE)</f>
        <v>DJI</v>
      </c>
      <c r="F1924" s="24" t="str">
        <f t="shared" si="30"/>
        <v>No</v>
      </c>
      <c r="G1924" s="21" t="str">
        <f>IF(F1924="Yes", "Not Applicable", IF(COUNTIF('Broadcast Module Man Codes'!B:B, LEFT(B1924, 4))=0, "No BM Man Code Found", "Match Found"))</f>
        <v>No BM Man Code Found</v>
      </c>
    </row>
    <row r="1925" spans="1:7">
      <c r="A1925" s="23" t="s">
        <v>3229</v>
      </c>
      <c r="B1925" s="23" t="s">
        <v>3230</v>
      </c>
      <c r="C1925" s="23" t="s">
        <v>10</v>
      </c>
      <c r="D1925" s="23" t="str">
        <f>IF(ISNUMBER(MATCH(C1925, 'Registration Database Man. Code'!A:A, 0)), "drone", "")</f>
        <v>drone</v>
      </c>
      <c r="E1925" s="23" t="str">
        <f>VLOOKUP(C1925, 'Registration Database Man. Code'!A:D, 4, FALSE)</f>
        <v>DJI</v>
      </c>
      <c r="F1925" s="24" t="str">
        <f t="shared" si="30"/>
        <v>No</v>
      </c>
      <c r="G1925" s="21" t="str">
        <f>IF(F1925="Yes", "Not Applicable", IF(COUNTIF('Broadcast Module Man Codes'!B:B, LEFT(B1925, 4))=0, "No BM Man Code Found", "Match Found"))</f>
        <v>No BM Man Code Found</v>
      </c>
    </row>
    <row r="1926" spans="1:7">
      <c r="A1926" s="23" t="s">
        <v>3231</v>
      </c>
      <c r="B1926" s="23" t="s">
        <v>3232</v>
      </c>
      <c r="C1926" s="23" t="s">
        <v>10</v>
      </c>
      <c r="D1926" s="23" t="str">
        <f>IF(ISNUMBER(MATCH(C1926, 'Registration Database Man. Code'!A:A, 0)), "drone", "")</f>
        <v>drone</v>
      </c>
      <c r="E1926" s="23" t="str">
        <f>VLOOKUP(C1926, 'Registration Database Man. Code'!A:D, 4, FALSE)</f>
        <v>DJI</v>
      </c>
      <c r="F1926" s="24" t="str">
        <f t="shared" si="30"/>
        <v>Yes</v>
      </c>
      <c r="G1926" s="21" t="str">
        <f>IF(F1926="Yes", "Not Applicable", IF(COUNTIF('Broadcast Module Man Codes'!B:B, LEFT(B1926, 4))=0, "No BM Man Code Found", "Match Found"))</f>
        <v>Not Applicable</v>
      </c>
    </row>
    <row r="1927" spans="1:7">
      <c r="A1927" s="23" t="s">
        <v>3233</v>
      </c>
      <c r="B1927" s="23" t="s">
        <v>3234</v>
      </c>
      <c r="C1927" s="23" t="s">
        <v>10</v>
      </c>
      <c r="D1927" s="23" t="str">
        <f>IF(ISNUMBER(MATCH(C1927, 'Registration Database Man. Code'!A:A, 0)), "drone", "")</f>
        <v>drone</v>
      </c>
      <c r="E1927" s="23" t="str">
        <f>VLOOKUP(C1927, 'Registration Database Man. Code'!A:D, 4, FALSE)</f>
        <v>DJI</v>
      </c>
      <c r="F1927" s="24" t="str">
        <f t="shared" si="30"/>
        <v>Yes</v>
      </c>
      <c r="G1927" s="21" t="str">
        <f>IF(F1927="Yes", "Not Applicable", IF(COUNTIF('Broadcast Module Man Codes'!B:B, LEFT(B1927, 4))=0, "No BM Man Code Found", "Match Found"))</f>
        <v>Not Applicable</v>
      </c>
    </row>
    <row r="1928" spans="1:7">
      <c r="A1928" s="23" t="s">
        <v>3235</v>
      </c>
      <c r="B1928" s="23" t="s">
        <v>3236</v>
      </c>
      <c r="C1928" s="23" t="s">
        <v>10</v>
      </c>
      <c r="D1928" s="23" t="str">
        <f>IF(ISNUMBER(MATCH(C1928, 'Registration Database Man. Code'!A:A, 0)), "drone", "")</f>
        <v>drone</v>
      </c>
      <c r="E1928" s="23" t="str">
        <f>VLOOKUP(C1928, 'Registration Database Man. Code'!A:D, 4, FALSE)</f>
        <v>DJI</v>
      </c>
      <c r="F1928" s="24" t="str">
        <f t="shared" si="30"/>
        <v>Yes</v>
      </c>
      <c r="G1928" s="21" t="str">
        <f>IF(F1928="Yes", "Not Applicable", IF(COUNTIF('Broadcast Module Man Codes'!B:B, LEFT(B1928, 4))=0, "No BM Man Code Found", "Match Found"))</f>
        <v>Not Applicable</v>
      </c>
    </row>
    <row r="1929" spans="1:7">
      <c r="A1929" s="23" t="s">
        <v>3237</v>
      </c>
      <c r="B1929" s="23" t="s">
        <v>3238</v>
      </c>
      <c r="C1929" s="23" t="s">
        <v>10</v>
      </c>
      <c r="D1929" s="23" t="str">
        <f>IF(ISNUMBER(MATCH(C1929, 'Registration Database Man. Code'!A:A, 0)), "drone", "")</f>
        <v>drone</v>
      </c>
      <c r="E1929" s="23" t="str">
        <f>VLOOKUP(C1929, 'Registration Database Man. Code'!A:D, 4, FALSE)</f>
        <v>DJI</v>
      </c>
      <c r="F1929" s="24" t="str">
        <f t="shared" si="30"/>
        <v>Yes</v>
      </c>
      <c r="G1929" s="21" t="str">
        <f>IF(F1929="Yes", "Not Applicable", IF(COUNTIF('Broadcast Module Man Codes'!B:B, LEFT(B1929, 4))=0, "No BM Man Code Found", "Match Found"))</f>
        <v>Not Applicable</v>
      </c>
    </row>
    <row r="1930" spans="1:7">
      <c r="A1930" s="23" t="s">
        <v>3239</v>
      </c>
      <c r="B1930" s="23" t="s">
        <v>3240</v>
      </c>
      <c r="C1930" s="23" t="s">
        <v>21</v>
      </c>
      <c r="D1930" s="23" t="str">
        <f>IF(ISNUMBER(MATCH(C1930, 'Registration Database Man. Code'!A:A, 0)), "drone", "")</f>
        <v>drone</v>
      </c>
      <c r="E1930" s="23" t="str">
        <f>VLOOKUP(C1930, 'Registration Database Man. Code'!A:D, 4, FALSE)</f>
        <v>XAG</v>
      </c>
      <c r="F1930" s="24" t="str">
        <f t="shared" si="30"/>
        <v>No</v>
      </c>
      <c r="G1930" s="21" t="str">
        <f>IF(F1930="Yes", "Not Applicable", IF(COUNTIF('Broadcast Module Man Codes'!B:B, LEFT(B1930, 4))=0, "No BM Man Code Found", "Match Found"))</f>
        <v>No BM Man Code Found</v>
      </c>
    </row>
    <row r="1931" spans="1:7">
      <c r="A1931" s="23" t="s">
        <v>3241</v>
      </c>
      <c r="B1931" s="23" t="s">
        <v>3242</v>
      </c>
      <c r="C1931" s="23" t="s">
        <v>10</v>
      </c>
      <c r="D1931" s="23" t="str">
        <f>IF(ISNUMBER(MATCH(C1931, 'Registration Database Man. Code'!A:A, 0)), "drone", "")</f>
        <v>drone</v>
      </c>
      <c r="E1931" s="23" t="str">
        <f>VLOOKUP(C1931, 'Registration Database Man. Code'!A:D, 4, FALSE)</f>
        <v>DJI</v>
      </c>
      <c r="F1931" s="24" t="str">
        <f t="shared" si="30"/>
        <v>Yes</v>
      </c>
      <c r="G1931" s="21" t="str">
        <f>IF(F1931="Yes", "Not Applicable", IF(COUNTIF('Broadcast Module Man Codes'!B:B, LEFT(B1931, 4))=0, "No BM Man Code Found", "Match Found"))</f>
        <v>Not Applicable</v>
      </c>
    </row>
    <row r="1932" spans="1:7">
      <c r="A1932" s="23" t="s">
        <v>3243</v>
      </c>
      <c r="B1932" s="23" t="s">
        <v>3244</v>
      </c>
      <c r="C1932" s="23" t="s">
        <v>21</v>
      </c>
      <c r="D1932" s="23" t="str">
        <f>IF(ISNUMBER(MATCH(C1932, 'Registration Database Man. Code'!A:A, 0)), "drone", "")</f>
        <v>drone</v>
      </c>
      <c r="E1932" s="23" t="str">
        <f>VLOOKUP(C1932, 'Registration Database Man. Code'!A:D, 4, FALSE)</f>
        <v>XAG</v>
      </c>
      <c r="F1932" s="24" t="str">
        <f t="shared" si="30"/>
        <v>No</v>
      </c>
      <c r="G1932" s="21" t="str">
        <f>IF(F1932="Yes", "Not Applicable", IF(COUNTIF('Broadcast Module Man Codes'!B:B, LEFT(B1932, 4))=0, "No BM Man Code Found", "Match Found"))</f>
        <v>No BM Man Code Found</v>
      </c>
    </row>
    <row r="1933" spans="1:7">
      <c r="A1933" s="23" t="s">
        <v>3245</v>
      </c>
      <c r="B1933" s="23" t="s">
        <v>3246</v>
      </c>
      <c r="C1933" s="23" t="s">
        <v>94</v>
      </c>
      <c r="D1933" s="23" t="str">
        <f>IF(ISNUMBER(MATCH(C1933, 'Registration Database Man. Code'!A:A, 0)), "drone", "")</f>
        <v>drone</v>
      </c>
      <c r="E1933" s="23" t="str">
        <f>VLOOKUP(C1933, 'Registration Database Man. Code'!A:D, 4, FALSE)</f>
        <v>DJI</v>
      </c>
      <c r="F1933" s="24" t="str">
        <f t="shared" si="30"/>
        <v>No</v>
      </c>
      <c r="G1933" s="21" t="str">
        <f>IF(F1933="Yes", "Not Applicable", IF(COUNTIF('Broadcast Module Man Codes'!B:B, LEFT(B1933, 4))=0, "No BM Man Code Found", "Match Found"))</f>
        <v>No BM Man Code Found</v>
      </c>
    </row>
    <row r="1934" spans="1:7">
      <c r="A1934" s="23" t="s">
        <v>3247</v>
      </c>
      <c r="B1934" s="23" t="s">
        <v>3248</v>
      </c>
      <c r="C1934" s="23" t="s">
        <v>27</v>
      </c>
      <c r="D1934" s="23" t="str">
        <f>IF(ISNUMBER(MATCH(C1934, 'Registration Database Man. Code'!A:A, 0)), "drone", "")</f>
        <v>drone</v>
      </c>
      <c r="E1934" s="23" t="str">
        <f>VLOOKUP(C1934, 'Registration Database Man. Code'!A:D, 4, FALSE)</f>
        <v>DJI</v>
      </c>
      <c r="F1934" s="24" t="str">
        <f t="shared" si="30"/>
        <v>Yes</v>
      </c>
      <c r="G1934" s="21" t="str">
        <f>IF(F1934="Yes", "Not Applicable", IF(COUNTIF('Broadcast Module Man Codes'!B:B, LEFT(B1934, 4))=0, "No BM Man Code Found", "Match Found"))</f>
        <v>Not Applicable</v>
      </c>
    </row>
    <row r="1935" spans="1:7">
      <c r="A1935" s="23" t="s">
        <v>3249</v>
      </c>
      <c r="B1935" s="23" t="s">
        <v>3250</v>
      </c>
      <c r="C1935" s="23" t="s">
        <v>94</v>
      </c>
      <c r="D1935" s="23" t="str">
        <f>IF(ISNUMBER(MATCH(C1935, 'Registration Database Man. Code'!A:A, 0)), "drone", "")</f>
        <v>drone</v>
      </c>
      <c r="E1935" s="23" t="str">
        <f>VLOOKUP(C1935, 'Registration Database Man. Code'!A:D, 4, FALSE)</f>
        <v>DJI</v>
      </c>
      <c r="F1935" s="24" t="str">
        <f t="shared" si="30"/>
        <v>No</v>
      </c>
      <c r="G1935" s="21" t="str">
        <f>IF(F1935="Yes", "Not Applicable", IF(COUNTIF('Broadcast Module Man Codes'!B:B, LEFT(B1935, 4))=0, "No BM Man Code Found", "Match Found"))</f>
        <v>No BM Man Code Found</v>
      </c>
    </row>
    <row r="1936" spans="1:7">
      <c r="A1936" s="23" t="s">
        <v>3251</v>
      </c>
      <c r="B1936" s="23" t="s">
        <v>3252</v>
      </c>
      <c r="C1936" s="23" t="s">
        <v>10</v>
      </c>
      <c r="D1936" s="23" t="str">
        <f>IF(ISNUMBER(MATCH(C1936, 'Registration Database Man. Code'!A:A, 0)), "drone", "")</f>
        <v>drone</v>
      </c>
      <c r="E1936" s="23" t="str">
        <f>VLOOKUP(C1936, 'Registration Database Man. Code'!A:D, 4, FALSE)</f>
        <v>DJI</v>
      </c>
      <c r="F1936" s="24" t="str">
        <f t="shared" si="30"/>
        <v>Yes</v>
      </c>
      <c r="G1936" s="21" t="str">
        <f>IF(F1936="Yes", "Not Applicable", IF(COUNTIF('Broadcast Module Man Codes'!B:B, LEFT(B1936, 4))=0, "No BM Man Code Found", "Match Found"))</f>
        <v>Not Applicable</v>
      </c>
    </row>
    <row r="1937" spans="1:7">
      <c r="A1937" s="23" t="s">
        <v>3253</v>
      </c>
      <c r="B1937" s="23" t="s">
        <v>3254</v>
      </c>
      <c r="C1937" s="23" t="s">
        <v>172</v>
      </c>
      <c r="D1937" s="23" t="str">
        <f>IF(ISNUMBER(MATCH(C1937, 'Registration Database Man. Code'!A:A, 0)), "drone", "")</f>
        <v>drone</v>
      </c>
      <c r="E1937" s="23" t="str">
        <f>VLOOKUP(C1937, 'Registration Database Man. Code'!A:D, 4, FALSE)</f>
        <v>DJI</v>
      </c>
      <c r="F1937" s="24" t="str">
        <f t="shared" si="30"/>
        <v>Yes</v>
      </c>
      <c r="G1937" s="21" t="str">
        <f>IF(F1937="Yes", "Not Applicable", IF(COUNTIF('Broadcast Module Man Codes'!B:B, LEFT(B1937, 4))=0, "No BM Man Code Found", "Match Found"))</f>
        <v>Not Applicable</v>
      </c>
    </row>
    <row r="1938" spans="1:7">
      <c r="A1938" s="23" t="s">
        <v>3255</v>
      </c>
      <c r="B1938" s="23" t="s">
        <v>3256</v>
      </c>
      <c r="C1938" s="23" t="s">
        <v>21</v>
      </c>
      <c r="D1938" s="23" t="str">
        <f>IF(ISNUMBER(MATCH(C1938, 'Registration Database Man. Code'!A:A, 0)), "drone", "")</f>
        <v>drone</v>
      </c>
      <c r="E1938" s="23" t="str">
        <f>VLOOKUP(C1938, 'Registration Database Man. Code'!A:D, 4, FALSE)</f>
        <v>XAG</v>
      </c>
      <c r="F1938" s="24" t="str">
        <f t="shared" si="30"/>
        <v>Yes</v>
      </c>
      <c r="G1938" s="21" t="str">
        <f>IF(F1938="Yes", "Not Applicable", IF(COUNTIF('Broadcast Module Man Codes'!B:B, LEFT(B1938, 4))=0, "No BM Man Code Found", "Match Found"))</f>
        <v>Not Applicable</v>
      </c>
    </row>
    <row r="1939" spans="1:7">
      <c r="A1939" s="23" t="s">
        <v>3257</v>
      </c>
      <c r="B1939" s="23" t="s">
        <v>3258</v>
      </c>
      <c r="C1939" s="23" t="s">
        <v>94</v>
      </c>
      <c r="D1939" s="23" t="str">
        <f>IF(ISNUMBER(MATCH(C1939, 'Registration Database Man. Code'!A:A, 0)), "drone", "")</f>
        <v>drone</v>
      </c>
      <c r="E1939" s="23" t="str">
        <f>VLOOKUP(C1939, 'Registration Database Man. Code'!A:D, 4, FALSE)</f>
        <v>DJI</v>
      </c>
      <c r="F1939" s="24" t="str">
        <f t="shared" si="30"/>
        <v>No</v>
      </c>
      <c r="G1939" s="21" t="str">
        <f>IF(F1939="Yes", "Not Applicable", IF(COUNTIF('Broadcast Module Man Codes'!B:B, LEFT(B1939, 4))=0, "No BM Man Code Found", "Match Found"))</f>
        <v>No BM Man Code Found</v>
      </c>
    </row>
    <row r="1940" spans="1:7">
      <c r="A1940" s="23" t="s">
        <v>3259</v>
      </c>
      <c r="B1940" s="23" t="s">
        <v>3260</v>
      </c>
      <c r="C1940" s="23" t="s">
        <v>27</v>
      </c>
      <c r="D1940" s="23" t="str">
        <f>IF(ISNUMBER(MATCH(C1940, 'Registration Database Man. Code'!A:A, 0)), "drone", "")</f>
        <v>drone</v>
      </c>
      <c r="E1940" s="23" t="str">
        <f>VLOOKUP(C1940, 'Registration Database Man. Code'!A:D, 4, FALSE)</f>
        <v>DJI</v>
      </c>
      <c r="F1940" s="24" t="str">
        <f t="shared" si="30"/>
        <v>No</v>
      </c>
      <c r="G1940" s="21" t="str">
        <f>IF(F1940="Yes", "Not Applicable", IF(COUNTIF('Broadcast Module Man Codes'!B:B, LEFT(B1940, 4))=0, "No BM Man Code Found", "Match Found"))</f>
        <v>No BM Man Code Found</v>
      </c>
    </row>
    <row r="1941" spans="1:7">
      <c r="A1941" s="23" t="s">
        <v>3261</v>
      </c>
      <c r="B1941" s="23" t="s">
        <v>3262</v>
      </c>
      <c r="C1941" s="23" t="s">
        <v>27</v>
      </c>
      <c r="D1941" s="23" t="str">
        <f>IF(ISNUMBER(MATCH(C1941, 'Registration Database Man. Code'!A:A, 0)), "drone", "")</f>
        <v>drone</v>
      </c>
      <c r="E1941" s="23" t="str">
        <f>VLOOKUP(C1941, 'Registration Database Man. Code'!A:D, 4, FALSE)</f>
        <v>DJI</v>
      </c>
      <c r="F1941" s="24" t="str">
        <f t="shared" si="30"/>
        <v>Yes</v>
      </c>
      <c r="G1941" s="21" t="str">
        <f>IF(F1941="Yes", "Not Applicable", IF(COUNTIF('Broadcast Module Man Codes'!B:B, LEFT(B1941, 4))=0, "No BM Man Code Found", "Match Found"))</f>
        <v>Not Applicable</v>
      </c>
    </row>
    <row r="1942" spans="1:7">
      <c r="A1942" s="23" t="s">
        <v>3263</v>
      </c>
      <c r="B1942" s="23" t="s">
        <v>3264</v>
      </c>
      <c r="C1942" s="23" t="s">
        <v>10</v>
      </c>
      <c r="D1942" s="23" t="str">
        <f>IF(ISNUMBER(MATCH(C1942, 'Registration Database Man. Code'!A:A, 0)), "drone", "")</f>
        <v>drone</v>
      </c>
      <c r="E1942" s="23" t="str">
        <f>VLOOKUP(C1942, 'Registration Database Man. Code'!A:D, 4, FALSE)</f>
        <v>DJI</v>
      </c>
      <c r="F1942" s="24" t="str">
        <f t="shared" si="30"/>
        <v>Yes</v>
      </c>
      <c r="G1942" s="21" t="str">
        <f>IF(F1942="Yes", "Not Applicable", IF(COUNTIF('Broadcast Module Man Codes'!B:B, LEFT(B1942, 4))=0, "No BM Man Code Found", "Match Found"))</f>
        <v>Not Applicable</v>
      </c>
    </row>
    <row r="1943" spans="1:7">
      <c r="A1943" s="23" t="s">
        <v>3265</v>
      </c>
      <c r="B1943" s="23" t="s">
        <v>3266</v>
      </c>
      <c r="C1943" s="23" t="s">
        <v>10</v>
      </c>
      <c r="D1943" s="23" t="str">
        <f>IF(ISNUMBER(MATCH(C1943, 'Registration Database Man. Code'!A:A, 0)), "drone", "")</f>
        <v>drone</v>
      </c>
      <c r="E1943" s="23" t="str">
        <f>VLOOKUP(C1943, 'Registration Database Man. Code'!A:D, 4, FALSE)</f>
        <v>DJI</v>
      </c>
      <c r="F1943" s="24" t="str">
        <f t="shared" si="30"/>
        <v>No</v>
      </c>
      <c r="G1943" s="21" t="str">
        <f>IF(F1943="Yes", "Not Applicable", IF(COUNTIF('Broadcast Module Man Codes'!B:B, LEFT(B1943, 4))=0, "No BM Man Code Found", "Match Found"))</f>
        <v>No BM Man Code Found</v>
      </c>
    </row>
    <row r="1944" spans="1:7">
      <c r="A1944" s="23" t="s">
        <v>3267</v>
      </c>
      <c r="B1944" s="23" t="s">
        <v>3268</v>
      </c>
      <c r="C1944" s="23" t="s">
        <v>10</v>
      </c>
      <c r="D1944" s="23" t="str">
        <f>IF(ISNUMBER(MATCH(C1944, 'Registration Database Man. Code'!A:A, 0)), "drone", "")</f>
        <v>drone</v>
      </c>
      <c r="E1944" s="23" t="str">
        <f>VLOOKUP(C1944, 'Registration Database Man. Code'!A:D, 4, FALSE)</f>
        <v>DJI</v>
      </c>
      <c r="F1944" s="24" t="str">
        <f t="shared" si="30"/>
        <v>No</v>
      </c>
      <c r="G1944" s="21" t="str">
        <f>IF(F1944="Yes", "Not Applicable", IF(COUNTIF('Broadcast Module Man Codes'!B:B, LEFT(B1944, 4))=0, "No BM Man Code Found", "Match Found"))</f>
        <v>No BM Man Code Found</v>
      </c>
    </row>
    <row r="1945" spans="1:7">
      <c r="A1945" s="23" t="s">
        <v>3269</v>
      </c>
      <c r="B1945" s="23" t="s">
        <v>3270</v>
      </c>
      <c r="C1945" s="23" t="s">
        <v>94</v>
      </c>
      <c r="D1945" s="23" t="str">
        <f>IF(ISNUMBER(MATCH(C1945, 'Registration Database Man. Code'!A:A, 0)), "drone", "")</f>
        <v>drone</v>
      </c>
      <c r="E1945" s="23" t="str">
        <f>VLOOKUP(C1945, 'Registration Database Man. Code'!A:D, 4, FALSE)</f>
        <v>DJI</v>
      </c>
      <c r="F1945" s="24" t="str">
        <f t="shared" si="30"/>
        <v>No</v>
      </c>
      <c r="G1945" s="21" t="str">
        <f>IF(F1945="Yes", "Not Applicable", IF(COUNTIF('Broadcast Module Man Codes'!B:B, LEFT(B1945, 4))=0, "No BM Man Code Found", "Match Found"))</f>
        <v>No BM Man Code Found</v>
      </c>
    </row>
    <row r="1946" spans="1:7">
      <c r="A1946" s="23" t="s">
        <v>3271</v>
      </c>
      <c r="B1946" s="23" t="s">
        <v>3272</v>
      </c>
      <c r="C1946" s="23" t="s">
        <v>10</v>
      </c>
      <c r="D1946" s="23" t="str">
        <f>IF(ISNUMBER(MATCH(C1946, 'Registration Database Man. Code'!A:A, 0)), "drone", "")</f>
        <v>drone</v>
      </c>
      <c r="E1946" s="23" t="str">
        <f>VLOOKUP(C1946, 'Registration Database Man. Code'!A:D, 4, FALSE)</f>
        <v>DJI</v>
      </c>
      <c r="F1946" s="24" t="str">
        <f t="shared" si="30"/>
        <v>Yes</v>
      </c>
      <c r="G1946" s="21" t="str">
        <f>IF(F1946="Yes", "Not Applicable", IF(COUNTIF('Broadcast Module Man Codes'!B:B, LEFT(B1946, 4))=0, "No BM Man Code Found", "Match Found"))</f>
        <v>Not Applicable</v>
      </c>
    </row>
    <row r="1947" spans="1:7">
      <c r="A1947" s="23" t="s">
        <v>3273</v>
      </c>
      <c r="B1947" s="23" t="s">
        <v>3274</v>
      </c>
      <c r="C1947" s="23" t="s">
        <v>10</v>
      </c>
      <c r="D1947" s="23" t="str">
        <f>IF(ISNUMBER(MATCH(C1947, 'Registration Database Man. Code'!A:A, 0)), "drone", "")</f>
        <v>drone</v>
      </c>
      <c r="E1947" s="23" t="str">
        <f>VLOOKUP(C1947, 'Registration Database Man. Code'!A:D, 4, FALSE)</f>
        <v>DJI</v>
      </c>
      <c r="F1947" s="24" t="str">
        <f t="shared" si="30"/>
        <v>No</v>
      </c>
      <c r="G1947" s="21" t="str">
        <f>IF(F1947="Yes", "Not Applicable", IF(COUNTIF('Broadcast Module Man Codes'!B:B, LEFT(B1947, 4))=0, "No BM Man Code Found", "Match Found"))</f>
        <v>No BM Man Code Found</v>
      </c>
    </row>
    <row r="1948" spans="1:7">
      <c r="A1948" s="23" t="s">
        <v>3275</v>
      </c>
      <c r="B1948" s="23" t="s">
        <v>3276</v>
      </c>
      <c r="C1948" s="23" t="s">
        <v>53</v>
      </c>
      <c r="D1948" s="23" t="str">
        <f>IF(ISNUMBER(MATCH(C1948, 'Registration Database Man. Code'!A:A, 0)), "drone", "")</f>
        <v>drone</v>
      </c>
      <c r="E1948" s="23" t="str">
        <f>VLOOKUP(C1948, 'Registration Database Man. Code'!A:D, 4, FALSE)</f>
        <v>EA VISION</v>
      </c>
      <c r="F1948" s="24" t="str">
        <f t="shared" si="30"/>
        <v>No</v>
      </c>
      <c r="G1948" s="21" t="str">
        <f>IF(F1948="Yes", "Not Applicable", IF(COUNTIF('Broadcast Module Man Codes'!B:B, LEFT(B1948, 4))=0, "No BM Man Code Found", "Match Found"))</f>
        <v>No BM Man Code Found</v>
      </c>
    </row>
    <row r="1949" spans="1:7">
      <c r="A1949" s="23" t="s">
        <v>3277</v>
      </c>
      <c r="B1949" s="23" t="s">
        <v>3278</v>
      </c>
      <c r="C1949" s="23" t="s">
        <v>172</v>
      </c>
      <c r="D1949" s="23" t="str">
        <f>IF(ISNUMBER(MATCH(C1949, 'Registration Database Man. Code'!A:A, 0)), "drone", "")</f>
        <v>drone</v>
      </c>
      <c r="E1949" s="23" t="str">
        <f>VLOOKUP(C1949, 'Registration Database Man. Code'!A:D, 4, FALSE)</f>
        <v>DJI</v>
      </c>
      <c r="F1949" s="24" t="str">
        <f t="shared" si="30"/>
        <v>Yes</v>
      </c>
      <c r="G1949" s="21" t="str">
        <f>IF(F1949="Yes", "Not Applicable", IF(COUNTIF('Broadcast Module Man Codes'!B:B, LEFT(B1949, 4))=0, "No BM Man Code Found", "Match Found"))</f>
        <v>Not Applicable</v>
      </c>
    </row>
    <row r="1950" spans="1:7">
      <c r="A1950" s="23" t="s">
        <v>3279</v>
      </c>
      <c r="B1950" s="23" t="s">
        <v>3280</v>
      </c>
      <c r="C1950" s="23" t="s">
        <v>10</v>
      </c>
      <c r="D1950" s="23" t="str">
        <f>IF(ISNUMBER(MATCH(C1950, 'Registration Database Man. Code'!A:A, 0)), "drone", "")</f>
        <v>drone</v>
      </c>
      <c r="E1950" s="23" t="str">
        <f>VLOOKUP(C1950, 'Registration Database Man. Code'!A:D, 4, FALSE)</f>
        <v>DJI</v>
      </c>
      <c r="F1950" s="24" t="str">
        <f t="shared" si="30"/>
        <v>No</v>
      </c>
      <c r="G1950" s="21" t="str">
        <f>IF(F1950="Yes", "Not Applicable", IF(COUNTIF('Broadcast Module Man Codes'!B:B, LEFT(B1950, 4))=0, "No BM Man Code Found", "Match Found"))</f>
        <v>No BM Man Code Found</v>
      </c>
    </row>
    <row r="1951" spans="1:7">
      <c r="A1951" s="23" t="s">
        <v>3281</v>
      </c>
      <c r="B1951" s="23" t="s">
        <v>3282</v>
      </c>
      <c r="C1951" s="23" t="s">
        <v>10</v>
      </c>
      <c r="D1951" s="23" t="str">
        <f>IF(ISNUMBER(MATCH(C1951, 'Registration Database Man. Code'!A:A, 0)), "drone", "")</f>
        <v>drone</v>
      </c>
      <c r="E1951" s="23" t="str">
        <f>VLOOKUP(C1951, 'Registration Database Man. Code'!A:D, 4, FALSE)</f>
        <v>DJI</v>
      </c>
      <c r="F1951" s="24" t="str">
        <f t="shared" si="30"/>
        <v>No</v>
      </c>
      <c r="G1951" s="21" t="str">
        <f>IF(F1951="Yes", "Not Applicable", IF(COUNTIF('Broadcast Module Man Codes'!B:B, LEFT(B1951, 4))=0, "No BM Man Code Found", "Match Found"))</f>
        <v>No BM Man Code Found</v>
      </c>
    </row>
    <row r="1952" spans="1:7">
      <c r="A1952" s="23" t="s">
        <v>3283</v>
      </c>
      <c r="B1952" s="23" t="s">
        <v>3284</v>
      </c>
      <c r="C1952" s="23" t="s">
        <v>711</v>
      </c>
      <c r="D1952" s="23" t="str">
        <f>IF(ISNUMBER(MATCH(C1952, 'Registration Database Man. Code'!A:A, 0)), "drone", "")</f>
        <v>drone</v>
      </c>
      <c r="E1952" s="23" t="str">
        <f>VLOOKUP(C1952, 'Registration Database Man. Code'!A:D, 4, FALSE)</f>
        <v>DJI</v>
      </c>
      <c r="F1952" s="24" t="str">
        <f t="shared" si="30"/>
        <v>Yes</v>
      </c>
      <c r="G1952" s="21" t="str">
        <f>IF(F1952="Yes", "Not Applicable", IF(COUNTIF('Broadcast Module Man Codes'!B:B, LEFT(B1952, 4))=0, "No BM Man Code Found", "Match Found"))</f>
        <v>Not Applicable</v>
      </c>
    </row>
    <row r="1953" spans="1:7">
      <c r="A1953" s="23" t="s">
        <v>3285</v>
      </c>
      <c r="B1953" s="23" t="s">
        <v>3286</v>
      </c>
      <c r="C1953" s="23" t="s">
        <v>21</v>
      </c>
      <c r="D1953" s="23" t="str">
        <f>IF(ISNUMBER(MATCH(C1953, 'Registration Database Man. Code'!A:A, 0)), "drone", "")</f>
        <v>drone</v>
      </c>
      <c r="E1953" s="23" t="str">
        <f>VLOOKUP(C1953, 'Registration Database Man. Code'!A:D, 4, FALSE)</f>
        <v>XAG</v>
      </c>
      <c r="F1953" s="24" t="str">
        <f t="shared" si="30"/>
        <v>Yes</v>
      </c>
      <c r="G1953" s="21" t="str">
        <f>IF(F1953="Yes", "Not Applicable", IF(COUNTIF('Broadcast Module Man Codes'!B:B, LEFT(B1953, 4))=0, "No BM Man Code Found", "Match Found"))</f>
        <v>Not Applicable</v>
      </c>
    </row>
    <row r="1954" spans="1:7">
      <c r="A1954" s="23" t="s">
        <v>3287</v>
      </c>
      <c r="B1954" s="23" t="s">
        <v>3288</v>
      </c>
      <c r="C1954" s="23" t="s">
        <v>16</v>
      </c>
      <c r="D1954" s="23" t="str">
        <f>IF(ISNUMBER(MATCH(C1954, 'Registration Database Man. Code'!A:A, 0)), "drone", "")</f>
        <v>drone</v>
      </c>
      <c r="E1954" s="23" t="str">
        <f>VLOOKUP(C1954, 'Registration Database Man. Code'!A:D, 4, FALSE)</f>
        <v>DJI</v>
      </c>
      <c r="F1954" s="24" t="str">
        <f t="shared" si="30"/>
        <v>Yes</v>
      </c>
      <c r="G1954" s="21" t="str">
        <f>IF(F1954="Yes", "Not Applicable", IF(COUNTIF('Broadcast Module Man Codes'!B:B, LEFT(B1954, 4))=0, "No BM Man Code Found", "Match Found"))</f>
        <v>Not Applicable</v>
      </c>
    </row>
    <row r="1955" spans="1:7">
      <c r="A1955" s="23" t="s">
        <v>3289</v>
      </c>
      <c r="B1955" s="23" t="s">
        <v>3290</v>
      </c>
      <c r="C1955" s="23" t="s">
        <v>21</v>
      </c>
      <c r="D1955" s="23" t="str">
        <f>IF(ISNUMBER(MATCH(C1955, 'Registration Database Man. Code'!A:A, 0)), "drone", "")</f>
        <v>drone</v>
      </c>
      <c r="E1955" s="23" t="str">
        <f>VLOOKUP(C1955, 'Registration Database Man. Code'!A:D, 4, FALSE)</f>
        <v>XAG</v>
      </c>
      <c r="F1955" s="24" t="str">
        <f t="shared" si="30"/>
        <v>Yes</v>
      </c>
      <c r="G1955" s="21" t="str">
        <f>IF(F1955="Yes", "Not Applicable", IF(COUNTIF('Broadcast Module Man Codes'!B:B, LEFT(B1955, 4))=0, "No BM Man Code Found", "Match Found"))</f>
        <v>Not Applicable</v>
      </c>
    </row>
    <row r="1956" spans="1:7">
      <c r="A1956" s="23" t="s">
        <v>3291</v>
      </c>
      <c r="B1956" s="23" t="s">
        <v>3292</v>
      </c>
      <c r="C1956" s="23" t="s">
        <v>10</v>
      </c>
      <c r="D1956" s="23" t="str">
        <f>IF(ISNUMBER(MATCH(C1956, 'Registration Database Man. Code'!A:A, 0)), "drone", "")</f>
        <v>drone</v>
      </c>
      <c r="E1956" s="23" t="str">
        <f>VLOOKUP(C1956, 'Registration Database Man. Code'!A:D, 4, FALSE)</f>
        <v>DJI</v>
      </c>
      <c r="F1956" s="24" t="str">
        <f t="shared" si="30"/>
        <v>No</v>
      </c>
      <c r="G1956" s="21" t="str">
        <f>IF(F1956="Yes", "Not Applicable", IF(COUNTIF('Broadcast Module Man Codes'!B:B, LEFT(B1956, 4))=0, "No BM Man Code Found", "Match Found"))</f>
        <v>No BM Man Code Found</v>
      </c>
    </row>
    <row r="1957" spans="1:7">
      <c r="A1957" s="23" t="s">
        <v>3293</v>
      </c>
      <c r="B1957" s="23" t="s">
        <v>3294</v>
      </c>
      <c r="C1957" s="23" t="s">
        <v>10</v>
      </c>
      <c r="D1957" s="23" t="str">
        <f>IF(ISNUMBER(MATCH(C1957, 'Registration Database Man. Code'!A:A, 0)), "drone", "")</f>
        <v>drone</v>
      </c>
      <c r="E1957" s="23" t="str">
        <f>VLOOKUP(C1957, 'Registration Database Man. Code'!A:D, 4, FALSE)</f>
        <v>DJI</v>
      </c>
      <c r="F1957" s="24" t="str">
        <f t="shared" si="30"/>
        <v>Yes</v>
      </c>
      <c r="G1957" s="21" t="str">
        <f>IF(F1957="Yes", "Not Applicable", IF(COUNTIF('Broadcast Module Man Codes'!B:B, LEFT(B1957, 4))=0, "No BM Man Code Found", "Match Found"))</f>
        <v>Not Applicable</v>
      </c>
    </row>
    <row r="1958" spans="1:7">
      <c r="A1958" s="23" t="s">
        <v>3295</v>
      </c>
      <c r="B1958" s="23" t="s">
        <v>3296</v>
      </c>
      <c r="C1958" s="23" t="s">
        <v>10</v>
      </c>
      <c r="D1958" s="23" t="str">
        <f>IF(ISNUMBER(MATCH(C1958, 'Registration Database Man. Code'!A:A, 0)), "drone", "")</f>
        <v>drone</v>
      </c>
      <c r="E1958" s="23" t="str">
        <f>VLOOKUP(C1958, 'Registration Database Man. Code'!A:D, 4, FALSE)</f>
        <v>DJI</v>
      </c>
      <c r="F1958" s="24" t="str">
        <f t="shared" si="30"/>
        <v>No</v>
      </c>
      <c r="G1958" s="21" t="str">
        <f>IF(F1958="Yes", "Not Applicable", IF(COUNTIF('Broadcast Module Man Codes'!B:B, LEFT(B1958, 4))=0, "No BM Man Code Found", "Match Found"))</f>
        <v>No BM Man Code Found</v>
      </c>
    </row>
    <row r="1959" spans="1:7">
      <c r="A1959" s="23" t="s">
        <v>3297</v>
      </c>
      <c r="B1959" s="23" t="s">
        <v>3298</v>
      </c>
      <c r="C1959" s="23" t="s">
        <v>10</v>
      </c>
      <c r="D1959" s="23" t="str">
        <f>IF(ISNUMBER(MATCH(C1959, 'Registration Database Man. Code'!A:A, 0)), "drone", "")</f>
        <v>drone</v>
      </c>
      <c r="E1959" s="23" t="str">
        <f>VLOOKUP(C1959, 'Registration Database Man. Code'!A:D, 4, FALSE)</f>
        <v>DJI</v>
      </c>
      <c r="F1959" s="24" t="str">
        <f t="shared" si="30"/>
        <v>No</v>
      </c>
      <c r="G1959" s="21" t="str">
        <f>IF(F1959="Yes", "Not Applicable", IF(COUNTIF('Broadcast Module Man Codes'!B:B, LEFT(B1959, 4))=0, "No BM Man Code Found", "Match Found"))</f>
        <v>No BM Man Code Found</v>
      </c>
    </row>
    <row r="1960" spans="1:7">
      <c r="A1960" s="23" t="s">
        <v>3299</v>
      </c>
      <c r="B1960" s="23" t="s">
        <v>3300</v>
      </c>
      <c r="C1960" s="23" t="s">
        <v>10</v>
      </c>
      <c r="D1960" s="23" t="str">
        <f>IF(ISNUMBER(MATCH(C1960, 'Registration Database Man. Code'!A:A, 0)), "drone", "")</f>
        <v>drone</v>
      </c>
      <c r="E1960" s="23" t="str">
        <f>VLOOKUP(C1960, 'Registration Database Man. Code'!A:D, 4, FALSE)</f>
        <v>DJI</v>
      </c>
      <c r="F1960" s="24" t="str">
        <f t="shared" si="30"/>
        <v>No</v>
      </c>
      <c r="G1960" s="21" t="str">
        <f>IF(F1960="Yes", "Not Applicable", IF(COUNTIF('Broadcast Module Man Codes'!B:B, LEFT(B1960, 4))=0, "No BM Man Code Found", "Match Found"))</f>
        <v>No BM Man Code Found</v>
      </c>
    </row>
    <row r="1961" spans="1:7">
      <c r="A1961" s="23" t="s">
        <v>3301</v>
      </c>
      <c r="B1961" s="23" t="s">
        <v>3302</v>
      </c>
      <c r="C1961" s="23" t="s">
        <v>21</v>
      </c>
      <c r="D1961" s="23" t="str">
        <f>IF(ISNUMBER(MATCH(C1961, 'Registration Database Man. Code'!A:A, 0)), "drone", "")</f>
        <v>drone</v>
      </c>
      <c r="E1961" s="23" t="str">
        <f>VLOOKUP(C1961, 'Registration Database Man. Code'!A:D, 4, FALSE)</f>
        <v>XAG</v>
      </c>
      <c r="F1961" s="24" t="str">
        <f t="shared" si="30"/>
        <v>No</v>
      </c>
      <c r="G1961" s="21" t="str">
        <f>IF(F1961="Yes", "Not Applicable", IF(COUNTIF('Broadcast Module Man Codes'!B:B, LEFT(B1961, 4))=0, "No BM Man Code Found", "Match Found"))</f>
        <v>No BM Man Code Found</v>
      </c>
    </row>
    <row r="1962" spans="1:7">
      <c r="A1962" s="23" t="s">
        <v>3303</v>
      </c>
      <c r="B1962" s="23" t="s">
        <v>3304</v>
      </c>
      <c r="C1962" s="23" t="s">
        <v>6</v>
      </c>
      <c r="D1962" s="23" t="str">
        <f>IF(ISNUMBER(MATCH(C1962, 'Registration Database Man. Code'!A:A, 0)), "drone", "")</f>
        <v>drone</v>
      </c>
      <c r="E1962" s="23" t="str">
        <f>VLOOKUP(C1962, 'Registration Database Man. Code'!A:D, 4, FALSE)</f>
        <v>XAG</v>
      </c>
      <c r="F1962" s="24" t="str">
        <f t="shared" si="30"/>
        <v>No</v>
      </c>
      <c r="G1962" s="21" t="str">
        <f>IF(F1962="Yes", "Not Applicable", IF(COUNTIF('Broadcast Module Man Codes'!B:B, LEFT(B1962, 4))=0, "No BM Man Code Found", "Match Found"))</f>
        <v>No BM Man Code Found</v>
      </c>
    </row>
    <row r="1963" spans="1:7">
      <c r="A1963" s="23" t="s">
        <v>3305</v>
      </c>
      <c r="B1963" s="23" t="s">
        <v>3306</v>
      </c>
      <c r="C1963" s="23" t="s">
        <v>27</v>
      </c>
      <c r="D1963" s="23" t="str">
        <f>IF(ISNUMBER(MATCH(C1963, 'Registration Database Man. Code'!A:A, 0)), "drone", "")</f>
        <v>drone</v>
      </c>
      <c r="E1963" s="23" t="str">
        <f>VLOOKUP(C1963, 'Registration Database Man. Code'!A:D, 4, FALSE)</f>
        <v>DJI</v>
      </c>
      <c r="F1963" s="24" t="str">
        <f t="shared" si="30"/>
        <v>Yes</v>
      </c>
      <c r="G1963" s="21" t="str">
        <f>IF(F1963="Yes", "Not Applicable", IF(COUNTIF('Broadcast Module Man Codes'!B:B, LEFT(B1963, 4))=0, "No BM Man Code Found", "Match Found"))</f>
        <v>Not Applicable</v>
      </c>
    </row>
    <row r="1964" spans="1:7">
      <c r="A1964" s="23" t="s">
        <v>3307</v>
      </c>
      <c r="B1964" s="23" t="s">
        <v>3308</v>
      </c>
      <c r="C1964" s="23" t="s">
        <v>21</v>
      </c>
      <c r="D1964" s="23" t="str">
        <f>IF(ISNUMBER(MATCH(C1964, 'Registration Database Man. Code'!A:A, 0)), "drone", "")</f>
        <v>drone</v>
      </c>
      <c r="E1964" s="23" t="str">
        <f>VLOOKUP(C1964, 'Registration Database Man. Code'!A:D, 4, FALSE)</f>
        <v>XAG</v>
      </c>
      <c r="F1964" s="24" t="str">
        <f t="shared" si="30"/>
        <v>No</v>
      </c>
      <c r="G1964" s="21" t="str">
        <f>IF(F1964="Yes", "Not Applicable", IF(COUNTIF('Broadcast Module Man Codes'!B:B, LEFT(B1964, 4))=0, "No BM Man Code Found", "Match Found"))</f>
        <v>No BM Man Code Found</v>
      </c>
    </row>
    <row r="1965" spans="1:7">
      <c r="A1965" s="23" t="s">
        <v>3309</v>
      </c>
      <c r="B1965" s="23" t="s">
        <v>3310</v>
      </c>
      <c r="C1965" s="23" t="s">
        <v>10</v>
      </c>
      <c r="D1965" s="23" t="str">
        <f>IF(ISNUMBER(MATCH(C1965, 'Registration Database Man. Code'!A:A, 0)), "drone", "")</f>
        <v>drone</v>
      </c>
      <c r="E1965" s="23" t="str">
        <f>VLOOKUP(C1965, 'Registration Database Man. Code'!A:D, 4, FALSE)</f>
        <v>DJI</v>
      </c>
      <c r="F1965" s="24" t="str">
        <f t="shared" si="30"/>
        <v>No</v>
      </c>
      <c r="G1965" s="21" t="str">
        <f>IF(F1965="Yes", "Not Applicable", IF(COUNTIF('Broadcast Module Man Codes'!B:B, LEFT(B1965, 4))=0, "No BM Man Code Found", "Match Found"))</f>
        <v>No BM Man Code Found</v>
      </c>
    </row>
    <row r="1966" spans="1:7">
      <c r="A1966" s="23" t="s">
        <v>3311</v>
      </c>
      <c r="B1966" s="23" t="s">
        <v>3312</v>
      </c>
      <c r="C1966" s="23" t="s">
        <v>172</v>
      </c>
      <c r="D1966" s="23" t="str">
        <f>IF(ISNUMBER(MATCH(C1966, 'Registration Database Man. Code'!A:A, 0)), "drone", "")</f>
        <v>drone</v>
      </c>
      <c r="E1966" s="23" t="str">
        <f>VLOOKUP(C1966, 'Registration Database Man. Code'!A:D, 4, FALSE)</f>
        <v>DJI</v>
      </c>
      <c r="F1966" s="24" t="str">
        <f t="shared" si="30"/>
        <v>No</v>
      </c>
      <c r="G1966" s="21" t="str">
        <f>IF(F1966="Yes", "Not Applicable", IF(COUNTIF('Broadcast Module Man Codes'!B:B, LEFT(B1966, 4))=0, "No BM Man Code Found", "Match Found"))</f>
        <v>No BM Man Code Found</v>
      </c>
    </row>
    <row r="1967" spans="1:7">
      <c r="A1967" s="23" t="s">
        <v>3313</v>
      </c>
      <c r="B1967" s="23" t="s">
        <v>3314</v>
      </c>
      <c r="C1967" s="23" t="s">
        <v>10</v>
      </c>
      <c r="D1967" s="23" t="str">
        <f>IF(ISNUMBER(MATCH(C1967, 'Registration Database Man. Code'!A:A, 0)), "drone", "")</f>
        <v>drone</v>
      </c>
      <c r="E1967" s="23" t="str">
        <f>VLOOKUP(C1967, 'Registration Database Man. Code'!A:D, 4, FALSE)</f>
        <v>DJI</v>
      </c>
      <c r="F1967" s="24" t="str">
        <f t="shared" si="30"/>
        <v>No</v>
      </c>
      <c r="G1967" s="21" t="str">
        <f>IF(F1967="Yes", "Not Applicable", IF(COUNTIF('Broadcast Module Man Codes'!B:B, LEFT(B1967, 4))=0, "No BM Man Code Found", "Match Found"))</f>
        <v>No BM Man Code Found</v>
      </c>
    </row>
    <row r="1968" spans="1:7">
      <c r="A1968" s="23" t="s">
        <v>3315</v>
      </c>
      <c r="B1968" s="23" t="s">
        <v>3316</v>
      </c>
      <c r="C1968" s="23" t="s">
        <v>10</v>
      </c>
      <c r="D1968" s="23" t="str">
        <f>IF(ISNUMBER(MATCH(C1968, 'Registration Database Man. Code'!A:A, 0)), "drone", "")</f>
        <v>drone</v>
      </c>
      <c r="E1968" s="23" t="str">
        <f>VLOOKUP(C1968, 'Registration Database Man. Code'!A:D, 4, FALSE)</f>
        <v>DJI</v>
      </c>
      <c r="F1968" s="24" t="str">
        <f t="shared" si="30"/>
        <v>Yes</v>
      </c>
      <c r="G1968" s="21" t="str">
        <f>IF(F1968="Yes", "Not Applicable", IF(COUNTIF('Broadcast Module Man Codes'!B:B, LEFT(B1968, 4))=0, "No BM Man Code Found", "Match Found"))</f>
        <v>Not Applicable</v>
      </c>
    </row>
    <row r="1969" spans="1:7">
      <c r="A1969" s="23" t="s">
        <v>3317</v>
      </c>
      <c r="B1969" s="23" t="s">
        <v>3318</v>
      </c>
      <c r="C1969" s="23" t="s">
        <v>10</v>
      </c>
      <c r="D1969" s="23" t="str">
        <f>IF(ISNUMBER(MATCH(C1969, 'Registration Database Man. Code'!A:A, 0)), "drone", "")</f>
        <v>drone</v>
      </c>
      <c r="E1969" s="23" t="str">
        <f>VLOOKUP(C1969, 'Registration Database Man. Code'!A:D, 4, FALSE)</f>
        <v>DJI</v>
      </c>
      <c r="F1969" s="24" t="str">
        <f t="shared" si="30"/>
        <v>No</v>
      </c>
      <c r="G1969" s="21" t="str">
        <f>IF(F1969="Yes", "Not Applicable", IF(COUNTIF('Broadcast Module Man Codes'!B:B, LEFT(B1969, 4))=0, "No BM Man Code Found", "Match Found"))</f>
        <v>No BM Man Code Found</v>
      </c>
    </row>
    <row r="1970" spans="1:7">
      <c r="A1970" s="23" t="s">
        <v>3319</v>
      </c>
      <c r="B1970" s="23" t="s">
        <v>3320</v>
      </c>
      <c r="C1970" s="23" t="s">
        <v>10</v>
      </c>
      <c r="D1970" s="23" t="str">
        <f>IF(ISNUMBER(MATCH(C1970, 'Registration Database Man. Code'!A:A, 0)), "drone", "")</f>
        <v>drone</v>
      </c>
      <c r="E1970" s="23" t="str">
        <f>VLOOKUP(C1970, 'Registration Database Man. Code'!A:D, 4, FALSE)</f>
        <v>DJI</v>
      </c>
      <c r="F1970" s="24" t="str">
        <f t="shared" si="30"/>
        <v>No</v>
      </c>
      <c r="G1970" s="21" t="str">
        <f>IF(F1970="Yes", "Not Applicable", IF(COUNTIF('Broadcast Module Man Codes'!B:B, LEFT(B1970, 4))=0, "No BM Man Code Found", "Match Found"))</f>
        <v>No BM Man Code Found</v>
      </c>
    </row>
    <row r="1971" spans="1:7">
      <c r="A1971" s="23" t="s">
        <v>3321</v>
      </c>
      <c r="B1971" s="23" t="s">
        <v>3322</v>
      </c>
      <c r="C1971" s="23" t="s">
        <v>10</v>
      </c>
      <c r="D1971" s="23" t="str">
        <f>IF(ISNUMBER(MATCH(C1971, 'Registration Database Man. Code'!A:A, 0)), "drone", "")</f>
        <v>drone</v>
      </c>
      <c r="E1971" s="23" t="str">
        <f>VLOOKUP(C1971, 'Registration Database Man. Code'!A:D, 4, FALSE)</f>
        <v>DJI</v>
      </c>
      <c r="F1971" s="24" t="str">
        <f t="shared" si="30"/>
        <v>No</v>
      </c>
      <c r="G1971" s="21" t="str">
        <f>IF(F1971="Yes", "Not Applicable", IF(COUNTIF('Broadcast Module Man Codes'!B:B, LEFT(B1971, 4))=0, "No BM Man Code Found", "Match Found"))</f>
        <v>No BM Man Code Found</v>
      </c>
    </row>
    <row r="1972" spans="1:7">
      <c r="A1972" s="23" t="s">
        <v>3323</v>
      </c>
      <c r="B1972" s="23" t="s">
        <v>3324</v>
      </c>
      <c r="C1972" s="23" t="s">
        <v>21</v>
      </c>
      <c r="D1972" s="23" t="str">
        <f>IF(ISNUMBER(MATCH(C1972, 'Registration Database Man. Code'!A:A, 0)), "drone", "")</f>
        <v>drone</v>
      </c>
      <c r="E1972" s="23" t="str">
        <f>VLOOKUP(C1972, 'Registration Database Man. Code'!A:D, 4, FALSE)</f>
        <v>XAG</v>
      </c>
      <c r="F1972" s="24" t="str">
        <f t="shared" si="30"/>
        <v>Yes</v>
      </c>
      <c r="G1972" s="21" t="str">
        <f>IF(F1972="Yes", "Not Applicable", IF(COUNTIF('Broadcast Module Man Codes'!B:B, LEFT(B1972, 4))=0, "No BM Man Code Found", "Match Found"))</f>
        <v>Not Applicable</v>
      </c>
    </row>
    <row r="1973" spans="1:7">
      <c r="A1973" s="23" t="s">
        <v>3325</v>
      </c>
      <c r="B1973" s="23" t="s">
        <v>3326</v>
      </c>
      <c r="C1973" s="23" t="s">
        <v>10</v>
      </c>
      <c r="D1973" s="23" t="str">
        <f>IF(ISNUMBER(MATCH(C1973, 'Registration Database Man. Code'!A:A, 0)), "drone", "")</f>
        <v>drone</v>
      </c>
      <c r="E1973" s="23" t="str">
        <f>VLOOKUP(C1973, 'Registration Database Man. Code'!A:D, 4, FALSE)</f>
        <v>DJI</v>
      </c>
      <c r="F1973" s="24" t="str">
        <f t="shared" si="30"/>
        <v>No</v>
      </c>
      <c r="G1973" s="21" t="str">
        <f>IF(F1973="Yes", "Not Applicable", IF(COUNTIF('Broadcast Module Man Codes'!B:B, LEFT(B1973, 4))=0, "No BM Man Code Found", "Match Found"))</f>
        <v>No BM Man Code Found</v>
      </c>
    </row>
    <row r="1974" spans="1:7">
      <c r="A1974" s="23" t="s">
        <v>3327</v>
      </c>
      <c r="B1974" s="23" t="s">
        <v>3328</v>
      </c>
      <c r="C1974" s="23" t="s">
        <v>27</v>
      </c>
      <c r="D1974" s="23" t="str">
        <f>IF(ISNUMBER(MATCH(C1974, 'Registration Database Man. Code'!A:A, 0)), "drone", "")</f>
        <v>drone</v>
      </c>
      <c r="E1974" s="23" t="str">
        <f>VLOOKUP(C1974, 'Registration Database Man. Code'!A:D, 4, FALSE)</f>
        <v>DJI</v>
      </c>
      <c r="F1974" s="24" t="str">
        <f t="shared" si="30"/>
        <v>Yes</v>
      </c>
      <c r="G1974" s="21" t="str">
        <f>IF(F1974="Yes", "Not Applicable", IF(COUNTIF('Broadcast Module Man Codes'!B:B, LEFT(B1974, 4))=0, "No BM Man Code Found", "Match Found"))</f>
        <v>Not Applicable</v>
      </c>
    </row>
    <row r="1975" spans="1:7">
      <c r="A1975" s="23" t="s">
        <v>3329</v>
      </c>
      <c r="B1975" s="23" t="s">
        <v>3330</v>
      </c>
      <c r="C1975" s="23" t="s">
        <v>27</v>
      </c>
      <c r="D1975" s="23" t="str">
        <f>IF(ISNUMBER(MATCH(C1975, 'Registration Database Man. Code'!A:A, 0)), "drone", "")</f>
        <v>drone</v>
      </c>
      <c r="E1975" s="23" t="str">
        <f>VLOOKUP(C1975, 'Registration Database Man. Code'!A:D, 4, FALSE)</f>
        <v>DJI</v>
      </c>
      <c r="F1975" s="24" t="str">
        <f t="shared" si="30"/>
        <v>No</v>
      </c>
      <c r="G1975" s="21" t="str">
        <f>IF(F1975="Yes", "Not Applicable", IF(COUNTIF('Broadcast Module Man Codes'!B:B, LEFT(B1975, 4))=0, "No BM Man Code Found", "Match Found"))</f>
        <v>No BM Man Code Found</v>
      </c>
    </row>
    <row r="1976" spans="1:7">
      <c r="A1976" s="23" t="s">
        <v>3331</v>
      </c>
      <c r="B1976" s="23" t="s">
        <v>3332</v>
      </c>
      <c r="C1976" s="23" t="s">
        <v>53</v>
      </c>
      <c r="D1976" s="23" t="str">
        <f>IF(ISNUMBER(MATCH(C1976, 'Registration Database Man. Code'!A:A, 0)), "drone", "")</f>
        <v>drone</v>
      </c>
      <c r="E1976" s="23" t="str">
        <f>VLOOKUP(C1976, 'Registration Database Man. Code'!A:D, 4, FALSE)</f>
        <v>EA VISION</v>
      </c>
      <c r="F1976" s="24" t="str">
        <f t="shared" si="30"/>
        <v>No</v>
      </c>
      <c r="G1976" s="21" t="str">
        <f>IF(F1976="Yes", "Not Applicable", IF(COUNTIF('Broadcast Module Man Codes'!B:B, LEFT(B1976, 4))=0, "No BM Man Code Found", "Match Found"))</f>
        <v>No BM Man Code Found</v>
      </c>
    </row>
    <row r="1977" spans="1:7">
      <c r="A1977" s="23" t="s">
        <v>3333</v>
      </c>
      <c r="B1977" s="23" t="s">
        <v>3334</v>
      </c>
      <c r="C1977" s="23" t="s">
        <v>27</v>
      </c>
      <c r="D1977" s="23" t="str">
        <f>IF(ISNUMBER(MATCH(C1977, 'Registration Database Man. Code'!A:A, 0)), "drone", "")</f>
        <v>drone</v>
      </c>
      <c r="E1977" s="23" t="str">
        <f>VLOOKUP(C1977, 'Registration Database Man. Code'!A:D, 4, FALSE)</f>
        <v>DJI</v>
      </c>
      <c r="F1977" s="24" t="str">
        <f t="shared" si="30"/>
        <v>Yes</v>
      </c>
      <c r="G1977" s="21" t="str">
        <f>IF(F1977="Yes", "Not Applicable", IF(COUNTIF('Broadcast Module Man Codes'!B:B, LEFT(B1977, 4))=0, "No BM Man Code Found", "Match Found"))</f>
        <v>Not Applicable</v>
      </c>
    </row>
    <row r="1978" spans="1:7">
      <c r="A1978" s="23" t="s">
        <v>3335</v>
      </c>
      <c r="B1978" s="23" t="s">
        <v>3336</v>
      </c>
      <c r="C1978" s="23" t="s">
        <v>27</v>
      </c>
      <c r="D1978" s="23" t="str">
        <f>IF(ISNUMBER(MATCH(C1978, 'Registration Database Man. Code'!A:A, 0)), "drone", "")</f>
        <v>drone</v>
      </c>
      <c r="E1978" s="23" t="str">
        <f>VLOOKUP(C1978, 'Registration Database Man. Code'!A:D, 4, FALSE)</f>
        <v>DJI</v>
      </c>
      <c r="F1978" s="24" t="str">
        <f t="shared" si="30"/>
        <v>No</v>
      </c>
      <c r="G1978" s="21" t="str">
        <f>IF(F1978="Yes", "Not Applicable", IF(COUNTIF('Broadcast Module Man Codes'!B:B, LEFT(B1978, 4))=0, "No BM Man Code Found", "Match Found"))</f>
        <v>No BM Man Code Found</v>
      </c>
    </row>
    <row r="1979" spans="1:7">
      <c r="A1979" s="23" t="s">
        <v>3337</v>
      </c>
      <c r="B1979" s="23" t="s">
        <v>3338</v>
      </c>
      <c r="C1979" s="23" t="s">
        <v>27</v>
      </c>
      <c r="D1979" s="23" t="str">
        <f>IF(ISNUMBER(MATCH(C1979, 'Registration Database Man. Code'!A:A, 0)), "drone", "")</f>
        <v>drone</v>
      </c>
      <c r="E1979" s="23" t="str">
        <f>VLOOKUP(C1979, 'Registration Database Man. Code'!A:D, 4, FALSE)</f>
        <v>DJI</v>
      </c>
      <c r="F1979" s="24" t="str">
        <f t="shared" si="30"/>
        <v>No</v>
      </c>
      <c r="G1979" s="21" t="str">
        <f>IF(F1979="Yes", "Not Applicable", IF(COUNTIF('Broadcast Module Man Codes'!B:B, LEFT(B1979, 4))=0, "No BM Man Code Found", "Match Found"))</f>
        <v>No BM Man Code Found</v>
      </c>
    </row>
    <row r="1980" spans="1:7">
      <c r="A1980" s="23" t="s">
        <v>3339</v>
      </c>
      <c r="B1980" s="23" t="s">
        <v>3340</v>
      </c>
      <c r="C1980" s="23" t="s">
        <v>6</v>
      </c>
      <c r="D1980" s="23" t="str">
        <f>IF(ISNUMBER(MATCH(C1980, 'Registration Database Man. Code'!A:A, 0)), "drone", "")</f>
        <v>drone</v>
      </c>
      <c r="E1980" s="23" t="str">
        <f>VLOOKUP(C1980, 'Registration Database Man. Code'!A:D, 4, FALSE)</f>
        <v>XAG</v>
      </c>
      <c r="F1980" s="24" t="str">
        <f t="shared" si="30"/>
        <v>No</v>
      </c>
      <c r="G1980" s="21" t="str">
        <f>IF(F1980="Yes", "Not Applicable", IF(COUNTIF('Broadcast Module Man Codes'!B:B, LEFT(B1980, 4))=0, "No BM Man Code Found", "Match Found"))</f>
        <v>No BM Man Code Found</v>
      </c>
    </row>
    <row r="1981" spans="1:7">
      <c r="A1981" s="23" t="s">
        <v>3341</v>
      </c>
      <c r="B1981" s="23" t="s">
        <v>3342</v>
      </c>
      <c r="C1981" s="23" t="s">
        <v>132</v>
      </c>
      <c r="D1981" s="23" t="str">
        <f>IF(ISNUMBER(MATCH(C1981, 'Registration Database Man. Code'!A:A, 0)), "drone", "")</f>
        <v>drone</v>
      </c>
      <c r="E1981" s="23" t="str">
        <f>VLOOKUP(C1981, 'Registration Database Man. Code'!A:D, 4, FALSE)</f>
        <v>DJI</v>
      </c>
      <c r="F1981" s="24" t="str">
        <f t="shared" si="30"/>
        <v>No</v>
      </c>
      <c r="G1981" s="21" t="str">
        <f>IF(F1981="Yes", "Not Applicable", IF(COUNTIF('Broadcast Module Man Codes'!B:B, LEFT(B1981, 4))=0, "No BM Man Code Found", "Match Found"))</f>
        <v>No BM Man Code Found</v>
      </c>
    </row>
    <row r="1982" spans="1:7">
      <c r="A1982" s="23" t="s">
        <v>3343</v>
      </c>
      <c r="B1982" s="23" t="s">
        <v>3344</v>
      </c>
      <c r="C1982" s="23" t="s">
        <v>27</v>
      </c>
      <c r="D1982" s="23" t="str">
        <f>IF(ISNUMBER(MATCH(C1982, 'Registration Database Man. Code'!A:A, 0)), "drone", "")</f>
        <v>drone</v>
      </c>
      <c r="E1982" s="23" t="str">
        <f>VLOOKUP(C1982, 'Registration Database Man. Code'!A:D, 4, FALSE)</f>
        <v>DJI</v>
      </c>
      <c r="F1982" s="24" t="str">
        <f t="shared" si="30"/>
        <v>Yes</v>
      </c>
      <c r="G1982" s="21" t="str">
        <f>IF(F1982="Yes", "Not Applicable", IF(COUNTIF('Broadcast Module Man Codes'!B:B, LEFT(B1982, 4))=0, "No BM Man Code Found", "Match Found"))</f>
        <v>Not Applicable</v>
      </c>
    </row>
    <row r="1983" spans="1:7">
      <c r="A1983" s="23" t="s">
        <v>3345</v>
      </c>
      <c r="B1983" s="23" t="s">
        <v>3346</v>
      </c>
      <c r="C1983" s="23" t="s">
        <v>27</v>
      </c>
      <c r="D1983" s="23" t="str">
        <f>IF(ISNUMBER(MATCH(C1983, 'Registration Database Man. Code'!A:A, 0)), "drone", "")</f>
        <v>drone</v>
      </c>
      <c r="E1983" s="23" t="str">
        <f>VLOOKUP(C1983, 'Registration Database Man. Code'!A:D, 4, FALSE)</f>
        <v>DJI</v>
      </c>
      <c r="F1983" s="24" t="str">
        <f t="shared" si="30"/>
        <v>No</v>
      </c>
      <c r="G1983" s="21" t="str">
        <f>IF(F1983="Yes", "Not Applicable", IF(COUNTIF('Broadcast Module Man Codes'!B:B, LEFT(B1983, 4))=0, "No BM Man Code Found", "Match Found"))</f>
        <v>No BM Man Code Found</v>
      </c>
    </row>
    <row r="1984" spans="1:7">
      <c r="A1984" s="23" t="s">
        <v>3347</v>
      </c>
      <c r="B1984" s="23" t="s">
        <v>3348</v>
      </c>
      <c r="C1984" s="23" t="s">
        <v>10</v>
      </c>
      <c r="D1984" s="23" t="str">
        <f>IF(ISNUMBER(MATCH(C1984, 'Registration Database Man. Code'!A:A, 0)), "drone", "")</f>
        <v>drone</v>
      </c>
      <c r="E1984" s="23" t="str">
        <f>VLOOKUP(C1984, 'Registration Database Man. Code'!A:D, 4, FALSE)</f>
        <v>DJI</v>
      </c>
      <c r="F1984" s="24" t="str">
        <f t="shared" si="30"/>
        <v>No</v>
      </c>
      <c r="G1984" s="21" t="str">
        <f>IF(F1984="Yes", "Not Applicable", IF(COUNTIF('Broadcast Module Man Codes'!B:B, LEFT(B1984, 4))=0, "No BM Man Code Found", "Match Found"))</f>
        <v>No BM Man Code Found</v>
      </c>
    </row>
    <row r="1985" spans="1:7">
      <c r="A1985" s="23" t="s">
        <v>3349</v>
      </c>
      <c r="B1985" s="23" t="s">
        <v>3350</v>
      </c>
      <c r="C1985" s="23" t="s">
        <v>10</v>
      </c>
      <c r="D1985" s="23" t="str">
        <f>IF(ISNUMBER(MATCH(C1985, 'Registration Database Man. Code'!A:A, 0)), "drone", "")</f>
        <v>drone</v>
      </c>
      <c r="E1985" s="23" t="str">
        <f>VLOOKUP(C1985, 'Registration Database Man. Code'!A:D, 4, FALSE)</f>
        <v>DJI</v>
      </c>
      <c r="F1985" s="24" t="str">
        <f t="shared" si="30"/>
        <v>No</v>
      </c>
      <c r="G1985" s="21" t="str">
        <f>IF(F1985="Yes", "Not Applicable", IF(COUNTIF('Broadcast Module Man Codes'!B:B, LEFT(B1985, 4))=0, "No BM Man Code Found", "Match Found"))</f>
        <v>No BM Man Code Found</v>
      </c>
    </row>
    <row r="1986" spans="1:7">
      <c r="A1986" s="23" t="s">
        <v>3351</v>
      </c>
      <c r="B1986" s="23" t="s">
        <v>3352</v>
      </c>
      <c r="C1986" s="23" t="s">
        <v>10</v>
      </c>
      <c r="D1986" s="23" t="str">
        <f>IF(ISNUMBER(MATCH(C1986, 'Registration Database Man. Code'!A:A, 0)), "drone", "")</f>
        <v>drone</v>
      </c>
      <c r="E1986" s="23" t="str">
        <f>VLOOKUP(C1986, 'Registration Database Man. Code'!A:D, 4, FALSE)</f>
        <v>DJI</v>
      </c>
      <c r="F1986" s="24" t="str">
        <f t="shared" si="30"/>
        <v>Yes</v>
      </c>
      <c r="G1986" s="21" t="str">
        <f>IF(F1986="Yes", "Not Applicable", IF(COUNTIF('Broadcast Module Man Codes'!B:B, LEFT(B1986, 4))=0, "No BM Man Code Found", "Match Found"))</f>
        <v>Not Applicable</v>
      </c>
    </row>
    <row r="1987" spans="1:7">
      <c r="A1987" s="23" t="s">
        <v>3353</v>
      </c>
      <c r="B1987" s="23" t="s">
        <v>3354</v>
      </c>
      <c r="C1987" s="23" t="s">
        <v>10</v>
      </c>
      <c r="D1987" s="23" t="str">
        <f>IF(ISNUMBER(MATCH(C1987, 'Registration Database Man. Code'!A:A, 0)), "drone", "")</f>
        <v>drone</v>
      </c>
      <c r="E1987" s="23" t="str">
        <f>VLOOKUP(C1987, 'Registration Database Man. Code'!A:D, 4, FALSE)</f>
        <v>DJI</v>
      </c>
      <c r="F1987" s="24" t="str">
        <f t="shared" ref="F1987:F2050" si="31">IF(OR(E1987="EA VISION", E1987="EAVISION"), "No", IF(OR(AND(OR(E1987="DJI", E1987="DJI Innovations"), LEFT(B1987, 5)="1581F"), AND(OR(E1987="XAG", E1987="GUANGZHOU XAG CO LTD"), LEFT(B1987, 5)="1863F"), AND(E1987="Talos Drones", LEFT(B1987, 5)="2104F")), "Yes", "No"))</f>
        <v>No</v>
      </c>
      <c r="G1987" s="21" t="str">
        <f>IF(F1987="Yes", "Not Applicable", IF(COUNTIF('Broadcast Module Man Codes'!B:B, LEFT(B1987, 4))=0, "No BM Man Code Found", "Match Found"))</f>
        <v>No BM Man Code Found</v>
      </c>
    </row>
    <row r="1988" spans="1:7">
      <c r="A1988" s="23" t="s">
        <v>3355</v>
      </c>
      <c r="B1988" s="23" t="s">
        <v>3356</v>
      </c>
      <c r="C1988" s="23" t="s">
        <v>10</v>
      </c>
      <c r="D1988" s="23" t="str">
        <f>IF(ISNUMBER(MATCH(C1988, 'Registration Database Man. Code'!A:A, 0)), "drone", "")</f>
        <v>drone</v>
      </c>
      <c r="E1988" s="23" t="str">
        <f>VLOOKUP(C1988, 'Registration Database Man. Code'!A:D, 4, FALSE)</f>
        <v>DJI</v>
      </c>
      <c r="F1988" s="24" t="str">
        <f t="shared" si="31"/>
        <v>Yes</v>
      </c>
      <c r="G1988" s="21" t="str">
        <f>IF(F1988="Yes", "Not Applicable", IF(COUNTIF('Broadcast Module Man Codes'!B:B, LEFT(B1988, 4))=0, "No BM Man Code Found", "Match Found"))</f>
        <v>Not Applicable</v>
      </c>
    </row>
    <row r="1989" spans="1:7">
      <c r="A1989" s="23" t="s">
        <v>3357</v>
      </c>
      <c r="B1989" s="23" t="s">
        <v>3358</v>
      </c>
      <c r="C1989" s="23" t="s">
        <v>10</v>
      </c>
      <c r="D1989" s="23" t="str">
        <f>IF(ISNUMBER(MATCH(C1989, 'Registration Database Man. Code'!A:A, 0)), "drone", "")</f>
        <v>drone</v>
      </c>
      <c r="E1989" s="23" t="str">
        <f>VLOOKUP(C1989, 'Registration Database Man. Code'!A:D, 4, FALSE)</f>
        <v>DJI</v>
      </c>
      <c r="F1989" s="24" t="str">
        <f t="shared" si="31"/>
        <v>Yes</v>
      </c>
      <c r="G1989" s="21" t="str">
        <f>IF(F1989="Yes", "Not Applicable", IF(COUNTIF('Broadcast Module Man Codes'!B:B, LEFT(B1989, 4))=0, "No BM Man Code Found", "Match Found"))</f>
        <v>Not Applicable</v>
      </c>
    </row>
    <row r="1990" spans="1:7">
      <c r="A1990" s="23" t="s">
        <v>3359</v>
      </c>
      <c r="B1990" s="23" t="s">
        <v>3360</v>
      </c>
      <c r="C1990" s="23" t="s">
        <v>172</v>
      </c>
      <c r="D1990" s="23" t="str">
        <f>IF(ISNUMBER(MATCH(C1990, 'Registration Database Man. Code'!A:A, 0)), "drone", "")</f>
        <v>drone</v>
      </c>
      <c r="E1990" s="23" t="str">
        <f>VLOOKUP(C1990, 'Registration Database Man. Code'!A:D, 4, FALSE)</f>
        <v>DJI</v>
      </c>
      <c r="F1990" s="24" t="str">
        <f t="shared" si="31"/>
        <v>No</v>
      </c>
      <c r="G1990" s="21" t="str">
        <f>IF(F1990="Yes", "Not Applicable", IF(COUNTIF('Broadcast Module Man Codes'!B:B, LEFT(B1990, 4))=0, "No BM Man Code Found", "Match Found"))</f>
        <v>No BM Man Code Found</v>
      </c>
    </row>
    <row r="1991" spans="1:7">
      <c r="A1991" s="23" t="s">
        <v>3361</v>
      </c>
      <c r="B1991" s="23" t="s">
        <v>3362</v>
      </c>
      <c r="C1991" s="23" t="s">
        <v>10</v>
      </c>
      <c r="D1991" s="23" t="str">
        <f>IF(ISNUMBER(MATCH(C1991, 'Registration Database Man. Code'!A:A, 0)), "drone", "")</f>
        <v>drone</v>
      </c>
      <c r="E1991" s="23" t="str">
        <f>VLOOKUP(C1991, 'Registration Database Man. Code'!A:D, 4, FALSE)</f>
        <v>DJI</v>
      </c>
      <c r="F1991" s="24" t="str">
        <f t="shared" si="31"/>
        <v>Yes</v>
      </c>
      <c r="G1991" s="21" t="str">
        <f>IF(F1991="Yes", "Not Applicable", IF(COUNTIF('Broadcast Module Man Codes'!B:B, LEFT(B1991, 4))=0, "No BM Man Code Found", "Match Found"))</f>
        <v>Not Applicable</v>
      </c>
    </row>
    <row r="1992" spans="1:7">
      <c r="A1992" s="23" t="s">
        <v>3363</v>
      </c>
      <c r="B1992" s="23" t="s">
        <v>3364</v>
      </c>
      <c r="C1992" s="23" t="s">
        <v>27</v>
      </c>
      <c r="D1992" s="23" t="str">
        <f>IF(ISNUMBER(MATCH(C1992, 'Registration Database Man. Code'!A:A, 0)), "drone", "")</f>
        <v>drone</v>
      </c>
      <c r="E1992" s="23" t="str">
        <f>VLOOKUP(C1992, 'Registration Database Man. Code'!A:D, 4, FALSE)</f>
        <v>DJI</v>
      </c>
      <c r="F1992" s="24" t="str">
        <f t="shared" si="31"/>
        <v>Yes</v>
      </c>
      <c r="G1992" s="21" t="str">
        <f>IF(F1992="Yes", "Not Applicable", IF(COUNTIF('Broadcast Module Man Codes'!B:B, LEFT(B1992, 4))=0, "No BM Man Code Found", "Match Found"))</f>
        <v>Not Applicable</v>
      </c>
    </row>
    <row r="1993" spans="1:7">
      <c r="A1993" s="23" t="s">
        <v>3365</v>
      </c>
      <c r="B1993" s="23" t="s">
        <v>3366</v>
      </c>
      <c r="C1993" s="23" t="s">
        <v>10</v>
      </c>
      <c r="D1993" s="23" t="str">
        <f>IF(ISNUMBER(MATCH(C1993, 'Registration Database Man. Code'!A:A, 0)), "drone", "")</f>
        <v>drone</v>
      </c>
      <c r="E1993" s="23" t="str">
        <f>VLOOKUP(C1993, 'Registration Database Man. Code'!A:D, 4, FALSE)</f>
        <v>DJI</v>
      </c>
      <c r="F1993" s="24" t="str">
        <f t="shared" si="31"/>
        <v>No</v>
      </c>
      <c r="G1993" s="21" t="str">
        <f>IF(F1993="Yes", "Not Applicable", IF(COUNTIF('Broadcast Module Man Codes'!B:B, LEFT(B1993, 4))=0, "No BM Man Code Found", "Match Found"))</f>
        <v>No BM Man Code Found</v>
      </c>
    </row>
    <row r="1994" spans="1:7">
      <c r="A1994" s="23" t="s">
        <v>3367</v>
      </c>
      <c r="B1994" s="23" t="s">
        <v>3368</v>
      </c>
      <c r="C1994" s="23" t="s">
        <v>10</v>
      </c>
      <c r="D1994" s="23" t="str">
        <f>IF(ISNUMBER(MATCH(C1994, 'Registration Database Man. Code'!A:A, 0)), "drone", "")</f>
        <v>drone</v>
      </c>
      <c r="E1994" s="23" t="str">
        <f>VLOOKUP(C1994, 'Registration Database Man. Code'!A:D, 4, FALSE)</f>
        <v>DJI</v>
      </c>
      <c r="F1994" s="24" t="str">
        <f t="shared" si="31"/>
        <v>No</v>
      </c>
      <c r="G1994" s="21" t="str">
        <f>IF(F1994="Yes", "Not Applicable", IF(COUNTIF('Broadcast Module Man Codes'!B:B, LEFT(B1994, 4))=0, "No BM Man Code Found", "Match Found"))</f>
        <v>No BM Man Code Found</v>
      </c>
    </row>
    <row r="1995" spans="1:7">
      <c r="A1995" s="23" t="s">
        <v>3369</v>
      </c>
      <c r="B1995" s="23" t="s">
        <v>3370</v>
      </c>
      <c r="C1995" s="23" t="s">
        <v>16</v>
      </c>
      <c r="D1995" s="23" t="str">
        <f>IF(ISNUMBER(MATCH(C1995, 'Registration Database Man. Code'!A:A, 0)), "drone", "")</f>
        <v>drone</v>
      </c>
      <c r="E1995" s="23" t="str">
        <f>VLOOKUP(C1995, 'Registration Database Man. Code'!A:D, 4, FALSE)</f>
        <v>DJI</v>
      </c>
      <c r="F1995" s="24" t="str">
        <f t="shared" si="31"/>
        <v>No</v>
      </c>
      <c r="G1995" s="21" t="str">
        <f>IF(F1995="Yes", "Not Applicable", IF(COUNTIF('Broadcast Module Man Codes'!B:B, LEFT(B1995, 4))=0, "No BM Man Code Found", "Match Found"))</f>
        <v>No BM Man Code Found</v>
      </c>
    </row>
    <row r="1996" spans="1:7">
      <c r="A1996" s="23" t="s">
        <v>3371</v>
      </c>
      <c r="B1996" s="23" t="s">
        <v>3372</v>
      </c>
      <c r="C1996" s="23" t="s">
        <v>10</v>
      </c>
      <c r="D1996" s="23" t="str">
        <f>IF(ISNUMBER(MATCH(C1996, 'Registration Database Man. Code'!A:A, 0)), "drone", "")</f>
        <v>drone</v>
      </c>
      <c r="E1996" s="23" t="str">
        <f>VLOOKUP(C1996, 'Registration Database Man. Code'!A:D, 4, FALSE)</f>
        <v>DJI</v>
      </c>
      <c r="F1996" s="24" t="str">
        <f t="shared" si="31"/>
        <v>No</v>
      </c>
      <c r="G1996" s="21" t="str">
        <f>IF(F1996="Yes", "Not Applicable", IF(COUNTIF('Broadcast Module Man Codes'!B:B, LEFT(B1996, 4))=0, "No BM Man Code Found", "Match Found"))</f>
        <v>No BM Man Code Found</v>
      </c>
    </row>
    <row r="1997" spans="1:7">
      <c r="A1997" s="23" t="s">
        <v>3373</v>
      </c>
      <c r="B1997" s="23" t="s">
        <v>3374</v>
      </c>
      <c r="C1997" s="23" t="s">
        <v>49</v>
      </c>
      <c r="D1997" s="23" t="str">
        <f>IF(ISNUMBER(MATCH(C1997, 'Registration Database Man. Code'!A:A, 0)), "drone", "")</f>
        <v>drone</v>
      </c>
      <c r="E1997" s="23" t="str">
        <f>VLOOKUP(C1997, 'Registration Database Man. Code'!A:D, 4, FALSE)</f>
        <v>DJI</v>
      </c>
      <c r="F1997" s="24" t="str">
        <f t="shared" si="31"/>
        <v>Yes</v>
      </c>
      <c r="G1997" s="21" t="str">
        <f>IF(F1997="Yes", "Not Applicable", IF(COUNTIF('Broadcast Module Man Codes'!B:B, LEFT(B1997, 4))=0, "No BM Man Code Found", "Match Found"))</f>
        <v>Not Applicable</v>
      </c>
    </row>
    <row r="1998" spans="1:7">
      <c r="A1998" s="23" t="s">
        <v>3375</v>
      </c>
      <c r="B1998" s="23" t="s">
        <v>3376</v>
      </c>
      <c r="C1998" s="23" t="s">
        <v>10</v>
      </c>
      <c r="D1998" s="23" t="str">
        <f>IF(ISNUMBER(MATCH(C1998, 'Registration Database Man. Code'!A:A, 0)), "drone", "")</f>
        <v>drone</v>
      </c>
      <c r="E1998" s="23" t="str">
        <f>VLOOKUP(C1998, 'Registration Database Man. Code'!A:D, 4, FALSE)</f>
        <v>DJI</v>
      </c>
      <c r="F1998" s="24" t="str">
        <f t="shared" si="31"/>
        <v>Yes</v>
      </c>
      <c r="G1998" s="21" t="str">
        <f>IF(F1998="Yes", "Not Applicable", IF(COUNTIF('Broadcast Module Man Codes'!B:B, LEFT(B1998, 4))=0, "No BM Man Code Found", "Match Found"))</f>
        <v>Not Applicable</v>
      </c>
    </row>
    <row r="1999" spans="1:7">
      <c r="A1999" s="23" t="s">
        <v>3377</v>
      </c>
      <c r="B1999" s="23" t="s">
        <v>3378</v>
      </c>
      <c r="C1999" s="23" t="s">
        <v>49</v>
      </c>
      <c r="D1999" s="23" t="str">
        <f>IF(ISNUMBER(MATCH(C1999, 'Registration Database Man. Code'!A:A, 0)), "drone", "")</f>
        <v>drone</v>
      </c>
      <c r="E1999" s="23" t="str">
        <f>VLOOKUP(C1999, 'Registration Database Man. Code'!A:D, 4, FALSE)</f>
        <v>DJI</v>
      </c>
      <c r="F1999" s="24" t="str">
        <f t="shared" si="31"/>
        <v>Yes</v>
      </c>
      <c r="G1999" s="21" t="str">
        <f>IF(F1999="Yes", "Not Applicable", IF(COUNTIF('Broadcast Module Man Codes'!B:B, LEFT(B1999, 4))=0, "No BM Man Code Found", "Match Found"))</f>
        <v>Not Applicable</v>
      </c>
    </row>
    <row r="2000" spans="1:7">
      <c r="A2000" s="23" t="s">
        <v>3379</v>
      </c>
      <c r="B2000" s="23" t="s">
        <v>3380</v>
      </c>
      <c r="C2000" s="23" t="s">
        <v>10</v>
      </c>
      <c r="D2000" s="23" t="str">
        <f>IF(ISNUMBER(MATCH(C2000, 'Registration Database Man. Code'!A:A, 0)), "drone", "")</f>
        <v>drone</v>
      </c>
      <c r="E2000" s="23" t="str">
        <f>VLOOKUP(C2000, 'Registration Database Man. Code'!A:D, 4, FALSE)</f>
        <v>DJI</v>
      </c>
      <c r="F2000" s="24" t="str">
        <f t="shared" si="31"/>
        <v>No</v>
      </c>
      <c r="G2000" s="21" t="str">
        <f>IF(F2000="Yes", "Not Applicable", IF(COUNTIF('Broadcast Module Man Codes'!B:B, LEFT(B2000, 4))=0, "No BM Man Code Found", "Match Found"))</f>
        <v>No BM Man Code Found</v>
      </c>
    </row>
    <row r="2001" spans="1:7">
      <c r="A2001" s="23" t="s">
        <v>3381</v>
      </c>
      <c r="B2001" s="23" t="s">
        <v>3382</v>
      </c>
      <c r="C2001" s="23" t="s">
        <v>94</v>
      </c>
      <c r="D2001" s="23" t="str">
        <f>IF(ISNUMBER(MATCH(C2001, 'Registration Database Man. Code'!A:A, 0)), "drone", "")</f>
        <v>drone</v>
      </c>
      <c r="E2001" s="23" t="str">
        <f>VLOOKUP(C2001, 'Registration Database Man. Code'!A:D, 4, FALSE)</f>
        <v>DJI</v>
      </c>
      <c r="F2001" s="24" t="str">
        <f t="shared" si="31"/>
        <v>No</v>
      </c>
      <c r="G2001" s="21" t="str">
        <f>IF(F2001="Yes", "Not Applicable", IF(COUNTIF('Broadcast Module Man Codes'!B:B, LEFT(B2001, 4))=0, "No BM Man Code Found", "Match Found"))</f>
        <v>No BM Man Code Found</v>
      </c>
    </row>
    <row r="2002" spans="1:7">
      <c r="A2002" s="23" t="s">
        <v>3383</v>
      </c>
      <c r="B2002" s="23" t="s">
        <v>3384</v>
      </c>
      <c r="C2002" s="23" t="s">
        <v>10</v>
      </c>
      <c r="D2002" s="23" t="str">
        <f>IF(ISNUMBER(MATCH(C2002, 'Registration Database Man. Code'!A:A, 0)), "drone", "")</f>
        <v>drone</v>
      </c>
      <c r="E2002" s="23" t="str">
        <f>VLOOKUP(C2002, 'Registration Database Man. Code'!A:D, 4, FALSE)</f>
        <v>DJI</v>
      </c>
      <c r="F2002" s="24" t="str">
        <f t="shared" si="31"/>
        <v>Yes</v>
      </c>
      <c r="G2002" s="21" t="str">
        <f>IF(F2002="Yes", "Not Applicable", IF(COUNTIF('Broadcast Module Man Codes'!B:B, LEFT(B2002, 4))=0, "No BM Man Code Found", "Match Found"))</f>
        <v>Not Applicable</v>
      </c>
    </row>
    <row r="2003" spans="1:7">
      <c r="A2003" s="23" t="s">
        <v>3385</v>
      </c>
      <c r="B2003" s="23" t="s">
        <v>3386</v>
      </c>
      <c r="C2003" s="23" t="s">
        <v>6</v>
      </c>
      <c r="D2003" s="23" t="str">
        <f>IF(ISNUMBER(MATCH(C2003, 'Registration Database Man. Code'!A:A, 0)), "drone", "")</f>
        <v>drone</v>
      </c>
      <c r="E2003" s="23" t="str">
        <f>VLOOKUP(C2003, 'Registration Database Man. Code'!A:D, 4, FALSE)</f>
        <v>XAG</v>
      </c>
      <c r="F2003" s="24" t="str">
        <f t="shared" si="31"/>
        <v>No</v>
      </c>
      <c r="G2003" s="21" t="str">
        <f>IF(F2003="Yes", "Not Applicable", IF(COUNTIF('Broadcast Module Man Codes'!B:B, LEFT(B2003, 4))=0, "No BM Man Code Found", "Match Found"))</f>
        <v>No BM Man Code Found</v>
      </c>
    </row>
    <row r="2004" spans="1:7">
      <c r="A2004" s="23" t="s">
        <v>3387</v>
      </c>
      <c r="B2004" s="23" t="s">
        <v>3388</v>
      </c>
      <c r="C2004" s="23" t="s">
        <v>21</v>
      </c>
      <c r="D2004" s="23" t="str">
        <f>IF(ISNUMBER(MATCH(C2004, 'Registration Database Man. Code'!A:A, 0)), "drone", "")</f>
        <v>drone</v>
      </c>
      <c r="E2004" s="23" t="str">
        <f>VLOOKUP(C2004, 'Registration Database Man. Code'!A:D, 4, FALSE)</f>
        <v>XAG</v>
      </c>
      <c r="F2004" s="24" t="str">
        <f t="shared" si="31"/>
        <v>No</v>
      </c>
      <c r="G2004" s="21" t="str">
        <f>IF(F2004="Yes", "Not Applicable", IF(COUNTIF('Broadcast Module Man Codes'!B:B, LEFT(B2004, 4))=0, "No BM Man Code Found", "Match Found"))</f>
        <v>No BM Man Code Found</v>
      </c>
    </row>
    <row r="2005" spans="1:7">
      <c r="A2005" s="23" t="s">
        <v>3389</v>
      </c>
      <c r="B2005" s="23" t="s">
        <v>3390</v>
      </c>
      <c r="C2005" s="23" t="s">
        <v>10</v>
      </c>
      <c r="D2005" s="23" t="str">
        <f>IF(ISNUMBER(MATCH(C2005, 'Registration Database Man. Code'!A:A, 0)), "drone", "")</f>
        <v>drone</v>
      </c>
      <c r="E2005" s="23" t="str">
        <f>VLOOKUP(C2005, 'Registration Database Man. Code'!A:D, 4, FALSE)</f>
        <v>DJI</v>
      </c>
      <c r="F2005" s="24" t="str">
        <f t="shared" si="31"/>
        <v>Yes</v>
      </c>
      <c r="G2005" s="21" t="str">
        <f>IF(F2005="Yes", "Not Applicable", IF(COUNTIF('Broadcast Module Man Codes'!B:B, LEFT(B2005, 4))=0, "No BM Man Code Found", "Match Found"))</f>
        <v>Not Applicable</v>
      </c>
    </row>
    <row r="2006" spans="1:7">
      <c r="A2006" s="23" t="s">
        <v>3391</v>
      </c>
      <c r="B2006" s="23" t="s">
        <v>3392</v>
      </c>
      <c r="C2006" s="23" t="s">
        <v>21</v>
      </c>
      <c r="D2006" s="23" t="str">
        <f>IF(ISNUMBER(MATCH(C2006, 'Registration Database Man. Code'!A:A, 0)), "drone", "")</f>
        <v>drone</v>
      </c>
      <c r="E2006" s="23" t="str">
        <f>VLOOKUP(C2006, 'Registration Database Man. Code'!A:D, 4, FALSE)</f>
        <v>XAG</v>
      </c>
      <c r="F2006" s="24" t="str">
        <f t="shared" si="31"/>
        <v>Yes</v>
      </c>
      <c r="G2006" s="21" t="str">
        <f>IF(F2006="Yes", "Not Applicable", IF(COUNTIF('Broadcast Module Man Codes'!B:B, LEFT(B2006, 4))=0, "No BM Man Code Found", "Match Found"))</f>
        <v>Not Applicable</v>
      </c>
    </row>
    <row r="2007" spans="1:7">
      <c r="A2007" s="23" t="s">
        <v>3394</v>
      </c>
      <c r="B2007" s="23" t="s">
        <v>3395</v>
      </c>
      <c r="C2007" s="23" t="s">
        <v>10</v>
      </c>
      <c r="D2007" s="23" t="str">
        <f>IF(ISNUMBER(MATCH(C2007, 'Registration Database Man. Code'!A:A, 0)), "drone", "")</f>
        <v>drone</v>
      </c>
      <c r="E2007" s="23" t="str">
        <f>VLOOKUP(C2007, 'Registration Database Man. Code'!A:D, 4, FALSE)</f>
        <v>DJI</v>
      </c>
      <c r="F2007" s="24" t="str">
        <f t="shared" si="31"/>
        <v>Yes</v>
      </c>
      <c r="G2007" s="21" t="str">
        <f>IF(F2007="Yes", "Not Applicable", IF(COUNTIF('Broadcast Module Man Codes'!B:B, LEFT(B2007, 4))=0, "No BM Man Code Found", "Match Found"))</f>
        <v>Not Applicable</v>
      </c>
    </row>
    <row r="2008" spans="1:7">
      <c r="A2008" s="23" t="s">
        <v>3396</v>
      </c>
      <c r="B2008" s="23">
        <v>8219329</v>
      </c>
      <c r="C2008" s="23" t="s">
        <v>21</v>
      </c>
      <c r="D2008" s="23" t="str">
        <f>IF(ISNUMBER(MATCH(C2008, 'Registration Database Man. Code'!A:A, 0)), "drone", "")</f>
        <v>drone</v>
      </c>
      <c r="E2008" s="23" t="str">
        <f>VLOOKUP(C2008, 'Registration Database Man. Code'!A:D, 4, FALSE)</f>
        <v>XAG</v>
      </c>
      <c r="F2008" s="24" t="str">
        <f t="shared" si="31"/>
        <v>No</v>
      </c>
      <c r="G2008" s="21" t="str">
        <f>IF(F2008="Yes", "Not Applicable", IF(COUNTIF('Broadcast Module Man Codes'!B:B, LEFT(B2008, 4))=0, "No BM Man Code Found", "Match Found"))</f>
        <v>No BM Man Code Found</v>
      </c>
    </row>
    <row r="2009" spans="1:7">
      <c r="A2009" s="23" t="s">
        <v>3397</v>
      </c>
      <c r="B2009" s="23" t="s">
        <v>3398</v>
      </c>
      <c r="C2009" s="23" t="s">
        <v>10</v>
      </c>
      <c r="D2009" s="23" t="str">
        <f>IF(ISNUMBER(MATCH(C2009, 'Registration Database Man. Code'!A:A, 0)), "drone", "")</f>
        <v>drone</v>
      </c>
      <c r="E2009" s="23" t="str">
        <f>VLOOKUP(C2009, 'Registration Database Man. Code'!A:D, 4, FALSE)</f>
        <v>DJI</v>
      </c>
      <c r="F2009" s="24" t="str">
        <f t="shared" si="31"/>
        <v>Yes</v>
      </c>
      <c r="G2009" s="21" t="str">
        <f>IF(F2009="Yes", "Not Applicable", IF(COUNTIF('Broadcast Module Man Codes'!B:B, LEFT(B2009, 4))=0, "No BM Man Code Found", "Match Found"))</f>
        <v>Not Applicable</v>
      </c>
    </row>
    <row r="2010" spans="1:7">
      <c r="A2010" s="23" t="s">
        <v>3399</v>
      </c>
      <c r="B2010" s="23" t="s">
        <v>3400</v>
      </c>
      <c r="C2010" s="23" t="s">
        <v>53</v>
      </c>
      <c r="D2010" s="23" t="str">
        <f>IF(ISNUMBER(MATCH(C2010, 'Registration Database Man. Code'!A:A, 0)), "drone", "")</f>
        <v>drone</v>
      </c>
      <c r="E2010" s="23" t="str">
        <f>VLOOKUP(C2010, 'Registration Database Man. Code'!A:D, 4, FALSE)</f>
        <v>EA VISION</v>
      </c>
      <c r="F2010" s="24" t="str">
        <f t="shared" si="31"/>
        <v>No</v>
      </c>
      <c r="G2010" s="21" t="str">
        <f>IF(F2010="Yes", "Not Applicable", IF(COUNTIF('Broadcast Module Man Codes'!B:B, LEFT(B2010, 4))=0, "No BM Man Code Found", "Match Found"))</f>
        <v>No BM Man Code Found</v>
      </c>
    </row>
    <row r="2011" spans="1:7">
      <c r="A2011" s="23" t="s">
        <v>3401</v>
      </c>
      <c r="B2011" s="23" t="s">
        <v>3402</v>
      </c>
      <c r="C2011" s="23" t="s">
        <v>10</v>
      </c>
      <c r="D2011" s="23" t="str">
        <f>IF(ISNUMBER(MATCH(C2011, 'Registration Database Man. Code'!A:A, 0)), "drone", "")</f>
        <v>drone</v>
      </c>
      <c r="E2011" s="23" t="str">
        <f>VLOOKUP(C2011, 'Registration Database Man. Code'!A:D, 4, FALSE)</f>
        <v>DJI</v>
      </c>
      <c r="F2011" s="24" t="str">
        <f t="shared" si="31"/>
        <v>Yes</v>
      </c>
      <c r="G2011" s="21" t="str">
        <f>IF(F2011="Yes", "Not Applicable", IF(COUNTIF('Broadcast Module Man Codes'!B:B, LEFT(B2011, 4))=0, "No BM Man Code Found", "Match Found"))</f>
        <v>Not Applicable</v>
      </c>
    </row>
    <row r="2012" spans="1:7">
      <c r="A2012" s="23" t="s">
        <v>3403</v>
      </c>
      <c r="B2012" s="23" t="s">
        <v>3404</v>
      </c>
      <c r="C2012" s="23" t="s">
        <v>10</v>
      </c>
      <c r="D2012" s="23" t="str">
        <f>IF(ISNUMBER(MATCH(C2012, 'Registration Database Man. Code'!A:A, 0)), "drone", "")</f>
        <v>drone</v>
      </c>
      <c r="E2012" s="23" t="str">
        <f>VLOOKUP(C2012, 'Registration Database Man. Code'!A:D, 4, FALSE)</f>
        <v>DJI</v>
      </c>
      <c r="F2012" s="24" t="str">
        <f t="shared" si="31"/>
        <v>Yes</v>
      </c>
      <c r="G2012" s="21" t="str">
        <f>IF(F2012="Yes", "Not Applicable", IF(COUNTIF('Broadcast Module Man Codes'!B:B, LEFT(B2012, 4))=0, "No BM Man Code Found", "Match Found"))</f>
        <v>Not Applicable</v>
      </c>
    </row>
    <row r="2013" spans="1:7">
      <c r="A2013" s="23" t="s">
        <v>3405</v>
      </c>
      <c r="B2013" s="23" t="s">
        <v>3406</v>
      </c>
      <c r="C2013" s="23" t="s">
        <v>172</v>
      </c>
      <c r="D2013" s="23" t="str">
        <f>IF(ISNUMBER(MATCH(C2013, 'Registration Database Man. Code'!A:A, 0)), "drone", "")</f>
        <v>drone</v>
      </c>
      <c r="E2013" s="23" t="str">
        <f>VLOOKUP(C2013, 'Registration Database Man. Code'!A:D, 4, FALSE)</f>
        <v>DJI</v>
      </c>
      <c r="F2013" s="24" t="str">
        <f t="shared" si="31"/>
        <v>Yes</v>
      </c>
      <c r="G2013" s="21" t="str">
        <f>IF(F2013="Yes", "Not Applicable", IF(COUNTIF('Broadcast Module Man Codes'!B:B, LEFT(B2013, 4))=0, "No BM Man Code Found", "Match Found"))</f>
        <v>Not Applicable</v>
      </c>
    </row>
    <row r="2014" spans="1:7">
      <c r="A2014" s="23" t="s">
        <v>3407</v>
      </c>
      <c r="B2014" s="23" t="s">
        <v>3408</v>
      </c>
      <c r="C2014" s="23" t="s">
        <v>1091</v>
      </c>
      <c r="D2014" s="23" t="str">
        <f>IF(ISNUMBER(MATCH(C2014, 'Registration Database Man. Code'!A:A, 0)), "drone", "")</f>
        <v>drone</v>
      </c>
      <c r="E2014" s="23" t="str">
        <f>VLOOKUP(C2014, 'Registration Database Man. Code'!A:D, 4, FALSE)</f>
        <v>DJI</v>
      </c>
      <c r="F2014" s="24" t="str">
        <f t="shared" si="31"/>
        <v>Yes</v>
      </c>
      <c r="G2014" s="21" t="str">
        <f>IF(F2014="Yes", "Not Applicable", IF(COUNTIF('Broadcast Module Man Codes'!B:B, LEFT(B2014, 4))=0, "No BM Man Code Found", "Match Found"))</f>
        <v>Not Applicable</v>
      </c>
    </row>
    <row r="2015" spans="1:7">
      <c r="A2015" s="23" t="s">
        <v>3409</v>
      </c>
      <c r="B2015" s="23" t="s">
        <v>3410</v>
      </c>
      <c r="C2015" s="23" t="s">
        <v>27</v>
      </c>
      <c r="D2015" s="23" t="str">
        <f>IF(ISNUMBER(MATCH(C2015, 'Registration Database Man. Code'!A:A, 0)), "drone", "")</f>
        <v>drone</v>
      </c>
      <c r="E2015" s="23" t="str">
        <f>VLOOKUP(C2015, 'Registration Database Man. Code'!A:D, 4, FALSE)</f>
        <v>DJI</v>
      </c>
      <c r="F2015" s="24" t="str">
        <f t="shared" si="31"/>
        <v>Yes</v>
      </c>
      <c r="G2015" s="21" t="str">
        <f>IF(F2015="Yes", "Not Applicable", IF(COUNTIF('Broadcast Module Man Codes'!B:B, LEFT(B2015, 4))=0, "No BM Man Code Found", "Match Found"))</f>
        <v>Not Applicable</v>
      </c>
    </row>
    <row r="2016" spans="1:7">
      <c r="A2016" s="23" t="s">
        <v>3411</v>
      </c>
      <c r="B2016" s="23" t="s">
        <v>3412</v>
      </c>
      <c r="C2016" s="23" t="s">
        <v>10</v>
      </c>
      <c r="D2016" s="23" t="str">
        <f>IF(ISNUMBER(MATCH(C2016, 'Registration Database Man. Code'!A:A, 0)), "drone", "")</f>
        <v>drone</v>
      </c>
      <c r="E2016" s="23" t="str">
        <f>VLOOKUP(C2016, 'Registration Database Man. Code'!A:D, 4, FALSE)</f>
        <v>DJI</v>
      </c>
      <c r="F2016" s="24" t="str">
        <f t="shared" si="31"/>
        <v>Yes</v>
      </c>
      <c r="G2016" s="21" t="str">
        <f>IF(F2016="Yes", "Not Applicable", IF(COUNTIF('Broadcast Module Man Codes'!B:B, LEFT(B2016, 4))=0, "No BM Man Code Found", "Match Found"))</f>
        <v>Not Applicable</v>
      </c>
    </row>
    <row r="2017" spans="1:7">
      <c r="A2017" s="23" t="s">
        <v>3413</v>
      </c>
      <c r="B2017" s="23" t="s">
        <v>3414</v>
      </c>
      <c r="C2017" s="23" t="s">
        <v>10</v>
      </c>
      <c r="D2017" s="23" t="str">
        <f>IF(ISNUMBER(MATCH(C2017, 'Registration Database Man. Code'!A:A, 0)), "drone", "")</f>
        <v>drone</v>
      </c>
      <c r="E2017" s="23" t="str">
        <f>VLOOKUP(C2017, 'Registration Database Man. Code'!A:D, 4, FALSE)</f>
        <v>DJI</v>
      </c>
      <c r="F2017" s="24" t="str">
        <f t="shared" si="31"/>
        <v>Yes</v>
      </c>
      <c r="G2017" s="21" t="str">
        <f>IF(F2017="Yes", "Not Applicable", IF(COUNTIF('Broadcast Module Man Codes'!B:B, LEFT(B2017, 4))=0, "No BM Man Code Found", "Match Found"))</f>
        <v>Not Applicable</v>
      </c>
    </row>
    <row r="2018" spans="1:7">
      <c r="A2018" s="23" t="s">
        <v>3415</v>
      </c>
      <c r="B2018" s="23" t="s">
        <v>3416</v>
      </c>
      <c r="C2018" s="23" t="s">
        <v>10</v>
      </c>
      <c r="D2018" s="23" t="str">
        <f>IF(ISNUMBER(MATCH(C2018, 'Registration Database Man. Code'!A:A, 0)), "drone", "")</f>
        <v>drone</v>
      </c>
      <c r="E2018" s="23" t="str">
        <f>VLOOKUP(C2018, 'Registration Database Man. Code'!A:D, 4, FALSE)</f>
        <v>DJI</v>
      </c>
      <c r="F2018" s="24" t="str">
        <f t="shared" si="31"/>
        <v>No</v>
      </c>
      <c r="G2018" s="21" t="str">
        <f>IF(F2018="Yes", "Not Applicable", IF(COUNTIF('Broadcast Module Man Codes'!B:B, LEFT(B2018, 4))=0, "No BM Man Code Found", "Match Found"))</f>
        <v>No BM Man Code Found</v>
      </c>
    </row>
    <row r="2019" spans="1:7">
      <c r="A2019" s="23" t="s">
        <v>3417</v>
      </c>
      <c r="B2019" s="23" t="s">
        <v>3418</v>
      </c>
      <c r="C2019" s="23" t="s">
        <v>10</v>
      </c>
      <c r="D2019" s="23" t="str">
        <f>IF(ISNUMBER(MATCH(C2019, 'Registration Database Man. Code'!A:A, 0)), "drone", "")</f>
        <v>drone</v>
      </c>
      <c r="E2019" s="23" t="str">
        <f>VLOOKUP(C2019, 'Registration Database Man. Code'!A:D, 4, FALSE)</f>
        <v>DJI</v>
      </c>
      <c r="F2019" s="24" t="str">
        <f t="shared" si="31"/>
        <v>No</v>
      </c>
      <c r="G2019" s="21" t="str">
        <f>IF(F2019="Yes", "Not Applicable", IF(COUNTIF('Broadcast Module Man Codes'!B:B, LEFT(B2019, 4))=0, "No BM Man Code Found", "Match Found"))</f>
        <v>No BM Man Code Found</v>
      </c>
    </row>
    <row r="2020" spans="1:7">
      <c r="A2020" s="23" t="s">
        <v>3419</v>
      </c>
      <c r="B2020" s="23" t="s">
        <v>3420</v>
      </c>
      <c r="C2020" s="23" t="s">
        <v>10</v>
      </c>
      <c r="D2020" s="23" t="str">
        <f>IF(ISNUMBER(MATCH(C2020, 'Registration Database Man. Code'!A:A, 0)), "drone", "")</f>
        <v>drone</v>
      </c>
      <c r="E2020" s="23" t="str">
        <f>VLOOKUP(C2020, 'Registration Database Man. Code'!A:D, 4, FALSE)</f>
        <v>DJI</v>
      </c>
      <c r="F2020" s="24" t="str">
        <f t="shared" si="31"/>
        <v>Yes</v>
      </c>
      <c r="G2020" s="21" t="str">
        <f>IF(F2020="Yes", "Not Applicable", IF(COUNTIF('Broadcast Module Man Codes'!B:B, LEFT(B2020, 4))=0, "No BM Man Code Found", "Match Found"))</f>
        <v>Not Applicable</v>
      </c>
    </row>
    <row r="2021" spans="1:7">
      <c r="A2021" s="23" t="s">
        <v>3421</v>
      </c>
      <c r="B2021" s="23" t="s">
        <v>3422</v>
      </c>
      <c r="C2021" s="23" t="s">
        <v>21</v>
      </c>
      <c r="D2021" s="23" t="str">
        <f>IF(ISNUMBER(MATCH(C2021, 'Registration Database Man. Code'!A:A, 0)), "drone", "")</f>
        <v>drone</v>
      </c>
      <c r="E2021" s="23" t="str">
        <f>VLOOKUP(C2021, 'Registration Database Man. Code'!A:D, 4, FALSE)</f>
        <v>XAG</v>
      </c>
      <c r="F2021" s="24" t="str">
        <f t="shared" si="31"/>
        <v>No</v>
      </c>
      <c r="G2021" s="21" t="str">
        <f>IF(F2021="Yes", "Not Applicable", IF(COUNTIF('Broadcast Module Man Codes'!B:B, LEFT(B2021, 4))=0, "No BM Man Code Found", "Match Found"))</f>
        <v>No BM Man Code Found</v>
      </c>
    </row>
    <row r="2022" spans="1:7">
      <c r="A2022" s="23" t="s">
        <v>3423</v>
      </c>
      <c r="B2022" s="23" t="s">
        <v>3424</v>
      </c>
      <c r="C2022" s="23" t="s">
        <v>6</v>
      </c>
      <c r="D2022" s="23" t="str">
        <f>IF(ISNUMBER(MATCH(C2022, 'Registration Database Man. Code'!A:A, 0)), "drone", "")</f>
        <v>drone</v>
      </c>
      <c r="E2022" s="23" t="str">
        <f>VLOOKUP(C2022, 'Registration Database Man. Code'!A:D, 4, FALSE)</f>
        <v>XAG</v>
      </c>
      <c r="F2022" s="24" t="str">
        <f t="shared" si="31"/>
        <v>Yes</v>
      </c>
      <c r="G2022" s="21" t="str">
        <f>IF(F2022="Yes", "Not Applicable", IF(COUNTIF('Broadcast Module Man Codes'!B:B, LEFT(B2022, 4))=0, "No BM Man Code Found", "Match Found"))</f>
        <v>Not Applicable</v>
      </c>
    </row>
    <row r="2023" spans="1:7">
      <c r="A2023" s="23" t="s">
        <v>3425</v>
      </c>
      <c r="B2023" s="23" t="s">
        <v>3426</v>
      </c>
      <c r="C2023" s="23" t="s">
        <v>6</v>
      </c>
      <c r="D2023" s="23" t="str">
        <f>IF(ISNUMBER(MATCH(C2023, 'Registration Database Man. Code'!A:A, 0)), "drone", "")</f>
        <v>drone</v>
      </c>
      <c r="E2023" s="23" t="str">
        <f>VLOOKUP(C2023, 'Registration Database Man. Code'!A:D, 4, FALSE)</f>
        <v>XAG</v>
      </c>
      <c r="F2023" s="24" t="str">
        <f t="shared" si="31"/>
        <v>No</v>
      </c>
      <c r="G2023" s="21" t="str">
        <f>IF(F2023="Yes", "Not Applicable", IF(COUNTIF('Broadcast Module Man Codes'!B:B, LEFT(B2023, 4))=0, "No BM Man Code Found", "Match Found"))</f>
        <v>No BM Man Code Found</v>
      </c>
    </row>
    <row r="2024" spans="1:7">
      <c r="A2024" s="23" t="s">
        <v>3427</v>
      </c>
      <c r="B2024" s="23" t="s">
        <v>3428</v>
      </c>
      <c r="C2024" s="23" t="s">
        <v>49</v>
      </c>
      <c r="D2024" s="23" t="str">
        <f>IF(ISNUMBER(MATCH(C2024, 'Registration Database Man. Code'!A:A, 0)), "drone", "")</f>
        <v>drone</v>
      </c>
      <c r="E2024" s="23" t="str">
        <f>VLOOKUP(C2024, 'Registration Database Man. Code'!A:D, 4, FALSE)</f>
        <v>DJI</v>
      </c>
      <c r="F2024" s="24" t="str">
        <f t="shared" si="31"/>
        <v>No</v>
      </c>
      <c r="G2024" s="21" t="str">
        <f>IF(F2024="Yes", "Not Applicable", IF(COUNTIF('Broadcast Module Man Codes'!B:B, LEFT(B2024, 4))=0, "No BM Man Code Found", "Match Found"))</f>
        <v>No BM Man Code Found</v>
      </c>
    </row>
    <row r="2025" spans="1:7">
      <c r="A2025" s="23" t="s">
        <v>3429</v>
      </c>
      <c r="B2025" s="23" t="s">
        <v>3430</v>
      </c>
      <c r="C2025" s="23" t="s">
        <v>49</v>
      </c>
      <c r="D2025" s="23" t="str">
        <f>IF(ISNUMBER(MATCH(C2025, 'Registration Database Man. Code'!A:A, 0)), "drone", "")</f>
        <v>drone</v>
      </c>
      <c r="E2025" s="23" t="str">
        <f>VLOOKUP(C2025, 'Registration Database Man. Code'!A:D, 4, FALSE)</f>
        <v>DJI</v>
      </c>
      <c r="F2025" s="24" t="str">
        <f t="shared" si="31"/>
        <v>Yes</v>
      </c>
      <c r="G2025" s="21" t="str">
        <f>IF(F2025="Yes", "Not Applicable", IF(COUNTIF('Broadcast Module Man Codes'!B:B, LEFT(B2025, 4))=0, "No BM Man Code Found", "Match Found"))</f>
        <v>Not Applicable</v>
      </c>
    </row>
    <row r="2026" spans="1:7">
      <c r="A2026" s="23" t="s">
        <v>3431</v>
      </c>
      <c r="B2026" s="23" t="s">
        <v>3432</v>
      </c>
      <c r="C2026" s="23" t="s">
        <v>21</v>
      </c>
      <c r="D2026" s="23" t="str">
        <f>IF(ISNUMBER(MATCH(C2026, 'Registration Database Man. Code'!A:A, 0)), "drone", "")</f>
        <v>drone</v>
      </c>
      <c r="E2026" s="23" t="str">
        <f>VLOOKUP(C2026, 'Registration Database Man. Code'!A:D, 4, FALSE)</f>
        <v>XAG</v>
      </c>
      <c r="F2026" s="24" t="str">
        <f t="shared" si="31"/>
        <v>Yes</v>
      </c>
      <c r="G2026" s="21" t="str">
        <f>IF(F2026="Yes", "Not Applicable", IF(COUNTIF('Broadcast Module Man Codes'!B:B, LEFT(B2026, 4))=0, "No BM Man Code Found", "Match Found"))</f>
        <v>Not Applicable</v>
      </c>
    </row>
    <row r="2027" spans="1:7">
      <c r="A2027" s="23" t="s">
        <v>3433</v>
      </c>
      <c r="B2027" s="23" t="s">
        <v>3434</v>
      </c>
      <c r="C2027" s="23" t="s">
        <v>21</v>
      </c>
      <c r="D2027" s="23" t="str">
        <f>IF(ISNUMBER(MATCH(C2027, 'Registration Database Man. Code'!A:A, 0)), "drone", "")</f>
        <v>drone</v>
      </c>
      <c r="E2027" s="23" t="str">
        <f>VLOOKUP(C2027, 'Registration Database Man. Code'!A:D, 4, FALSE)</f>
        <v>XAG</v>
      </c>
      <c r="F2027" s="24" t="str">
        <f t="shared" si="31"/>
        <v>No</v>
      </c>
      <c r="G2027" s="21" t="str">
        <f>IF(F2027="Yes", "Not Applicable", IF(COUNTIF('Broadcast Module Man Codes'!B:B, LEFT(B2027, 4))=0, "No BM Man Code Found", "Match Found"))</f>
        <v>No BM Man Code Found</v>
      </c>
    </row>
    <row r="2028" spans="1:7">
      <c r="A2028" s="23" t="s">
        <v>3435</v>
      </c>
      <c r="B2028" s="23" t="s">
        <v>3436</v>
      </c>
      <c r="C2028" s="23" t="s">
        <v>10</v>
      </c>
      <c r="D2028" s="23" t="str">
        <f>IF(ISNUMBER(MATCH(C2028, 'Registration Database Man. Code'!A:A, 0)), "drone", "")</f>
        <v>drone</v>
      </c>
      <c r="E2028" s="23" t="str">
        <f>VLOOKUP(C2028, 'Registration Database Man. Code'!A:D, 4, FALSE)</f>
        <v>DJI</v>
      </c>
      <c r="F2028" s="24" t="str">
        <f t="shared" si="31"/>
        <v>Yes</v>
      </c>
      <c r="G2028" s="21" t="str">
        <f>IF(F2028="Yes", "Not Applicable", IF(COUNTIF('Broadcast Module Man Codes'!B:B, LEFT(B2028, 4))=0, "No BM Man Code Found", "Match Found"))</f>
        <v>Not Applicable</v>
      </c>
    </row>
    <row r="2029" spans="1:7">
      <c r="A2029" s="23" t="s">
        <v>3437</v>
      </c>
      <c r="B2029" s="23" t="s">
        <v>3438</v>
      </c>
      <c r="C2029" s="23" t="s">
        <v>10</v>
      </c>
      <c r="D2029" s="23" t="str">
        <f>IF(ISNUMBER(MATCH(C2029, 'Registration Database Man. Code'!A:A, 0)), "drone", "")</f>
        <v>drone</v>
      </c>
      <c r="E2029" s="23" t="str">
        <f>VLOOKUP(C2029, 'Registration Database Man. Code'!A:D, 4, FALSE)</f>
        <v>DJI</v>
      </c>
      <c r="F2029" s="24" t="str">
        <f t="shared" si="31"/>
        <v>Yes</v>
      </c>
      <c r="G2029" s="21" t="str">
        <f>IF(F2029="Yes", "Not Applicable", IF(COUNTIF('Broadcast Module Man Codes'!B:B, LEFT(B2029, 4))=0, "No BM Man Code Found", "Match Found"))</f>
        <v>Not Applicable</v>
      </c>
    </row>
    <row r="2030" spans="1:7">
      <c r="A2030" s="23" t="s">
        <v>3440</v>
      </c>
      <c r="B2030" s="23" t="s">
        <v>3441</v>
      </c>
      <c r="C2030" s="23" t="s">
        <v>97</v>
      </c>
      <c r="D2030" s="23" t="str">
        <f>IF(ISNUMBER(MATCH(C2030, 'Registration Database Man. Code'!A:A, 0)), "drone", "")</f>
        <v>drone</v>
      </c>
      <c r="E2030" s="23" t="str">
        <f>VLOOKUP(C2030, 'Registration Database Man. Code'!A:D, 4, FALSE)</f>
        <v>DJI</v>
      </c>
      <c r="F2030" s="24" t="str">
        <f t="shared" si="31"/>
        <v>No</v>
      </c>
      <c r="G2030" s="21" t="str">
        <f>IF(F2030="Yes", "Not Applicable", IF(COUNTIF('Broadcast Module Man Codes'!B:B, LEFT(B2030, 4))=0, "No BM Man Code Found", "Match Found"))</f>
        <v>No BM Man Code Found</v>
      </c>
    </row>
    <row r="2031" spans="1:7">
      <c r="A2031" s="23" t="s">
        <v>3442</v>
      </c>
      <c r="B2031" s="23" t="s">
        <v>3443</v>
      </c>
      <c r="C2031" s="23" t="s">
        <v>27</v>
      </c>
      <c r="D2031" s="23" t="str">
        <f>IF(ISNUMBER(MATCH(C2031, 'Registration Database Man. Code'!A:A, 0)), "drone", "")</f>
        <v>drone</v>
      </c>
      <c r="E2031" s="23" t="str">
        <f>VLOOKUP(C2031, 'Registration Database Man. Code'!A:D, 4, FALSE)</f>
        <v>DJI</v>
      </c>
      <c r="F2031" s="24" t="str">
        <f t="shared" si="31"/>
        <v>Yes</v>
      </c>
      <c r="G2031" s="21" t="str">
        <f>IF(F2031="Yes", "Not Applicable", IF(COUNTIF('Broadcast Module Man Codes'!B:B, LEFT(B2031, 4))=0, "No BM Man Code Found", "Match Found"))</f>
        <v>Not Applicable</v>
      </c>
    </row>
    <row r="2032" spans="1:7">
      <c r="A2032" s="23" t="s">
        <v>3444</v>
      </c>
      <c r="B2032" s="23" t="s">
        <v>3445</v>
      </c>
      <c r="C2032" s="23" t="s">
        <v>10</v>
      </c>
      <c r="D2032" s="23" t="str">
        <f>IF(ISNUMBER(MATCH(C2032, 'Registration Database Man. Code'!A:A, 0)), "drone", "")</f>
        <v>drone</v>
      </c>
      <c r="E2032" s="23" t="str">
        <f>VLOOKUP(C2032, 'Registration Database Man. Code'!A:D, 4, FALSE)</f>
        <v>DJI</v>
      </c>
      <c r="F2032" s="24" t="str">
        <f t="shared" si="31"/>
        <v>Yes</v>
      </c>
      <c r="G2032" s="21" t="str">
        <f>IF(F2032="Yes", "Not Applicable", IF(COUNTIF('Broadcast Module Man Codes'!B:B, LEFT(B2032, 4))=0, "No BM Man Code Found", "Match Found"))</f>
        <v>Not Applicable</v>
      </c>
    </row>
    <row r="2033" spans="1:7">
      <c r="A2033" s="23" t="s">
        <v>3446</v>
      </c>
      <c r="B2033" s="23" t="s">
        <v>3447</v>
      </c>
      <c r="C2033" s="23" t="s">
        <v>172</v>
      </c>
      <c r="D2033" s="23" t="str">
        <f>IF(ISNUMBER(MATCH(C2033, 'Registration Database Man. Code'!A:A, 0)), "drone", "")</f>
        <v>drone</v>
      </c>
      <c r="E2033" s="23" t="str">
        <f>VLOOKUP(C2033, 'Registration Database Man. Code'!A:D, 4, FALSE)</f>
        <v>DJI</v>
      </c>
      <c r="F2033" s="24" t="str">
        <f t="shared" si="31"/>
        <v>No</v>
      </c>
      <c r="G2033" s="21" t="str">
        <f>IF(F2033="Yes", "Not Applicable", IF(COUNTIF('Broadcast Module Man Codes'!B:B, LEFT(B2033, 4))=0, "No BM Man Code Found", "Match Found"))</f>
        <v>No BM Man Code Found</v>
      </c>
    </row>
    <row r="2034" spans="1:7">
      <c r="A2034" s="23" t="s">
        <v>3448</v>
      </c>
      <c r="B2034" s="23" t="s">
        <v>3449</v>
      </c>
      <c r="C2034" s="23" t="s">
        <v>21</v>
      </c>
      <c r="D2034" s="23" t="str">
        <f>IF(ISNUMBER(MATCH(C2034, 'Registration Database Man. Code'!A:A, 0)), "drone", "")</f>
        <v>drone</v>
      </c>
      <c r="E2034" s="23" t="str">
        <f>VLOOKUP(C2034, 'Registration Database Man. Code'!A:D, 4, FALSE)</f>
        <v>XAG</v>
      </c>
      <c r="F2034" s="24" t="str">
        <f t="shared" si="31"/>
        <v>No</v>
      </c>
      <c r="G2034" s="21" t="str">
        <f>IF(F2034="Yes", "Not Applicable", IF(COUNTIF('Broadcast Module Man Codes'!B:B, LEFT(B2034, 4))=0, "No BM Man Code Found", "Match Found"))</f>
        <v>No BM Man Code Found</v>
      </c>
    </row>
    <row r="2035" spans="1:7">
      <c r="A2035" s="23" t="s">
        <v>3450</v>
      </c>
      <c r="B2035" s="23" t="s">
        <v>3451</v>
      </c>
      <c r="C2035" s="23" t="s">
        <v>10</v>
      </c>
      <c r="D2035" s="23" t="str">
        <f>IF(ISNUMBER(MATCH(C2035, 'Registration Database Man. Code'!A:A, 0)), "drone", "")</f>
        <v>drone</v>
      </c>
      <c r="E2035" s="23" t="str">
        <f>VLOOKUP(C2035, 'Registration Database Man. Code'!A:D, 4, FALSE)</f>
        <v>DJI</v>
      </c>
      <c r="F2035" s="24" t="str">
        <f t="shared" si="31"/>
        <v>Yes</v>
      </c>
      <c r="G2035" s="21" t="str">
        <f>IF(F2035="Yes", "Not Applicable", IF(COUNTIF('Broadcast Module Man Codes'!B:B, LEFT(B2035, 4))=0, "No BM Man Code Found", "Match Found"))</f>
        <v>Not Applicable</v>
      </c>
    </row>
    <row r="2036" spans="1:7">
      <c r="A2036" s="23" t="s">
        <v>3452</v>
      </c>
      <c r="B2036" s="23" t="s">
        <v>3453</v>
      </c>
      <c r="C2036" s="23" t="s">
        <v>21</v>
      </c>
      <c r="D2036" s="23" t="str">
        <f>IF(ISNUMBER(MATCH(C2036, 'Registration Database Man. Code'!A:A, 0)), "drone", "")</f>
        <v>drone</v>
      </c>
      <c r="E2036" s="23" t="str">
        <f>VLOOKUP(C2036, 'Registration Database Man. Code'!A:D, 4, FALSE)</f>
        <v>XAG</v>
      </c>
      <c r="F2036" s="24" t="str">
        <f t="shared" si="31"/>
        <v>No</v>
      </c>
      <c r="G2036" s="21" t="str">
        <f>IF(F2036="Yes", "Not Applicable", IF(COUNTIF('Broadcast Module Man Codes'!B:B, LEFT(B2036, 4))=0, "No BM Man Code Found", "Match Found"))</f>
        <v>No BM Man Code Found</v>
      </c>
    </row>
    <row r="2037" spans="1:7">
      <c r="A2037" s="23" t="s">
        <v>3454</v>
      </c>
      <c r="B2037" s="23" t="s">
        <v>3455</v>
      </c>
      <c r="C2037" s="23" t="s">
        <v>4</v>
      </c>
      <c r="D2037" s="23" t="str">
        <f>IF(ISNUMBER(MATCH(C2037, 'Registration Database Man. Code'!A:A, 0)), "drone", "")</f>
        <v>drone</v>
      </c>
      <c r="E2037" s="23" t="str">
        <f>VLOOKUP(C2037, 'Registration Database Man. Code'!A:D, 4, FALSE)</f>
        <v>TALOS DRONES</v>
      </c>
      <c r="F2037" s="24" t="str">
        <f t="shared" si="31"/>
        <v>No</v>
      </c>
      <c r="G2037" s="21" t="str">
        <f>IF(F2037="Yes", "Not Applicable", IF(COUNTIF('Broadcast Module Man Codes'!B:B, LEFT(B2037, 4))=0, "No BM Man Code Found", "Match Found"))</f>
        <v>No BM Man Code Found</v>
      </c>
    </row>
    <row r="2038" spans="1:7">
      <c r="A2038" s="23" t="s">
        <v>3456</v>
      </c>
      <c r="B2038" s="23" t="s">
        <v>3457</v>
      </c>
      <c r="C2038" s="23" t="s">
        <v>27</v>
      </c>
      <c r="D2038" s="23" t="str">
        <f>IF(ISNUMBER(MATCH(C2038, 'Registration Database Man. Code'!A:A, 0)), "drone", "")</f>
        <v>drone</v>
      </c>
      <c r="E2038" s="23" t="str">
        <f>VLOOKUP(C2038, 'Registration Database Man. Code'!A:D, 4, FALSE)</f>
        <v>DJI</v>
      </c>
      <c r="F2038" s="24" t="str">
        <f t="shared" si="31"/>
        <v>Yes</v>
      </c>
      <c r="G2038" s="21" t="str">
        <f>IF(F2038="Yes", "Not Applicable", IF(COUNTIF('Broadcast Module Man Codes'!B:B, LEFT(B2038, 4))=0, "No BM Man Code Found", "Match Found"))</f>
        <v>Not Applicable</v>
      </c>
    </row>
    <row r="2039" spans="1:7">
      <c r="A2039" s="23" t="s">
        <v>3458</v>
      </c>
      <c r="B2039" s="23" t="s">
        <v>3459</v>
      </c>
      <c r="C2039" s="23" t="s">
        <v>10</v>
      </c>
      <c r="D2039" s="23" t="str">
        <f>IF(ISNUMBER(MATCH(C2039, 'Registration Database Man. Code'!A:A, 0)), "drone", "")</f>
        <v>drone</v>
      </c>
      <c r="E2039" s="23" t="str">
        <f>VLOOKUP(C2039, 'Registration Database Man. Code'!A:D, 4, FALSE)</f>
        <v>DJI</v>
      </c>
      <c r="F2039" s="24" t="str">
        <f t="shared" si="31"/>
        <v>No</v>
      </c>
      <c r="G2039" s="21" t="str">
        <f>IF(F2039="Yes", "Not Applicable", IF(COUNTIF('Broadcast Module Man Codes'!B:B, LEFT(B2039, 4))=0, "No BM Man Code Found", "Match Found"))</f>
        <v>No BM Man Code Found</v>
      </c>
    </row>
    <row r="2040" spans="1:7">
      <c r="A2040" s="23" t="s">
        <v>3460</v>
      </c>
      <c r="B2040" s="23" t="s">
        <v>3461</v>
      </c>
      <c r="C2040" s="23" t="s">
        <v>10</v>
      </c>
      <c r="D2040" s="23" t="str">
        <f>IF(ISNUMBER(MATCH(C2040, 'Registration Database Man. Code'!A:A, 0)), "drone", "")</f>
        <v>drone</v>
      </c>
      <c r="E2040" s="23" t="str">
        <f>VLOOKUP(C2040, 'Registration Database Man. Code'!A:D, 4, FALSE)</f>
        <v>DJI</v>
      </c>
      <c r="F2040" s="24" t="str">
        <f t="shared" si="31"/>
        <v>No</v>
      </c>
      <c r="G2040" s="21" t="str">
        <f>IF(F2040="Yes", "Not Applicable", IF(COUNTIF('Broadcast Module Man Codes'!B:B, LEFT(B2040, 4))=0, "No BM Man Code Found", "Match Found"))</f>
        <v>No BM Man Code Found</v>
      </c>
    </row>
    <row r="2041" spans="1:7">
      <c r="A2041" s="23" t="s">
        <v>3462</v>
      </c>
      <c r="B2041" s="23" t="s">
        <v>3463</v>
      </c>
      <c r="C2041" s="23" t="s">
        <v>49</v>
      </c>
      <c r="D2041" s="23" t="str">
        <f>IF(ISNUMBER(MATCH(C2041, 'Registration Database Man. Code'!A:A, 0)), "drone", "")</f>
        <v>drone</v>
      </c>
      <c r="E2041" s="23" t="str">
        <f>VLOOKUP(C2041, 'Registration Database Man. Code'!A:D, 4, FALSE)</f>
        <v>DJI</v>
      </c>
      <c r="F2041" s="24" t="str">
        <f t="shared" si="31"/>
        <v>Yes</v>
      </c>
      <c r="G2041" s="21" t="str">
        <f>IF(F2041="Yes", "Not Applicable", IF(COUNTIF('Broadcast Module Man Codes'!B:B, LEFT(B2041, 4))=0, "No BM Man Code Found", "Match Found"))</f>
        <v>Not Applicable</v>
      </c>
    </row>
    <row r="2042" spans="1:7">
      <c r="A2042" s="23" t="s">
        <v>3464</v>
      </c>
      <c r="B2042" s="23" t="s">
        <v>3465</v>
      </c>
      <c r="C2042" s="23" t="s">
        <v>523</v>
      </c>
      <c r="D2042" s="23" t="str">
        <f>IF(ISNUMBER(MATCH(C2042, 'Registration Database Man. Code'!A:A, 0)), "drone", "")</f>
        <v>drone</v>
      </c>
      <c r="E2042" s="23" t="str">
        <f>VLOOKUP(C2042, 'Registration Database Man. Code'!A:D, 4, FALSE)</f>
        <v>EA VISION</v>
      </c>
      <c r="F2042" s="24" t="str">
        <f t="shared" si="31"/>
        <v>No</v>
      </c>
      <c r="G2042" s="21" t="str">
        <f>IF(F2042="Yes", "Not Applicable", IF(COUNTIF('Broadcast Module Man Codes'!B:B, LEFT(B2042, 4))=0, "No BM Man Code Found", "Match Found"))</f>
        <v>No BM Man Code Found</v>
      </c>
    </row>
    <row r="2043" spans="1:7">
      <c r="A2043" s="23" t="s">
        <v>3466</v>
      </c>
      <c r="B2043" s="23" t="s">
        <v>3467</v>
      </c>
      <c r="C2043" s="23" t="s">
        <v>21</v>
      </c>
      <c r="D2043" s="23" t="str">
        <f>IF(ISNUMBER(MATCH(C2043, 'Registration Database Man. Code'!A:A, 0)), "drone", "")</f>
        <v>drone</v>
      </c>
      <c r="E2043" s="23" t="str">
        <f>VLOOKUP(C2043, 'Registration Database Man. Code'!A:D, 4, FALSE)</f>
        <v>XAG</v>
      </c>
      <c r="F2043" s="24" t="str">
        <f t="shared" si="31"/>
        <v>No</v>
      </c>
      <c r="G2043" s="21" t="str">
        <f>IF(F2043="Yes", "Not Applicable", IF(COUNTIF('Broadcast Module Man Codes'!B:B, LEFT(B2043, 4))=0, "No BM Man Code Found", "Match Found"))</f>
        <v>No BM Man Code Found</v>
      </c>
    </row>
    <row r="2044" spans="1:7">
      <c r="A2044" s="23" t="s">
        <v>3468</v>
      </c>
      <c r="B2044" s="23" t="s">
        <v>3469</v>
      </c>
      <c r="C2044" s="23" t="s">
        <v>49</v>
      </c>
      <c r="D2044" s="23" t="str">
        <f>IF(ISNUMBER(MATCH(C2044, 'Registration Database Man. Code'!A:A, 0)), "drone", "")</f>
        <v>drone</v>
      </c>
      <c r="E2044" s="23" t="str">
        <f>VLOOKUP(C2044, 'Registration Database Man. Code'!A:D, 4, FALSE)</f>
        <v>DJI</v>
      </c>
      <c r="F2044" s="24" t="str">
        <f t="shared" si="31"/>
        <v>Yes</v>
      </c>
      <c r="G2044" s="21" t="str">
        <f>IF(F2044="Yes", "Not Applicable", IF(COUNTIF('Broadcast Module Man Codes'!B:B, LEFT(B2044, 4))=0, "No BM Man Code Found", "Match Found"))</f>
        <v>Not Applicable</v>
      </c>
    </row>
    <row r="2045" spans="1:7">
      <c r="A2045" s="23" t="s">
        <v>3470</v>
      </c>
      <c r="B2045" s="23" t="s">
        <v>3471</v>
      </c>
      <c r="C2045" s="23" t="s">
        <v>6</v>
      </c>
      <c r="D2045" s="23" t="str">
        <f>IF(ISNUMBER(MATCH(C2045, 'Registration Database Man. Code'!A:A, 0)), "drone", "")</f>
        <v>drone</v>
      </c>
      <c r="E2045" s="23" t="str">
        <f>VLOOKUP(C2045, 'Registration Database Man. Code'!A:D, 4, FALSE)</f>
        <v>XAG</v>
      </c>
      <c r="F2045" s="24" t="str">
        <f t="shared" si="31"/>
        <v>No</v>
      </c>
      <c r="G2045" s="21" t="str">
        <f>IF(F2045="Yes", "Not Applicable", IF(COUNTIF('Broadcast Module Man Codes'!B:B, LEFT(B2045, 4))=0, "No BM Man Code Found", "Match Found"))</f>
        <v>No BM Man Code Found</v>
      </c>
    </row>
    <row r="2046" spans="1:7">
      <c r="A2046" s="23" t="s">
        <v>3472</v>
      </c>
      <c r="B2046" s="23" t="s">
        <v>3473</v>
      </c>
      <c r="C2046" s="23" t="s">
        <v>10</v>
      </c>
      <c r="D2046" s="23" t="str">
        <f>IF(ISNUMBER(MATCH(C2046, 'Registration Database Man. Code'!A:A, 0)), "drone", "")</f>
        <v>drone</v>
      </c>
      <c r="E2046" s="23" t="str">
        <f>VLOOKUP(C2046, 'Registration Database Man. Code'!A:D, 4, FALSE)</f>
        <v>DJI</v>
      </c>
      <c r="F2046" s="24" t="str">
        <f t="shared" si="31"/>
        <v>No</v>
      </c>
      <c r="G2046" s="21" t="str">
        <f>IF(F2046="Yes", "Not Applicable", IF(COUNTIF('Broadcast Module Man Codes'!B:B, LEFT(B2046, 4))=0, "No BM Man Code Found", "Match Found"))</f>
        <v>No BM Man Code Found</v>
      </c>
    </row>
    <row r="2047" spans="1:7">
      <c r="A2047" s="23" t="s">
        <v>3474</v>
      </c>
      <c r="B2047" s="23" t="s">
        <v>3475</v>
      </c>
      <c r="C2047" s="23" t="s">
        <v>49</v>
      </c>
      <c r="D2047" s="23" t="str">
        <f>IF(ISNUMBER(MATCH(C2047, 'Registration Database Man. Code'!A:A, 0)), "drone", "")</f>
        <v>drone</v>
      </c>
      <c r="E2047" s="23" t="str">
        <f>VLOOKUP(C2047, 'Registration Database Man. Code'!A:D, 4, FALSE)</f>
        <v>DJI</v>
      </c>
      <c r="F2047" s="24" t="str">
        <f t="shared" si="31"/>
        <v>No</v>
      </c>
      <c r="G2047" s="21" t="str">
        <f>IF(F2047="Yes", "Not Applicable", IF(COUNTIF('Broadcast Module Man Codes'!B:B, LEFT(B2047, 4))=0, "No BM Man Code Found", "Match Found"))</f>
        <v>No BM Man Code Found</v>
      </c>
    </row>
    <row r="2048" spans="1:7">
      <c r="A2048" s="23" t="s">
        <v>3476</v>
      </c>
      <c r="B2048" s="23" t="s">
        <v>3477</v>
      </c>
      <c r="C2048" s="23" t="s">
        <v>49</v>
      </c>
      <c r="D2048" s="23" t="str">
        <f>IF(ISNUMBER(MATCH(C2048, 'Registration Database Man. Code'!A:A, 0)), "drone", "")</f>
        <v>drone</v>
      </c>
      <c r="E2048" s="23" t="str">
        <f>VLOOKUP(C2048, 'Registration Database Man. Code'!A:D, 4, FALSE)</f>
        <v>DJI</v>
      </c>
      <c r="F2048" s="24" t="str">
        <f t="shared" si="31"/>
        <v>No</v>
      </c>
      <c r="G2048" s="21" t="str">
        <f>IF(F2048="Yes", "Not Applicable", IF(COUNTIF('Broadcast Module Man Codes'!B:B, LEFT(B2048, 4))=0, "No BM Man Code Found", "Match Found"))</f>
        <v>No BM Man Code Found</v>
      </c>
    </row>
    <row r="2049" spans="1:7">
      <c r="A2049" s="23" t="s">
        <v>3478</v>
      </c>
      <c r="B2049" s="23" t="s">
        <v>3479</v>
      </c>
      <c r="C2049" s="23" t="s">
        <v>10</v>
      </c>
      <c r="D2049" s="23" t="str">
        <f>IF(ISNUMBER(MATCH(C2049, 'Registration Database Man. Code'!A:A, 0)), "drone", "")</f>
        <v>drone</v>
      </c>
      <c r="E2049" s="23" t="str">
        <f>VLOOKUP(C2049, 'Registration Database Man. Code'!A:D, 4, FALSE)</f>
        <v>DJI</v>
      </c>
      <c r="F2049" s="24" t="str">
        <f t="shared" si="31"/>
        <v>No</v>
      </c>
      <c r="G2049" s="21" t="str">
        <f>IF(F2049="Yes", "Not Applicable", IF(COUNTIF('Broadcast Module Man Codes'!B:B, LEFT(B2049, 4))=0, "No BM Man Code Found", "Match Found"))</f>
        <v>No BM Man Code Found</v>
      </c>
    </row>
    <row r="2050" spans="1:7">
      <c r="A2050" s="23" t="s">
        <v>3481</v>
      </c>
      <c r="B2050" s="23" t="s">
        <v>3482</v>
      </c>
      <c r="C2050" s="23" t="s">
        <v>63</v>
      </c>
      <c r="D2050" s="23" t="str">
        <f>IF(ISNUMBER(MATCH(C2050, 'Registration Database Man. Code'!A:A, 0)), "drone", "")</f>
        <v>drone</v>
      </c>
      <c r="E2050" s="23" t="str">
        <f>VLOOKUP(C2050, 'Registration Database Man. Code'!A:D, 4, FALSE)</f>
        <v>DJI</v>
      </c>
      <c r="F2050" s="24" t="str">
        <f t="shared" si="31"/>
        <v>No</v>
      </c>
      <c r="G2050" s="21" t="str">
        <f>IF(F2050="Yes", "Not Applicable", IF(COUNTIF('Broadcast Module Man Codes'!B:B, LEFT(B2050, 4))=0, "No BM Man Code Found", "Match Found"))</f>
        <v>No BM Man Code Found</v>
      </c>
    </row>
    <row r="2051" spans="1:7">
      <c r="A2051" s="23" t="s">
        <v>3483</v>
      </c>
      <c r="B2051" s="23" t="s">
        <v>3484</v>
      </c>
      <c r="C2051" s="23" t="s">
        <v>10</v>
      </c>
      <c r="D2051" s="23" t="str">
        <f>IF(ISNUMBER(MATCH(C2051, 'Registration Database Man. Code'!A:A, 0)), "drone", "")</f>
        <v>drone</v>
      </c>
      <c r="E2051" s="23" t="str">
        <f>VLOOKUP(C2051, 'Registration Database Man. Code'!A:D, 4, FALSE)</f>
        <v>DJI</v>
      </c>
      <c r="F2051" s="24" t="str">
        <f t="shared" ref="F2051:F2114" si="32">IF(OR(E2051="EA VISION", E2051="EAVISION"), "No", IF(OR(AND(OR(E2051="DJI", E2051="DJI Innovations"), LEFT(B2051, 5)="1581F"), AND(OR(E2051="XAG", E2051="GUANGZHOU XAG CO LTD"), LEFT(B2051, 5)="1863F"), AND(E2051="Talos Drones", LEFT(B2051, 5)="2104F")), "Yes", "No"))</f>
        <v>Yes</v>
      </c>
      <c r="G2051" s="21" t="str">
        <f>IF(F2051="Yes", "Not Applicable", IF(COUNTIF('Broadcast Module Man Codes'!B:B, LEFT(B2051, 4))=0, "No BM Man Code Found", "Match Found"))</f>
        <v>Not Applicable</v>
      </c>
    </row>
    <row r="2052" spans="1:7">
      <c r="A2052" s="23" t="s">
        <v>3485</v>
      </c>
      <c r="B2052" s="23" t="s">
        <v>3486</v>
      </c>
      <c r="C2052" s="23" t="s">
        <v>27</v>
      </c>
      <c r="D2052" s="23" t="str">
        <f>IF(ISNUMBER(MATCH(C2052, 'Registration Database Man. Code'!A:A, 0)), "drone", "")</f>
        <v>drone</v>
      </c>
      <c r="E2052" s="23" t="str">
        <f>VLOOKUP(C2052, 'Registration Database Man. Code'!A:D, 4, FALSE)</f>
        <v>DJI</v>
      </c>
      <c r="F2052" s="24" t="str">
        <f t="shared" si="32"/>
        <v>Yes</v>
      </c>
      <c r="G2052" s="21" t="str">
        <f>IF(F2052="Yes", "Not Applicable", IF(COUNTIF('Broadcast Module Man Codes'!B:B, LEFT(B2052, 4))=0, "No BM Man Code Found", "Match Found"))</f>
        <v>Not Applicable</v>
      </c>
    </row>
    <row r="2053" spans="1:7">
      <c r="A2053" s="23" t="s">
        <v>3487</v>
      </c>
      <c r="B2053" s="23" t="s">
        <v>3488</v>
      </c>
      <c r="C2053" s="23" t="s">
        <v>10</v>
      </c>
      <c r="D2053" s="23" t="str">
        <f>IF(ISNUMBER(MATCH(C2053, 'Registration Database Man. Code'!A:A, 0)), "drone", "")</f>
        <v>drone</v>
      </c>
      <c r="E2053" s="23" t="str">
        <f>VLOOKUP(C2053, 'Registration Database Man. Code'!A:D, 4, FALSE)</f>
        <v>DJI</v>
      </c>
      <c r="F2053" s="24" t="str">
        <f t="shared" si="32"/>
        <v>Yes</v>
      </c>
      <c r="G2053" s="21" t="str">
        <f>IF(F2053="Yes", "Not Applicable", IF(COUNTIF('Broadcast Module Man Codes'!B:B, LEFT(B2053, 4))=0, "No BM Man Code Found", "Match Found"))</f>
        <v>Not Applicable</v>
      </c>
    </row>
    <row r="2054" spans="1:7">
      <c r="A2054" s="23" t="s">
        <v>3489</v>
      </c>
      <c r="B2054" s="23" t="s">
        <v>3490</v>
      </c>
      <c r="C2054" s="23" t="s">
        <v>10</v>
      </c>
      <c r="D2054" s="23" t="str">
        <f>IF(ISNUMBER(MATCH(C2054, 'Registration Database Man. Code'!A:A, 0)), "drone", "")</f>
        <v>drone</v>
      </c>
      <c r="E2054" s="23" t="str">
        <f>VLOOKUP(C2054, 'Registration Database Man. Code'!A:D, 4, FALSE)</f>
        <v>DJI</v>
      </c>
      <c r="F2054" s="24" t="str">
        <f t="shared" si="32"/>
        <v>No</v>
      </c>
      <c r="G2054" s="21" t="str">
        <f>IF(F2054="Yes", "Not Applicable", IF(COUNTIF('Broadcast Module Man Codes'!B:B, LEFT(B2054, 4))=0, "No BM Man Code Found", "Match Found"))</f>
        <v>No BM Man Code Found</v>
      </c>
    </row>
    <row r="2055" spans="1:7">
      <c r="A2055" s="23" t="s">
        <v>3491</v>
      </c>
      <c r="B2055" s="23" t="s">
        <v>3492</v>
      </c>
      <c r="C2055" s="23" t="s">
        <v>27</v>
      </c>
      <c r="D2055" s="23" t="str">
        <f>IF(ISNUMBER(MATCH(C2055, 'Registration Database Man. Code'!A:A, 0)), "drone", "")</f>
        <v>drone</v>
      </c>
      <c r="E2055" s="23" t="str">
        <f>VLOOKUP(C2055, 'Registration Database Man. Code'!A:D, 4, FALSE)</f>
        <v>DJI</v>
      </c>
      <c r="F2055" s="24" t="str">
        <f t="shared" si="32"/>
        <v>No</v>
      </c>
      <c r="G2055" s="21" t="str">
        <f>IF(F2055="Yes", "Not Applicable", IF(COUNTIF('Broadcast Module Man Codes'!B:B, LEFT(B2055, 4))=0, "No BM Man Code Found", "Match Found"))</f>
        <v>No BM Man Code Found</v>
      </c>
    </row>
    <row r="2056" spans="1:7">
      <c r="A2056" s="23" t="s">
        <v>3493</v>
      </c>
      <c r="B2056" s="23" t="s">
        <v>3494</v>
      </c>
      <c r="C2056" s="23" t="s">
        <v>10</v>
      </c>
      <c r="D2056" s="23" t="str">
        <f>IF(ISNUMBER(MATCH(C2056, 'Registration Database Man. Code'!A:A, 0)), "drone", "")</f>
        <v>drone</v>
      </c>
      <c r="E2056" s="23" t="str">
        <f>VLOOKUP(C2056, 'Registration Database Man. Code'!A:D, 4, FALSE)</f>
        <v>DJI</v>
      </c>
      <c r="F2056" s="24" t="str">
        <f t="shared" si="32"/>
        <v>Yes</v>
      </c>
      <c r="G2056" s="21" t="str">
        <f>IF(F2056="Yes", "Not Applicable", IF(COUNTIF('Broadcast Module Man Codes'!B:B, LEFT(B2056, 4))=0, "No BM Man Code Found", "Match Found"))</f>
        <v>Not Applicable</v>
      </c>
    </row>
    <row r="2057" spans="1:7">
      <c r="A2057" s="23" t="s">
        <v>3495</v>
      </c>
      <c r="B2057" s="23">
        <v>85516</v>
      </c>
      <c r="C2057" s="23" t="s">
        <v>53</v>
      </c>
      <c r="D2057" s="23" t="str">
        <f>IF(ISNUMBER(MATCH(C2057, 'Registration Database Man. Code'!A:A, 0)), "drone", "")</f>
        <v>drone</v>
      </c>
      <c r="E2057" s="23" t="str">
        <f>VLOOKUP(C2057, 'Registration Database Man. Code'!A:D, 4, FALSE)</f>
        <v>EA VISION</v>
      </c>
      <c r="F2057" s="24" t="str">
        <f t="shared" si="32"/>
        <v>No</v>
      </c>
      <c r="G2057" s="21" t="str">
        <f>IF(F2057="Yes", "Not Applicable", IF(COUNTIF('Broadcast Module Man Codes'!B:B, LEFT(B2057, 4))=0, "No BM Man Code Found", "Match Found"))</f>
        <v>No BM Man Code Found</v>
      </c>
    </row>
    <row r="2058" spans="1:7">
      <c r="A2058" s="23" t="s">
        <v>3496</v>
      </c>
      <c r="B2058" s="23" t="s">
        <v>3497</v>
      </c>
      <c r="C2058" s="23" t="s">
        <v>6</v>
      </c>
      <c r="D2058" s="23" t="str">
        <f>IF(ISNUMBER(MATCH(C2058, 'Registration Database Man. Code'!A:A, 0)), "drone", "")</f>
        <v>drone</v>
      </c>
      <c r="E2058" s="23" t="str">
        <f>VLOOKUP(C2058, 'Registration Database Man. Code'!A:D, 4, FALSE)</f>
        <v>XAG</v>
      </c>
      <c r="F2058" s="24" t="str">
        <f t="shared" si="32"/>
        <v>No</v>
      </c>
      <c r="G2058" s="21" t="str">
        <f>IF(F2058="Yes", "Not Applicable", IF(COUNTIF('Broadcast Module Man Codes'!B:B, LEFT(B2058, 4))=0, "No BM Man Code Found", "Match Found"))</f>
        <v>No BM Man Code Found</v>
      </c>
    </row>
    <row r="2059" spans="1:7">
      <c r="A2059" s="23" t="s">
        <v>3498</v>
      </c>
      <c r="B2059" s="23" t="s">
        <v>3499</v>
      </c>
      <c r="C2059" s="23" t="s">
        <v>10</v>
      </c>
      <c r="D2059" s="23" t="str">
        <f>IF(ISNUMBER(MATCH(C2059, 'Registration Database Man. Code'!A:A, 0)), "drone", "")</f>
        <v>drone</v>
      </c>
      <c r="E2059" s="23" t="str">
        <f>VLOOKUP(C2059, 'Registration Database Man. Code'!A:D, 4, FALSE)</f>
        <v>DJI</v>
      </c>
      <c r="F2059" s="24" t="str">
        <f t="shared" si="32"/>
        <v>Yes</v>
      </c>
      <c r="G2059" s="21" t="str">
        <f>IF(F2059="Yes", "Not Applicable", IF(COUNTIF('Broadcast Module Man Codes'!B:B, LEFT(B2059, 4))=0, "No BM Man Code Found", "Match Found"))</f>
        <v>Not Applicable</v>
      </c>
    </row>
    <row r="2060" spans="1:7">
      <c r="A2060" s="23" t="s">
        <v>3500</v>
      </c>
      <c r="B2060" s="23" t="s">
        <v>3501</v>
      </c>
      <c r="C2060" s="23" t="s">
        <v>10</v>
      </c>
      <c r="D2060" s="23" t="str">
        <f>IF(ISNUMBER(MATCH(C2060, 'Registration Database Man. Code'!A:A, 0)), "drone", "")</f>
        <v>drone</v>
      </c>
      <c r="E2060" s="23" t="str">
        <f>VLOOKUP(C2060, 'Registration Database Man. Code'!A:D, 4, FALSE)</f>
        <v>DJI</v>
      </c>
      <c r="F2060" s="24" t="str">
        <f t="shared" si="32"/>
        <v>Yes</v>
      </c>
      <c r="G2060" s="21" t="str">
        <f>IF(F2060="Yes", "Not Applicable", IF(COUNTIF('Broadcast Module Man Codes'!B:B, LEFT(B2060, 4))=0, "No BM Man Code Found", "Match Found"))</f>
        <v>Not Applicable</v>
      </c>
    </row>
    <row r="2061" spans="1:7">
      <c r="A2061" s="23" t="s">
        <v>3502</v>
      </c>
      <c r="B2061" s="23" t="s">
        <v>3503</v>
      </c>
      <c r="C2061" s="23" t="s">
        <v>27</v>
      </c>
      <c r="D2061" s="23" t="str">
        <f>IF(ISNUMBER(MATCH(C2061, 'Registration Database Man. Code'!A:A, 0)), "drone", "")</f>
        <v>drone</v>
      </c>
      <c r="E2061" s="23" t="str">
        <f>VLOOKUP(C2061, 'Registration Database Man. Code'!A:D, 4, FALSE)</f>
        <v>DJI</v>
      </c>
      <c r="F2061" s="24" t="str">
        <f t="shared" si="32"/>
        <v>Yes</v>
      </c>
      <c r="G2061" s="21" t="str">
        <f>IF(F2061="Yes", "Not Applicable", IF(COUNTIF('Broadcast Module Man Codes'!B:B, LEFT(B2061, 4))=0, "No BM Man Code Found", "Match Found"))</f>
        <v>Not Applicable</v>
      </c>
    </row>
    <row r="2062" spans="1:7">
      <c r="A2062" s="23" t="s">
        <v>3504</v>
      </c>
      <c r="B2062" s="23" t="s">
        <v>3505</v>
      </c>
      <c r="C2062" s="23" t="s">
        <v>10</v>
      </c>
      <c r="D2062" s="23" t="str">
        <f>IF(ISNUMBER(MATCH(C2062, 'Registration Database Man. Code'!A:A, 0)), "drone", "")</f>
        <v>drone</v>
      </c>
      <c r="E2062" s="23" t="str">
        <f>VLOOKUP(C2062, 'Registration Database Man. Code'!A:D, 4, FALSE)</f>
        <v>DJI</v>
      </c>
      <c r="F2062" s="24" t="str">
        <f t="shared" si="32"/>
        <v>No</v>
      </c>
      <c r="G2062" s="21" t="str">
        <f>IF(F2062="Yes", "Not Applicable", IF(COUNTIF('Broadcast Module Man Codes'!B:B, LEFT(B2062, 4))=0, "No BM Man Code Found", "Match Found"))</f>
        <v>No BM Man Code Found</v>
      </c>
    </row>
    <row r="2063" spans="1:7">
      <c r="A2063" s="23" t="s">
        <v>3506</v>
      </c>
      <c r="B2063" s="23" t="s">
        <v>3507</v>
      </c>
      <c r="C2063" s="23" t="s">
        <v>10</v>
      </c>
      <c r="D2063" s="23" t="str">
        <f>IF(ISNUMBER(MATCH(C2063, 'Registration Database Man. Code'!A:A, 0)), "drone", "")</f>
        <v>drone</v>
      </c>
      <c r="E2063" s="23" t="str">
        <f>VLOOKUP(C2063, 'Registration Database Man. Code'!A:D, 4, FALSE)</f>
        <v>DJI</v>
      </c>
      <c r="F2063" s="24" t="str">
        <f t="shared" si="32"/>
        <v>No</v>
      </c>
      <c r="G2063" s="21" t="str">
        <f>IF(F2063="Yes", "Not Applicable", IF(COUNTIF('Broadcast Module Man Codes'!B:B, LEFT(B2063, 4))=0, "No BM Man Code Found", "Match Found"))</f>
        <v>No BM Man Code Found</v>
      </c>
    </row>
    <row r="2064" spans="1:7">
      <c r="A2064" s="23" t="s">
        <v>3508</v>
      </c>
      <c r="B2064" s="23" t="s">
        <v>3509</v>
      </c>
      <c r="C2064" s="23" t="s">
        <v>21</v>
      </c>
      <c r="D2064" s="23" t="str">
        <f>IF(ISNUMBER(MATCH(C2064, 'Registration Database Man. Code'!A:A, 0)), "drone", "")</f>
        <v>drone</v>
      </c>
      <c r="E2064" s="23" t="str">
        <f>VLOOKUP(C2064, 'Registration Database Man. Code'!A:D, 4, FALSE)</f>
        <v>XAG</v>
      </c>
      <c r="F2064" s="24" t="str">
        <f t="shared" si="32"/>
        <v>Yes</v>
      </c>
      <c r="G2064" s="21" t="str">
        <f>IF(F2064="Yes", "Not Applicable", IF(COUNTIF('Broadcast Module Man Codes'!B:B, LEFT(B2064, 4))=0, "No BM Man Code Found", "Match Found"))</f>
        <v>Not Applicable</v>
      </c>
    </row>
    <row r="2065" spans="1:7">
      <c r="A2065" s="23" t="s">
        <v>3510</v>
      </c>
      <c r="B2065" s="23" t="s">
        <v>3511</v>
      </c>
      <c r="C2065" s="23" t="s">
        <v>21</v>
      </c>
      <c r="D2065" s="23" t="str">
        <f>IF(ISNUMBER(MATCH(C2065, 'Registration Database Man. Code'!A:A, 0)), "drone", "")</f>
        <v>drone</v>
      </c>
      <c r="E2065" s="23" t="str">
        <f>VLOOKUP(C2065, 'Registration Database Man. Code'!A:D, 4, FALSE)</f>
        <v>XAG</v>
      </c>
      <c r="F2065" s="24" t="str">
        <f t="shared" si="32"/>
        <v>Yes</v>
      </c>
      <c r="G2065" s="21" t="str">
        <f>IF(F2065="Yes", "Not Applicable", IF(COUNTIF('Broadcast Module Man Codes'!B:B, LEFT(B2065, 4))=0, "No BM Man Code Found", "Match Found"))</f>
        <v>Not Applicable</v>
      </c>
    </row>
    <row r="2066" spans="1:7">
      <c r="A2066" s="23" t="s">
        <v>3512</v>
      </c>
      <c r="B2066" s="23" t="s">
        <v>3513</v>
      </c>
      <c r="C2066" s="23" t="s">
        <v>10</v>
      </c>
      <c r="D2066" s="23" t="str">
        <f>IF(ISNUMBER(MATCH(C2066, 'Registration Database Man. Code'!A:A, 0)), "drone", "")</f>
        <v>drone</v>
      </c>
      <c r="E2066" s="23" t="str">
        <f>VLOOKUP(C2066, 'Registration Database Man. Code'!A:D, 4, FALSE)</f>
        <v>DJI</v>
      </c>
      <c r="F2066" s="24" t="str">
        <f t="shared" si="32"/>
        <v>No</v>
      </c>
      <c r="G2066" s="21" t="str">
        <f>IF(F2066="Yes", "Not Applicable", IF(COUNTIF('Broadcast Module Man Codes'!B:B, LEFT(B2066, 4))=0, "No BM Man Code Found", "Match Found"))</f>
        <v>No BM Man Code Found</v>
      </c>
    </row>
    <row r="2067" spans="1:7">
      <c r="A2067" s="23" t="s">
        <v>3514</v>
      </c>
      <c r="B2067" s="23" t="s">
        <v>3515</v>
      </c>
      <c r="C2067" s="23" t="s">
        <v>10</v>
      </c>
      <c r="D2067" s="23" t="str">
        <f>IF(ISNUMBER(MATCH(C2067, 'Registration Database Man. Code'!A:A, 0)), "drone", "")</f>
        <v>drone</v>
      </c>
      <c r="E2067" s="23" t="str">
        <f>VLOOKUP(C2067, 'Registration Database Man. Code'!A:D, 4, FALSE)</f>
        <v>DJI</v>
      </c>
      <c r="F2067" s="24" t="str">
        <f t="shared" si="32"/>
        <v>No</v>
      </c>
      <c r="G2067" s="21" t="str">
        <f>IF(F2067="Yes", "Not Applicable", IF(COUNTIF('Broadcast Module Man Codes'!B:B, LEFT(B2067, 4))=0, "No BM Man Code Found", "Match Found"))</f>
        <v>No BM Man Code Found</v>
      </c>
    </row>
    <row r="2068" spans="1:7">
      <c r="A2068" s="23" t="s">
        <v>3516</v>
      </c>
      <c r="B2068" s="23" t="s">
        <v>3517</v>
      </c>
      <c r="C2068" s="23" t="s">
        <v>10</v>
      </c>
      <c r="D2068" s="23" t="str">
        <f>IF(ISNUMBER(MATCH(C2068, 'Registration Database Man. Code'!A:A, 0)), "drone", "")</f>
        <v>drone</v>
      </c>
      <c r="E2068" s="23" t="str">
        <f>VLOOKUP(C2068, 'Registration Database Man. Code'!A:D, 4, FALSE)</f>
        <v>DJI</v>
      </c>
      <c r="F2068" s="24" t="str">
        <f t="shared" si="32"/>
        <v>No</v>
      </c>
      <c r="G2068" s="21" t="str">
        <f>IF(F2068="Yes", "Not Applicable", IF(COUNTIF('Broadcast Module Man Codes'!B:B, LEFT(B2068, 4))=0, "No BM Man Code Found", "Match Found"))</f>
        <v>No BM Man Code Found</v>
      </c>
    </row>
    <row r="2069" spans="1:7">
      <c r="A2069" s="23" t="s">
        <v>3518</v>
      </c>
      <c r="B2069" s="23" t="s">
        <v>3519</v>
      </c>
      <c r="C2069" s="23" t="s">
        <v>10</v>
      </c>
      <c r="D2069" s="23" t="str">
        <f>IF(ISNUMBER(MATCH(C2069, 'Registration Database Man. Code'!A:A, 0)), "drone", "")</f>
        <v>drone</v>
      </c>
      <c r="E2069" s="23" t="str">
        <f>VLOOKUP(C2069, 'Registration Database Man. Code'!A:D, 4, FALSE)</f>
        <v>DJI</v>
      </c>
      <c r="F2069" s="24" t="str">
        <f t="shared" si="32"/>
        <v>Yes</v>
      </c>
      <c r="G2069" s="21" t="str">
        <f>IF(F2069="Yes", "Not Applicable", IF(COUNTIF('Broadcast Module Man Codes'!B:B, LEFT(B2069, 4))=0, "No BM Man Code Found", "Match Found"))</f>
        <v>Not Applicable</v>
      </c>
    </row>
    <row r="2070" spans="1:7">
      <c r="A2070" s="23" t="s">
        <v>3520</v>
      </c>
      <c r="B2070" s="23" t="s">
        <v>3521</v>
      </c>
      <c r="C2070" s="23" t="s">
        <v>10</v>
      </c>
      <c r="D2070" s="23" t="str">
        <f>IF(ISNUMBER(MATCH(C2070, 'Registration Database Man. Code'!A:A, 0)), "drone", "")</f>
        <v>drone</v>
      </c>
      <c r="E2070" s="23" t="str">
        <f>VLOOKUP(C2070, 'Registration Database Man. Code'!A:D, 4, FALSE)</f>
        <v>DJI</v>
      </c>
      <c r="F2070" s="24" t="str">
        <f t="shared" si="32"/>
        <v>Yes</v>
      </c>
      <c r="G2070" s="21" t="str">
        <f>IF(F2070="Yes", "Not Applicable", IF(COUNTIF('Broadcast Module Man Codes'!B:B, LEFT(B2070, 4))=0, "No BM Man Code Found", "Match Found"))</f>
        <v>Not Applicable</v>
      </c>
    </row>
    <row r="2071" spans="1:7">
      <c r="A2071" s="23" t="s">
        <v>3522</v>
      </c>
      <c r="B2071" s="23" t="s">
        <v>3523</v>
      </c>
      <c r="C2071" s="23" t="s">
        <v>172</v>
      </c>
      <c r="D2071" s="23" t="str">
        <f>IF(ISNUMBER(MATCH(C2071, 'Registration Database Man. Code'!A:A, 0)), "drone", "")</f>
        <v>drone</v>
      </c>
      <c r="E2071" s="23" t="str">
        <f>VLOOKUP(C2071, 'Registration Database Man. Code'!A:D, 4, FALSE)</f>
        <v>DJI</v>
      </c>
      <c r="F2071" s="24" t="str">
        <f t="shared" si="32"/>
        <v>Yes</v>
      </c>
      <c r="G2071" s="21" t="str">
        <f>IF(F2071="Yes", "Not Applicable", IF(COUNTIF('Broadcast Module Man Codes'!B:B, LEFT(B2071, 4))=0, "No BM Man Code Found", "Match Found"))</f>
        <v>Not Applicable</v>
      </c>
    </row>
    <row r="2072" spans="1:7">
      <c r="A2072" s="23" t="s">
        <v>3524</v>
      </c>
      <c r="B2072" s="23" t="s">
        <v>3525</v>
      </c>
      <c r="C2072" s="23" t="s">
        <v>172</v>
      </c>
      <c r="D2072" s="23" t="str">
        <f>IF(ISNUMBER(MATCH(C2072, 'Registration Database Man. Code'!A:A, 0)), "drone", "")</f>
        <v>drone</v>
      </c>
      <c r="E2072" s="23" t="str">
        <f>VLOOKUP(C2072, 'Registration Database Man. Code'!A:D, 4, FALSE)</f>
        <v>DJI</v>
      </c>
      <c r="F2072" s="24" t="str">
        <f t="shared" si="32"/>
        <v>Yes</v>
      </c>
      <c r="G2072" s="21" t="str">
        <f>IF(F2072="Yes", "Not Applicable", IF(COUNTIF('Broadcast Module Man Codes'!B:B, LEFT(B2072, 4))=0, "No BM Man Code Found", "Match Found"))</f>
        <v>Not Applicable</v>
      </c>
    </row>
    <row r="2073" spans="1:7">
      <c r="A2073" s="23" t="s">
        <v>3526</v>
      </c>
      <c r="B2073" s="23" t="s">
        <v>3527</v>
      </c>
      <c r="C2073" s="23" t="s">
        <v>10</v>
      </c>
      <c r="D2073" s="23" t="str">
        <f>IF(ISNUMBER(MATCH(C2073, 'Registration Database Man. Code'!A:A, 0)), "drone", "")</f>
        <v>drone</v>
      </c>
      <c r="E2073" s="23" t="str">
        <f>VLOOKUP(C2073, 'Registration Database Man. Code'!A:D, 4, FALSE)</f>
        <v>DJI</v>
      </c>
      <c r="F2073" s="24" t="str">
        <f t="shared" si="32"/>
        <v>No</v>
      </c>
      <c r="G2073" s="21" t="str">
        <f>IF(F2073="Yes", "Not Applicable", IF(COUNTIF('Broadcast Module Man Codes'!B:B, LEFT(B2073, 4))=0, "No BM Man Code Found", "Match Found"))</f>
        <v>No BM Man Code Found</v>
      </c>
    </row>
    <row r="2074" spans="1:7">
      <c r="A2074" s="23" t="s">
        <v>3528</v>
      </c>
      <c r="B2074" s="23" t="s">
        <v>3529</v>
      </c>
      <c r="C2074" s="23" t="s">
        <v>10</v>
      </c>
      <c r="D2074" s="23" t="str">
        <f>IF(ISNUMBER(MATCH(C2074, 'Registration Database Man. Code'!A:A, 0)), "drone", "")</f>
        <v>drone</v>
      </c>
      <c r="E2074" s="23" t="str">
        <f>VLOOKUP(C2074, 'Registration Database Man. Code'!A:D, 4, FALSE)</f>
        <v>DJI</v>
      </c>
      <c r="F2074" s="24" t="str">
        <f t="shared" si="32"/>
        <v>Yes</v>
      </c>
      <c r="G2074" s="21" t="str">
        <f>IF(F2074="Yes", "Not Applicable", IF(COUNTIF('Broadcast Module Man Codes'!B:B, LEFT(B2074, 4))=0, "No BM Man Code Found", "Match Found"))</f>
        <v>Not Applicable</v>
      </c>
    </row>
    <row r="2075" spans="1:7">
      <c r="A2075" s="23" t="s">
        <v>3530</v>
      </c>
      <c r="B2075" s="23" t="s">
        <v>3531</v>
      </c>
      <c r="C2075" s="23" t="s">
        <v>3532</v>
      </c>
      <c r="D2075" s="23" t="str">
        <f>IF(ISNUMBER(MATCH(C2075, 'Registration Database Man. Code'!A:A, 0)), "drone", "")</f>
        <v>drone</v>
      </c>
      <c r="E2075" s="23" t="str">
        <f>VLOOKUP(C2075, 'Registration Database Man. Code'!A:D, 4, FALSE)</f>
        <v>DJI</v>
      </c>
      <c r="F2075" s="24" t="str">
        <f t="shared" si="32"/>
        <v>Yes</v>
      </c>
      <c r="G2075" s="21" t="str">
        <f>IF(F2075="Yes", "Not Applicable", IF(COUNTIF('Broadcast Module Man Codes'!B:B, LEFT(B2075, 4))=0, "No BM Man Code Found", "Match Found"))</f>
        <v>Not Applicable</v>
      </c>
    </row>
    <row r="2076" spans="1:7">
      <c r="A2076" s="23" t="s">
        <v>3533</v>
      </c>
      <c r="B2076" s="23" t="s">
        <v>3534</v>
      </c>
      <c r="C2076" s="23" t="s">
        <v>218</v>
      </c>
      <c r="D2076" s="23" t="str">
        <f>IF(ISNUMBER(MATCH(C2076, 'Registration Database Man. Code'!A:A, 0)), "drone", "")</f>
        <v>drone</v>
      </c>
      <c r="E2076" s="23" t="str">
        <f>VLOOKUP(C2076, 'Registration Database Man. Code'!A:D, 4, FALSE)</f>
        <v>DJI</v>
      </c>
      <c r="F2076" s="24" t="str">
        <f t="shared" si="32"/>
        <v>No</v>
      </c>
      <c r="G2076" s="21" t="str">
        <f>IF(F2076="Yes", "Not Applicable", IF(COUNTIF('Broadcast Module Man Codes'!B:B, LEFT(B2076, 4))=0, "No BM Man Code Found", "Match Found"))</f>
        <v>No BM Man Code Found</v>
      </c>
    </row>
    <row r="2077" spans="1:7">
      <c r="A2077" s="23" t="s">
        <v>3535</v>
      </c>
      <c r="B2077" s="23" t="s">
        <v>3536</v>
      </c>
      <c r="C2077" s="23" t="s">
        <v>10</v>
      </c>
      <c r="D2077" s="23" t="str">
        <f>IF(ISNUMBER(MATCH(C2077, 'Registration Database Man. Code'!A:A, 0)), "drone", "")</f>
        <v>drone</v>
      </c>
      <c r="E2077" s="23" t="str">
        <f>VLOOKUP(C2077, 'Registration Database Man. Code'!A:D, 4, FALSE)</f>
        <v>DJI</v>
      </c>
      <c r="F2077" s="24" t="str">
        <f t="shared" si="32"/>
        <v>No</v>
      </c>
      <c r="G2077" s="21" t="str">
        <f>IF(F2077="Yes", "Not Applicable", IF(COUNTIF('Broadcast Module Man Codes'!B:B, LEFT(B2077, 4))=0, "No BM Man Code Found", "Match Found"))</f>
        <v>No BM Man Code Found</v>
      </c>
    </row>
    <row r="2078" spans="1:7">
      <c r="A2078" s="23" t="s">
        <v>3537</v>
      </c>
      <c r="B2078" s="23" t="s">
        <v>3538</v>
      </c>
      <c r="C2078" s="23" t="s">
        <v>10</v>
      </c>
      <c r="D2078" s="23" t="str">
        <f>IF(ISNUMBER(MATCH(C2078, 'Registration Database Man. Code'!A:A, 0)), "drone", "")</f>
        <v>drone</v>
      </c>
      <c r="E2078" s="23" t="str">
        <f>VLOOKUP(C2078, 'Registration Database Man. Code'!A:D, 4, FALSE)</f>
        <v>DJI</v>
      </c>
      <c r="F2078" s="24" t="str">
        <f t="shared" si="32"/>
        <v>Yes</v>
      </c>
      <c r="G2078" s="21" t="str">
        <f>IF(F2078="Yes", "Not Applicable", IF(COUNTIF('Broadcast Module Man Codes'!B:B, LEFT(B2078, 4))=0, "No BM Man Code Found", "Match Found"))</f>
        <v>Not Applicable</v>
      </c>
    </row>
    <row r="2079" spans="1:7">
      <c r="A2079" s="23" t="s">
        <v>3539</v>
      </c>
      <c r="B2079" s="23" t="s">
        <v>3540</v>
      </c>
      <c r="C2079" s="23" t="s">
        <v>21</v>
      </c>
      <c r="D2079" s="23" t="str">
        <f>IF(ISNUMBER(MATCH(C2079, 'Registration Database Man. Code'!A:A, 0)), "drone", "")</f>
        <v>drone</v>
      </c>
      <c r="E2079" s="23" t="str">
        <f>VLOOKUP(C2079, 'Registration Database Man. Code'!A:D, 4, FALSE)</f>
        <v>XAG</v>
      </c>
      <c r="F2079" s="24" t="str">
        <f t="shared" si="32"/>
        <v>No</v>
      </c>
      <c r="G2079" s="21" t="str">
        <f>IF(F2079="Yes", "Not Applicable", IF(COUNTIF('Broadcast Module Man Codes'!B:B, LEFT(B2079, 4))=0, "No BM Man Code Found", "Match Found"))</f>
        <v>No BM Man Code Found</v>
      </c>
    </row>
    <row r="2080" spans="1:7">
      <c r="A2080" s="23" t="s">
        <v>3541</v>
      </c>
      <c r="B2080" s="23" t="s">
        <v>3542</v>
      </c>
      <c r="C2080" s="23" t="s">
        <v>10</v>
      </c>
      <c r="D2080" s="23" t="str">
        <f>IF(ISNUMBER(MATCH(C2080, 'Registration Database Man. Code'!A:A, 0)), "drone", "")</f>
        <v>drone</v>
      </c>
      <c r="E2080" s="23" t="str">
        <f>VLOOKUP(C2080, 'Registration Database Man. Code'!A:D, 4, FALSE)</f>
        <v>DJI</v>
      </c>
      <c r="F2080" s="24" t="str">
        <f t="shared" si="32"/>
        <v>No</v>
      </c>
      <c r="G2080" s="21" t="str">
        <f>IF(F2080="Yes", "Not Applicable", IF(COUNTIF('Broadcast Module Man Codes'!B:B, LEFT(B2080, 4))=0, "No BM Man Code Found", "Match Found"))</f>
        <v>No BM Man Code Found</v>
      </c>
    </row>
    <row r="2081" spans="1:7">
      <c r="A2081" s="23" t="s">
        <v>3543</v>
      </c>
      <c r="B2081" s="23">
        <v>85375</v>
      </c>
      <c r="C2081" s="23" t="s">
        <v>53</v>
      </c>
      <c r="D2081" s="23" t="str">
        <f>IF(ISNUMBER(MATCH(C2081, 'Registration Database Man. Code'!A:A, 0)), "drone", "")</f>
        <v>drone</v>
      </c>
      <c r="E2081" s="23" t="str">
        <f>VLOOKUP(C2081, 'Registration Database Man. Code'!A:D, 4, FALSE)</f>
        <v>EA VISION</v>
      </c>
      <c r="F2081" s="24" t="str">
        <f t="shared" si="32"/>
        <v>No</v>
      </c>
      <c r="G2081" s="21" t="str">
        <f>IF(F2081="Yes", "Not Applicable", IF(COUNTIF('Broadcast Module Man Codes'!B:B, LEFT(B2081, 4))=0, "No BM Man Code Found", "Match Found"))</f>
        <v>No BM Man Code Found</v>
      </c>
    </row>
    <row r="2082" spans="1:7">
      <c r="A2082" s="23" t="s">
        <v>3544</v>
      </c>
      <c r="B2082" s="23" t="s">
        <v>3545</v>
      </c>
      <c r="C2082" s="23" t="s">
        <v>10</v>
      </c>
      <c r="D2082" s="23" t="str">
        <f>IF(ISNUMBER(MATCH(C2082, 'Registration Database Man. Code'!A:A, 0)), "drone", "")</f>
        <v>drone</v>
      </c>
      <c r="E2082" s="23" t="str">
        <f>VLOOKUP(C2082, 'Registration Database Man. Code'!A:D, 4, FALSE)</f>
        <v>DJI</v>
      </c>
      <c r="F2082" s="24" t="str">
        <f t="shared" si="32"/>
        <v>Yes</v>
      </c>
      <c r="G2082" s="21" t="str">
        <f>IF(F2082="Yes", "Not Applicable", IF(COUNTIF('Broadcast Module Man Codes'!B:B, LEFT(B2082, 4))=0, "No BM Man Code Found", "Match Found"))</f>
        <v>Not Applicable</v>
      </c>
    </row>
    <row r="2083" spans="1:7">
      <c r="A2083" s="23" t="s">
        <v>3546</v>
      </c>
      <c r="B2083" s="23" t="s">
        <v>3547</v>
      </c>
      <c r="C2083" s="23" t="s">
        <v>172</v>
      </c>
      <c r="D2083" s="23" t="str">
        <f>IF(ISNUMBER(MATCH(C2083, 'Registration Database Man. Code'!A:A, 0)), "drone", "")</f>
        <v>drone</v>
      </c>
      <c r="E2083" s="23" t="str">
        <f>VLOOKUP(C2083, 'Registration Database Man. Code'!A:D, 4, FALSE)</f>
        <v>DJI</v>
      </c>
      <c r="F2083" s="24" t="str">
        <f t="shared" si="32"/>
        <v>Yes</v>
      </c>
      <c r="G2083" s="21" t="str">
        <f>IF(F2083="Yes", "Not Applicable", IF(COUNTIF('Broadcast Module Man Codes'!B:B, LEFT(B2083, 4))=0, "No BM Man Code Found", "Match Found"))</f>
        <v>Not Applicable</v>
      </c>
    </row>
    <row r="2084" spans="1:7">
      <c r="A2084" s="23" t="s">
        <v>3548</v>
      </c>
      <c r="B2084" s="23" t="s">
        <v>3549</v>
      </c>
      <c r="C2084" s="23" t="s">
        <v>10</v>
      </c>
      <c r="D2084" s="23" t="str">
        <f>IF(ISNUMBER(MATCH(C2084, 'Registration Database Man. Code'!A:A, 0)), "drone", "")</f>
        <v>drone</v>
      </c>
      <c r="E2084" s="23" t="str">
        <f>VLOOKUP(C2084, 'Registration Database Man. Code'!A:D, 4, FALSE)</f>
        <v>DJI</v>
      </c>
      <c r="F2084" s="24" t="str">
        <f t="shared" si="32"/>
        <v>Yes</v>
      </c>
      <c r="G2084" s="21" t="str">
        <f>IF(F2084="Yes", "Not Applicable", IF(COUNTIF('Broadcast Module Man Codes'!B:B, LEFT(B2084, 4))=0, "No BM Man Code Found", "Match Found"))</f>
        <v>Not Applicable</v>
      </c>
    </row>
    <row r="2085" spans="1:7">
      <c r="A2085" s="23" t="s">
        <v>3550</v>
      </c>
      <c r="B2085" s="23" t="s">
        <v>3551</v>
      </c>
      <c r="C2085" s="23" t="s">
        <v>49</v>
      </c>
      <c r="D2085" s="23" t="str">
        <f>IF(ISNUMBER(MATCH(C2085, 'Registration Database Man. Code'!A:A, 0)), "drone", "")</f>
        <v>drone</v>
      </c>
      <c r="E2085" s="23" t="str">
        <f>VLOOKUP(C2085, 'Registration Database Man. Code'!A:D, 4, FALSE)</f>
        <v>DJI</v>
      </c>
      <c r="F2085" s="24" t="str">
        <f t="shared" si="32"/>
        <v>Yes</v>
      </c>
      <c r="G2085" s="21" t="str">
        <f>IF(F2085="Yes", "Not Applicable", IF(COUNTIF('Broadcast Module Man Codes'!B:B, LEFT(B2085, 4))=0, "No BM Man Code Found", "Match Found"))</f>
        <v>Not Applicable</v>
      </c>
    </row>
    <row r="2086" spans="1:7">
      <c r="A2086" s="23" t="s">
        <v>3552</v>
      </c>
      <c r="B2086" s="23" t="s">
        <v>3553</v>
      </c>
      <c r="C2086" s="23" t="s">
        <v>10</v>
      </c>
      <c r="D2086" s="23" t="str">
        <f>IF(ISNUMBER(MATCH(C2086, 'Registration Database Man. Code'!A:A, 0)), "drone", "")</f>
        <v>drone</v>
      </c>
      <c r="E2086" s="23" t="str">
        <f>VLOOKUP(C2086, 'Registration Database Man. Code'!A:D, 4, FALSE)</f>
        <v>DJI</v>
      </c>
      <c r="F2086" s="24" t="str">
        <f t="shared" si="32"/>
        <v>Yes</v>
      </c>
      <c r="G2086" s="21" t="str">
        <f>IF(F2086="Yes", "Not Applicable", IF(COUNTIF('Broadcast Module Man Codes'!B:B, LEFT(B2086, 4))=0, "No BM Man Code Found", "Match Found"))</f>
        <v>Not Applicable</v>
      </c>
    </row>
    <row r="2087" spans="1:7">
      <c r="A2087" s="23" t="s">
        <v>3554</v>
      </c>
      <c r="B2087" s="23" t="s">
        <v>3555</v>
      </c>
      <c r="C2087" s="23" t="s">
        <v>172</v>
      </c>
      <c r="D2087" s="23" t="str">
        <f>IF(ISNUMBER(MATCH(C2087, 'Registration Database Man. Code'!A:A, 0)), "drone", "")</f>
        <v>drone</v>
      </c>
      <c r="E2087" s="23" t="str">
        <f>VLOOKUP(C2087, 'Registration Database Man. Code'!A:D, 4, FALSE)</f>
        <v>DJI</v>
      </c>
      <c r="F2087" s="24" t="str">
        <f t="shared" si="32"/>
        <v>Yes</v>
      </c>
      <c r="G2087" s="21" t="str">
        <f>IF(F2087="Yes", "Not Applicable", IF(COUNTIF('Broadcast Module Man Codes'!B:B, LEFT(B2087, 4))=0, "No BM Man Code Found", "Match Found"))</f>
        <v>Not Applicable</v>
      </c>
    </row>
    <row r="2088" spans="1:7">
      <c r="A2088" s="23" t="s">
        <v>3556</v>
      </c>
      <c r="B2088" s="23" t="s">
        <v>3557</v>
      </c>
      <c r="C2088" s="23" t="s">
        <v>4</v>
      </c>
      <c r="D2088" s="23" t="str">
        <f>IF(ISNUMBER(MATCH(C2088, 'Registration Database Man. Code'!A:A, 0)), "drone", "")</f>
        <v>drone</v>
      </c>
      <c r="E2088" s="23" t="str">
        <f>VLOOKUP(C2088, 'Registration Database Man. Code'!A:D, 4, FALSE)</f>
        <v>TALOS DRONES</v>
      </c>
      <c r="F2088" s="24" t="str">
        <f t="shared" si="32"/>
        <v>Yes</v>
      </c>
      <c r="G2088" s="21" t="str">
        <f>IF(F2088="Yes", "Not Applicable", IF(COUNTIF('Broadcast Module Man Codes'!B:B, LEFT(B2088, 4))=0, "No BM Man Code Found", "Match Found"))</f>
        <v>Not Applicable</v>
      </c>
    </row>
    <row r="2089" spans="1:7">
      <c r="A2089" s="23" t="s">
        <v>3558</v>
      </c>
      <c r="B2089" s="23" t="s">
        <v>3559</v>
      </c>
      <c r="C2089" s="23" t="s">
        <v>10</v>
      </c>
      <c r="D2089" s="23" t="str">
        <f>IF(ISNUMBER(MATCH(C2089, 'Registration Database Man. Code'!A:A, 0)), "drone", "")</f>
        <v>drone</v>
      </c>
      <c r="E2089" s="23" t="str">
        <f>VLOOKUP(C2089, 'Registration Database Man. Code'!A:D, 4, FALSE)</f>
        <v>DJI</v>
      </c>
      <c r="F2089" s="24" t="str">
        <f t="shared" si="32"/>
        <v>Yes</v>
      </c>
      <c r="G2089" s="21" t="str">
        <f>IF(F2089="Yes", "Not Applicable", IF(COUNTIF('Broadcast Module Man Codes'!B:B, LEFT(B2089, 4))=0, "No BM Man Code Found", "Match Found"))</f>
        <v>Not Applicable</v>
      </c>
    </row>
    <row r="2090" spans="1:7">
      <c r="A2090" s="23" t="s">
        <v>3560</v>
      </c>
      <c r="B2090" s="23" t="s">
        <v>3561</v>
      </c>
      <c r="C2090" s="23" t="s">
        <v>10</v>
      </c>
      <c r="D2090" s="23" t="str">
        <f>IF(ISNUMBER(MATCH(C2090, 'Registration Database Man. Code'!A:A, 0)), "drone", "")</f>
        <v>drone</v>
      </c>
      <c r="E2090" s="23" t="str">
        <f>VLOOKUP(C2090, 'Registration Database Man. Code'!A:D, 4, FALSE)</f>
        <v>DJI</v>
      </c>
      <c r="F2090" s="24" t="str">
        <f t="shared" si="32"/>
        <v>Yes</v>
      </c>
      <c r="G2090" s="21" t="str">
        <f>IF(F2090="Yes", "Not Applicable", IF(COUNTIF('Broadcast Module Man Codes'!B:B, LEFT(B2090, 4))=0, "No BM Man Code Found", "Match Found"))</f>
        <v>Not Applicable</v>
      </c>
    </row>
    <row r="2091" spans="1:7">
      <c r="A2091" s="23" t="s">
        <v>3562</v>
      </c>
      <c r="B2091" s="23" t="s">
        <v>3563</v>
      </c>
      <c r="C2091" s="23" t="s">
        <v>21</v>
      </c>
      <c r="D2091" s="23" t="str">
        <f>IF(ISNUMBER(MATCH(C2091, 'Registration Database Man. Code'!A:A, 0)), "drone", "")</f>
        <v>drone</v>
      </c>
      <c r="E2091" s="23" t="str">
        <f>VLOOKUP(C2091, 'Registration Database Man. Code'!A:D, 4, FALSE)</f>
        <v>XAG</v>
      </c>
      <c r="F2091" s="24" t="str">
        <f t="shared" si="32"/>
        <v>No</v>
      </c>
      <c r="G2091" s="21" t="str">
        <f>IF(F2091="Yes", "Not Applicable", IF(COUNTIF('Broadcast Module Man Codes'!B:B, LEFT(B2091, 4))=0, "No BM Man Code Found", "Match Found"))</f>
        <v>No BM Man Code Found</v>
      </c>
    </row>
    <row r="2092" spans="1:7">
      <c r="A2092" s="23" t="s">
        <v>3564</v>
      </c>
      <c r="B2092" s="23" t="s">
        <v>3565</v>
      </c>
      <c r="C2092" s="23" t="s">
        <v>10</v>
      </c>
      <c r="D2092" s="23" t="str">
        <f>IF(ISNUMBER(MATCH(C2092, 'Registration Database Man. Code'!A:A, 0)), "drone", "")</f>
        <v>drone</v>
      </c>
      <c r="E2092" s="23" t="str">
        <f>VLOOKUP(C2092, 'Registration Database Man. Code'!A:D, 4, FALSE)</f>
        <v>DJI</v>
      </c>
      <c r="F2092" s="24" t="str">
        <f t="shared" si="32"/>
        <v>Yes</v>
      </c>
      <c r="G2092" s="21" t="str">
        <f>IF(F2092="Yes", "Not Applicable", IF(COUNTIF('Broadcast Module Man Codes'!B:B, LEFT(B2092, 4))=0, "No BM Man Code Found", "Match Found"))</f>
        <v>Not Applicable</v>
      </c>
    </row>
    <row r="2093" spans="1:7">
      <c r="A2093" s="23" t="s">
        <v>3566</v>
      </c>
      <c r="B2093" s="23" t="s">
        <v>3567</v>
      </c>
      <c r="C2093" s="23" t="s">
        <v>10</v>
      </c>
      <c r="D2093" s="23" t="str">
        <f>IF(ISNUMBER(MATCH(C2093, 'Registration Database Man. Code'!A:A, 0)), "drone", "")</f>
        <v>drone</v>
      </c>
      <c r="E2093" s="23" t="str">
        <f>VLOOKUP(C2093, 'Registration Database Man. Code'!A:D, 4, FALSE)</f>
        <v>DJI</v>
      </c>
      <c r="F2093" s="24" t="str">
        <f t="shared" si="32"/>
        <v>No</v>
      </c>
      <c r="G2093" s="21" t="str">
        <f>IF(F2093="Yes", "Not Applicable", IF(COUNTIF('Broadcast Module Man Codes'!B:B, LEFT(B2093, 4))=0, "No BM Man Code Found", "Match Found"))</f>
        <v>No BM Man Code Found</v>
      </c>
    </row>
    <row r="2094" spans="1:7">
      <c r="A2094" s="23" t="s">
        <v>3568</v>
      </c>
      <c r="B2094" s="23" t="s">
        <v>3569</v>
      </c>
      <c r="C2094" s="23" t="s">
        <v>10</v>
      </c>
      <c r="D2094" s="23" t="str">
        <f>IF(ISNUMBER(MATCH(C2094, 'Registration Database Man. Code'!A:A, 0)), "drone", "")</f>
        <v>drone</v>
      </c>
      <c r="E2094" s="23" t="str">
        <f>VLOOKUP(C2094, 'Registration Database Man. Code'!A:D, 4, FALSE)</f>
        <v>DJI</v>
      </c>
      <c r="F2094" s="24" t="str">
        <f t="shared" si="32"/>
        <v>No</v>
      </c>
      <c r="G2094" s="21" t="str">
        <f>IF(F2094="Yes", "Not Applicable", IF(COUNTIF('Broadcast Module Man Codes'!B:B, LEFT(B2094, 4))=0, "No BM Man Code Found", "Match Found"))</f>
        <v>No BM Man Code Found</v>
      </c>
    </row>
    <row r="2095" spans="1:7">
      <c r="A2095" s="23" t="s">
        <v>3570</v>
      </c>
      <c r="B2095" s="23" t="s">
        <v>3571</v>
      </c>
      <c r="C2095" s="23" t="s">
        <v>10</v>
      </c>
      <c r="D2095" s="23" t="str">
        <f>IF(ISNUMBER(MATCH(C2095, 'Registration Database Man. Code'!A:A, 0)), "drone", "")</f>
        <v>drone</v>
      </c>
      <c r="E2095" s="23" t="str">
        <f>VLOOKUP(C2095, 'Registration Database Man. Code'!A:D, 4, FALSE)</f>
        <v>DJI</v>
      </c>
      <c r="F2095" s="24" t="str">
        <f t="shared" si="32"/>
        <v>Yes</v>
      </c>
      <c r="G2095" s="21" t="str">
        <f>IF(F2095="Yes", "Not Applicable", IF(COUNTIF('Broadcast Module Man Codes'!B:B, LEFT(B2095, 4))=0, "No BM Man Code Found", "Match Found"))</f>
        <v>Not Applicable</v>
      </c>
    </row>
    <row r="2096" spans="1:7">
      <c r="A2096" s="23" t="s">
        <v>3572</v>
      </c>
      <c r="B2096" s="23" t="s">
        <v>3573</v>
      </c>
      <c r="C2096" s="23" t="s">
        <v>10</v>
      </c>
      <c r="D2096" s="23" t="str">
        <f>IF(ISNUMBER(MATCH(C2096, 'Registration Database Man. Code'!A:A, 0)), "drone", "")</f>
        <v>drone</v>
      </c>
      <c r="E2096" s="23" t="str">
        <f>VLOOKUP(C2096, 'Registration Database Man. Code'!A:D, 4, FALSE)</f>
        <v>DJI</v>
      </c>
      <c r="F2096" s="24" t="str">
        <f t="shared" si="32"/>
        <v>No</v>
      </c>
      <c r="G2096" s="21" t="str">
        <f>IF(F2096="Yes", "Not Applicable", IF(COUNTIF('Broadcast Module Man Codes'!B:B, LEFT(B2096, 4))=0, "No BM Man Code Found", "Match Found"))</f>
        <v>No BM Man Code Found</v>
      </c>
    </row>
    <row r="2097" spans="1:7">
      <c r="A2097" s="23" t="s">
        <v>3574</v>
      </c>
      <c r="B2097" s="23" t="s">
        <v>3575</v>
      </c>
      <c r="C2097" s="23" t="s">
        <v>10</v>
      </c>
      <c r="D2097" s="23" t="str">
        <f>IF(ISNUMBER(MATCH(C2097, 'Registration Database Man. Code'!A:A, 0)), "drone", "")</f>
        <v>drone</v>
      </c>
      <c r="E2097" s="23" t="str">
        <f>VLOOKUP(C2097, 'Registration Database Man. Code'!A:D, 4, FALSE)</f>
        <v>DJI</v>
      </c>
      <c r="F2097" s="24" t="str">
        <f t="shared" si="32"/>
        <v>Yes</v>
      </c>
      <c r="G2097" s="21" t="str">
        <f>IF(F2097="Yes", "Not Applicable", IF(COUNTIF('Broadcast Module Man Codes'!B:B, LEFT(B2097, 4))=0, "No BM Man Code Found", "Match Found"))</f>
        <v>Not Applicable</v>
      </c>
    </row>
    <row r="2098" spans="1:7">
      <c r="A2098" s="23" t="s">
        <v>3576</v>
      </c>
      <c r="B2098" s="23" t="s">
        <v>3577</v>
      </c>
      <c r="C2098" s="23" t="s">
        <v>10</v>
      </c>
      <c r="D2098" s="23" t="str">
        <f>IF(ISNUMBER(MATCH(C2098, 'Registration Database Man. Code'!A:A, 0)), "drone", "")</f>
        <v>drone</v>
      </c>
      <c r="E2098" s="23" t="str">
        <f>VLOOKUP(C2098, 'Registration Database Man. Code'!A:D, 4, FALSE)</f>
        <v>DJI</v>
      </c>
      <c r="F2098" s="24" t="str">
        <f t="shared" si="32"/>
        <v>No</v>
      </c>
      <c r="G2098" s="21" t="str">
        <f>IF(F2098="Yes", "Not Applicable", IF(COUNTIF('Broadcast Module Man Codes'!B:B, LEFT(B2098, 4))=0, "No BM Man Code Found", "Match Found"))</f>
        <v>No BM Man Code Found</v>
      </c>
    </row>
    <row r="2099" spans="1:7">
      <c r="A2099" s="23" t="s">
        <v>3578</v>
      </c>
      <c r="B2099" s="23" t="s">
        <v>3579</v>
      </c>
      <c r="C2099" s="23" t="s">
        <v>10</v>
      </c>
      <c r="D2099" s="23" t="str">
        <f>IF(ISNUMBER(MATCH(C2099, 'Registration Database Man. Code'!A:A, 0)), "drone", "")</f>
        <v>drone</v>
      </c>
      <c r="E2099" s="23" t="str">
        <f>VLOOKUP(C2099, 'Registration Database Man. Code'!A:D, 4, FALSE)</f>
        <v>DJI</v>
      </c>
      <c r="F2099" s="24" t="str">
        <f t="shared" si="32"/>
        <v>No</v>
      </c>
      <c r="G2099" s="21" t="str">
        <f>IF(F2099="Yes", "Not Applicable", IF(COUNTIF('Broadcast Module Man Codes'!B:B, LEFT(B2099, 4))=0, "No BM Man Code Found", "Match Found"))</f>
        <v>No BM Man Code Found</v>
      </c>
    </row>
    <row r="2100" spans="1:7">
      <c r="A2100" s="23" t="s">
        <v>3580</v>
      </c>
      <c r="B2100" s="23" t="s">
        <v>3581</v>
      </c>
      <c r="C2100" s="23" t="s">
        <v>10</v>
      </c>
      <c r="D2100" s="23" t="str">
        <f>IF(ISNUMBER(MATCH(C2100, 'Registration Database Man. Code'!A:A, 0)), "drone", "")</f>
        <v>drone</v>
      </c>
      <c r="E2100" s="23" t="str">
        <f>VLOOKUP(C2100, 'Registration Database Man. Code'!A:D, 4, FALSE)</f>
        <v>DJI</v>
      </c>
      <c r="F2100" s="24" t="str">
        <f t="shared" si="32"/>
        <v>Yes</v>
      </c>
      <c r="G2100" s="21" t="str">
        <f>IF(F2100="Yes", "Not Applicable", IF(COUNTIF('Broadcast Module Man Codes'!B:B, LEFT(B2100, 4))=0, "No BM Man Code Found", "Match Found"))</f>
        <v>Not Applicable</v>
      </c>
    </row>
    <row r="2101" spans="1:7">
      <c r="A2101" s="23" t="s">
        <v>3582</v>
      </c>
      <c r="B2101" s="23" t="s">
        <v>3583</v>
      </c>
      <c r="C2101" s="23" t="s">
        <v>10</v>
      </c>
      <c r="D2101" s="23" t="str">
        <f>IF(ISNUMBER(MATCH(C2101, 'Registration Database Man. Code'!A:A, 0)), "drone", "")</f>
        <v>drone</v>
      </c>
      <c r="E2101" s="23" t="str">
        <f>VLOOKUP(C2101, 'Registration Database Man. Code'!A:D, 4, FALSE)</f>
        <v>DJI</v>
      </c>
      <c r="F2101" s="24" t="str">
        <f t="shared" si="32"/>
        <v>No</v>
      </c>
      <c r="G2101" s="21" t="str">
        <f>IF(F2101="Yes", "Not Applicable", IF(COUNTIF('Broadcast Module Man Codes'!B:B, LEFT(B2101, 4))=0, "No BM Man Code Found", "Match Found"))</f>
        <v>No BM Man Code Found</v>
      </c>
    </row>
    <row r="2102" spans="1:7">
      <c r="A2102" s="23" t="s">
        <v>3585</v>
      </c>
      <c r="B2102" s="23" t="s">
        <v>3586</v>
      </c>
      <c r="C2102" s="23" t="s">
        <v>94</v>
      </c>
      <c r="D2102" s="23" t="str">
        <f>IF(ISNUMBER(MATCH(C2102, 'Registration Database Man. Code'!A:A, 0)), "drone", "")</f>
        <v>drone</v>
      </c>
      <c r="E2102" s="23" t="str">
        <f>VLOOKUP(C2102, 'Registration Database Man. Code'!A:D, 4, FALSE)</f>
        <v>DJI</v>
      </c>
      <c r="F2102" s="24" t="str">
        <f t="shared" si="32"/>
        <v>No</v>
      </c>
      <c r="G2102" s="21" t="str">
        <f>IF(F2102="Yes", "Not Applicable", IF(COUNTIF('Broadcast Module Man Codes'!B:B, LEFT(B2102, 4))=0, "No BM Man Code Found", "Match Found"))</f>
        <v>No BM Man Code Found</v>
      </c>
    </row>
    <row r="2103" spans="1:7">
      <c r="A2103" s="23" t="s">
        <v>3587</v>
      </c>
      <c r="B2103" s="23" t="s">
        <v>3588</v>
      </c>
      <c r="C2103" s="23" t="s">
        <v>711</v>
      </c>
      <c r="D2103" s="23" t="str">
        <f>IF(ISNUMBER(MATCH(C2103, 'Registration Database Man. Code'!A:A, 0)), "drone", "")</f>
        <v>drone</v>
      </c>
      <c r="E2103" s="23" t="str">
        <f>VLOOKUP(C2103, 'Registration Database Man. Code'!A:D, 4, FALSE)</f>
        <v>DJI</v>
      </c>
      <c r="F2103" s="24" t="str">
        <f t="shared" si="32"/>
        <v>Yes</v>
      </c>
      <c r="G2103" s="21" t="str">
        <f>IF(F2103="Yes", "Not Applicable", IF(COUNTIF('Broadcast Module Man Codes'!B:B, LEFT(B2103, 4))=0, "No BM Man Code Found", "Match Found"))</f>
        <v>Not Applicable</v>
      </c>
    </row>
    <row r="2104" spans="1:7">
      <c r="A2104" s="23" t="s">
        <v>3589</v>
      </c>
      <c r="B2104" s="23" t="s">
        <v>3590</v>
      </c>
      <c r="C2104" s="23" t="s">
        <v>10</v>
      </c>
      <c r="D2104" s="23" t="str">
        <f>IF(ISNUMBER(MATCH(C2104, 'Registration Database Man. Code'!A:A, 0)), "drone", "")</f>
        <v>drone</v>
      </c>
      <c r="E2104" s="23" t="str">
        <f>VLOOKUP(C2104, 'Registration Database Man. Code'!A:D, 4, FALSE)</f>
        <v>DJI</v>
      </c>
      <c r="F2104" s="24" t="str">
        <f t="shared" si="32"/>
        <v>No</v>
      </c>
      <c r="G2104" s="21" t="str">
        <f>IF(F2104="Yes", "Not Applicable", IF(COUNTIF('Broadcast Module Man Codes'!B:B, LEFT(B2104, 4))=0, "No BM Man Code Found", "Match Found"))</f>
        <v>No BM Man Code Found</v>
      </c>
    </row>
    <row r="2105" spans="1:7">
      <c r="A2105" s="23" t="s">
        <v>3591</v>
      </c>
      <c r="B2105" s="23" t="s">
        <v>3592</v>
      </c>
      <c r="C2105" s="23" t="s">
        <v>10</v>
      </c>
      <c r="D2105" s="23" t="str">
        <f>IF(ISNUMBER(MATCH(C2105, 'Registration Database Man. Code'!A:A, 0)), "drone", "")</f>
        <v>drone</v>
      </c>
      <c r="E2105" s="23" t="str">
        <f>VLOOKUP(C2105, 'Registration Database Man. Code'!A:D, 4, FALSE)</f>
        <v>DJI</v>
      </c>
      <c r="F2105" s="24" t="str">
        <f t="shared" si="32"/>
        <v>No</v>
      </c>
      <c r="G2105" s="21" t="str">
        <f>IF(F2105="Yes", "Not Applicable", IF(COUNTIF('Broadcast Module Man Codes'!B:B, LEFT(B2105, 4))=0, "No BM Man Code Found", "Match Found"))</f>
        <v>No BM Man Code Found</v>
      </c>
    </row>
    <row r="2106" spans="1:7">
      <c r="A2106" s="23" t="s">
        <v>3593</v>
      </c>
      <c r="B2106" s="23" t="s">
        <v>3594</v>
      </c>
      <c r="C2106" s="23" t="s">
        <v>10</v>
      </c>
      <c r="D2106" s="23" t="str">
        <f>IF(ISNUMBER(MATCH(C2106, 'Registration Database Man. Code'!A:A, 0)), "drone", "")</f>
        <v>drone</v>
      </c>
      <c r="E2106" s="23" t="str">
        <f>VLOOKUP(C2106, 'Registration Database Man. Code'!A:D, 4, FALSE)</f>
        <v>DJI</v>
      </c>
      <c r="F2106" s="24" t="str">
        <f t="shared" si="32"/>
        <v>Yes</v>
      </c>
      <c r="G2106" s="21" t="str">
        <f>IF(F2106="Yes", "Not Applicable", IF(COUNTIF('Broadcast Module Man Codes'!B:B, LEFT(B2106, 4))=0, "No BM Man Code Found", "Match Found"))</f>
        <v>Not Applicable</v>
      </c>
    </row>
    <row r="2107" spans="1:7">
      <c r="A2107" s="23" t="s">
        <v>3595</v>
      </c>
      <c r="B2107" s="23" t="s">
        <v>3596</v>
      </c>
      <c r="C2107" s="23" t="s">
        <v>3597</v>
      </c>
      <c r="D2107" s="23" t="str">
        <f>IF(ISNUMBER(MATCH(C2107, 'Registration Database Man. Code'!A:A, 0)), "drone", "")</f>
        <v>drone</v>
      </c>
      <c r="E2107" s="23" t="str">
        <f>VLOOKUP(C2107, 'Registration Database Man. Code'!A:D, 4, FALSE)</f>
        <v>DJI</v>
      </c>
      <c r="F2107" s="24" t="str">
        <f t="shared" si="32"/>
        <v>No</v>
      </c>
      <c r="G2107" s="21" t="str">
        <f>IF(F2107="Yes", "Not Applicable", IF(COUNTIF('Broadcast Module Man Codes'!B:B, LEFT(B2107, 4))=0, "No BM Man Code Found", "Match Found"))</f>
        <v>No BM Man Code Found</v>
      </c>
    </row>
    <row r="2108" spans="1:7">
      <c r="A2108" s="23" t="s">
        <v>3598</v>
      </c>
      <c r="B2108" s="23" t="s">
        <v>3599</v>
      </c>
      <c r="C2108" s="23" t="s">
        <v>63</v>
      </c>
      <c r="D2108" s="23" t="str">
        <f>IF(ISNUMBER(MATCH(C2108, 'Registration Database Man. Code'!A:A, 0)), "drone", "")</f>
        <v>drone</v>
      </c>
      <c r="E2108" s="23" t="str">
        <f>VLOOKUP(C2108, 'Registration Database Man. Code'!A:D, 4, FALSE)</f>
        <v>DJI</v>
      </c>
      <c r="F2108" s="24" t="str">
        <f t="shared" si="32"/>
        <v>No</v>
      </c>
      <c r="G2108" s="21" t="str">
        <f>IF(F2108="Yes", "Not Applicable", IF(COUNTIF('Broadcast Module Man Codes'!B:B, LEFT(B2108, 4))=0, "No BM Man Code Found", "Match Found"))</f>
        <v>No BM Man Code Found</v>
      </c>
    </row>
    <row r="2109" spans="1:7">
      <c r="A2109" s="23" t="s">
        <v>3600</v>
      </c>
      <c r="B2109" s="23" t="s">
        <v>3601</v>
      </c>
      <c r="C2109" s="23" t="s">
        <v>21</v>
      </c>
      <c r="D2109" s="23" t="str">
        <f>IF(ISNUMBER(MATCH(C2109, 'Registration Database Man. Code'!A:A, 0)), "drone", "")</f>
        <v>drone</v>
      </c>
      <c r="E2109" s="23" t="str">
        <f>VLOOKUP(C2109, 'Registration Database Man. Code'!A:D, 4, FALSE)</f>
        <v>XAG</v>
      </c>
      <c r="F2109" s="24" t="str">
        <f t="shared" si="32"/>
        <v>Yes</v>
      </c>
      <c r="G2109" s="21" t="str">
        <f>IF(F2109="Yes", "Not Applicable", IF(COUNTIF('Broadcast Module Man Codes'!B:B, LEFT(B2109, 4))=0, "No BM Man Code Found", "Match Found"))</f>
        <v>Not Applicable</v>
      </c>
    </row>
    <row r="2110" spans="1:7">
      <c r="A2110" s="23" t="s">
        <v>3602</v>
      </c>
      <c r="B2110" s="23" t="s">
        <v>3603</v>
      </c>
      <c r="C2110" s="23" t="s">
        <v>21</v>
      </c>
      <c r="D2110" s="23" t="str">
        <f>IF(ISNUMBER(MATCH(C2110, 'Registration Database Man. Code'!A:A, 0)), "drone", "")</f>
        <v>drone</v>
      </c>
      <c r="E2110" s="23" t="str">
        <f>VLOOKUP(C2110, 'Registration Database Man. Code'!A:D, 4, FALSE)</f>
        <v>XAG</v>
      </c>
      <c r="F2110" s="24" t="str">
        <f t="shared" si="32"/>
        <v>Yes</v>
      </c>
      <c r="G2110" s="21" t="str">
        <f>IF(F2110="Yes", "Not Applicable", IF(COUNTIF('Broadcast Module Man Codes'!B:B, LEFT(B2110, 4))=0, "No BM Man Code Found", "Match Found"))</f>
        <v>Not Applicable</v>
      </c>
    </row>
    <row r="2111" spans="1:7">
      <c r="A2111" s="23" t="s">
        <v>3604</v>
      </c>
      <c r="B2111" s="23" t="s">
        <v>3605</v>
      </c>
      <c r="C2111" s="23" t="s">
        <v>10</v>
      </c>
      <c r="D2111" s="23" t="str">
        <f>IF(ISNUMBER(MATCH(C2111, 'Registration Database Man. Code'!A:A, 0)), "drone", "")</f>
        <v>drone</v>
      </c>
      <c r="E2111" s="23" t="str">
        <f>VLOOKUP(C2111, 'Registration Database Man. Code'!A:D, 4, FALSE)</f>
        <v>DJI</v>
      </c>
      <c r="F2111" s="24" t="str">
        <f t="shared" si="32"/>
        <v>No</v>
      </c>
      <c r="G2111" s="21" t="str">
        <f>IF(F2111="Yes", "Not Applicable", IF(COUNTIF('Broadcast Module Man Codes'!B:B, LEFT(B2111, 4))=0, "No BM Man Code Found", "Match Found"))</f>
        <v>No BM Man Code Found</v>
      </c>
    </row>
    <row r="2112" spans="1:7">
      <c r="A2112" s="23" t="s">
        <v>3606</v>
      </c>
      <c r="B2112" s="23" t="s">
        <v>3607</v>
      </c>
      <c r="C2112" s="23" t="s">
        <v>10</v>
      </c>
      <c r="D2112" s="23" t="str">
        <f>IF(ISNUMBER(MATCH(C2112, 'Registration Database Man. Code'!A:A, 0)), "drone", "")</f>
        <v>drone</v>
      </c>
      <c r="E2112" s="23" t="str">
        <f>VLOOKUP(C2112, 'Registration Database Man. Code'!A:D, 4, FALSE)</f>
        <v>DJI</v>
      </c>
      <c r="F2112" s="24" t="str">
        <f t="shared" si="32"/>
        <v>No</v>
      </c>
      <c r="G2112" s="21" t="str">
        <f>IF(F2112="Yes", "Not Applicable", IF(COUNTIF('Broadcast Module Man Codes'!B:B, LEFT(B2112, 4))=0, "No BM Man Code Found", "Match Found"))</f>
        <v>No BM Man Code Found</v>
      </c>
    </row>
    <row r="2113" spans="1:7">
      <c r="A2113" s="23" t="s">
        <v>3608</v>
      </c>
      <c r="B2113" s="23" t="s">
        <v>3609</v>
      </c>
      <c r="C2113" s="23" t="s">
        <v>10</v>
      </c>
      <c r="D2113" s="23" t="str">
        <f>IF(ISNUMBER(MATCH(C2113, 'Registration Database Man. Code'!A:A, 0)), "drone", "")</f>
        <v>drone</v>
      </c>
      <c r="E2113" s="23" t="str">
        <f>VLOOKUP(C2113, 'Registration Database Man. Code'!A:D, 4, FALSE)</f>
        <v>DJI</v>
      </c>
      <c r="F2113" s="24" t="str">
        <f t="shared" si="32"/>
        <v>No</v>
      </c>
      <c r="G2113" s="21" t="str">
        <f>IF(F2113="Yes", "Not Applicable", IF(COUNTIF('Broadcast Module Man Codes'!B:B, LEFT(B2113, 4))=0, "No BM Man Code Found", "Match Found"))</f>
        <v>No BM Man Code Found</v>
      </c>
    </row>
    <row r="2114" spans="1:7">
      <c r="A2114" s="23" t="s">
        <v>3610</v>
      </c>
      <c r="B2114" s="23" t="s">
        <v>3611</v>
      </c>
      <c r="C2114" s="23" t="s">
        <v>10</v>
      </c>
      <c r="D2114" s="23" t="str">
        <f>IF(ISNUMBER(MATCH(C2114, 'Registration Database Man. Code'!A:A, 0)), "drone", "")</f>
        <v>drone</v>
      </c>
      <c r="E2114" s="23" t="str">
        <f>VLOOKUP(C2114, 'Registration Database Man. Code'!A:D, 4, FALSE)</f>
        <v>DJI</v>
      </c>
      <c r="F2114" s="24" t="str">
        <f t="shared" si="32"/>
        <v>Yes</v>
      </c>
      <c r="G2114" s="21" t="str">
        <f>IF(F2114="Yes", "Not Applicable", IF(COUNTIF('Broadcast Module Man Codes'!B:B, LEFT(B2114, 4))=0, "No BM Man Code Found", "Match Found"))</f>
        <v>Not Applicable</v>
      </c>
    </row>
    <row r="2115" spans="1:7">
      <c r="A2115" s="23" t="s">
        <v>3612</v>
      </c>
      <c r="B2115" s="23" t="s">
        <v>3613</v>
      </c>
      <c r="C2115" s="23">
        <v>610131</v>
      </c>
      <c r="D2115" s="23" t="str">
        <f>IF(ISNUMBER(MATCH(C2115, 'Registration Database Man. Code'!A:A, 0)), "drone", "")</f>
        <v>drone</v>
      </c>
      <c r="E2115" s="23" t="str">
        <f>VLOOKUP(C2115, 'Registration Database Man. Code'!A:D, 4, FALSE)</f>
        <v>DJI</v>
      </c>
      <c r="F2115" s="24" t="str">
        <f t="shared" ref="F2115:F2178" si="33">IF(OR(E2115="EA VISION", E2115="EAVISION"), "No", IF(OR(AND(OR(E2115="DJI", E2115="DJI Innovations"), LEFT(B2115, 5)="1581F"), AND(OR(E2115="XAG", E2115="GUANGZHOU XAG CO LTD"), LEFT(B2115, 5)="1863F"), AND(E2115="Talos Drones", LEFT(B2115, 5)="2104F")), "Yes", "No"))</f>
        <v>No</v>
      </c>
      <c r="G2115" s="21" t="str">
        <f>IF(F2115="Yes", "Not Applicable", IF(COUNTIF('Broadcast Module Man Codes'!B:B, LEFT(B2115, 4))=0, "No BM Man Code Found", "Match Found"))</f>
        <v>No BM Man Code Found</v>
      </c>
    </row>
    <row r="2116" spans="1:7">
      <c r="A2116" s="23" t="s">
        <v>3614</v>
      </c>
      <c r="B2116" s="23" t="s">
        <v>3615</v>
      </c>
      <c r="C2116" s="23" t="s">
        <v>3616</v>
      </c>
      <c r="D2116" s="23" t="str">
        <f>IF(ISNUMBER(MATCH(C2116, 'Registration Database Man. Code'!A:A, 0)), "drone", "")</f>
        <v>drone</v>
      </c>
      <c r="E2116" s="23" t="str">
        <f>VLOOKUP(C2116, 'Registration Database Man. Code'!A:D, 4, FALSE)</f>
        <v>DJI</v>
      </c>
      <c r="F2116" s="24" t="str">
        <f t="shared" si="33"/>
        <v>No</v>
      </c>
      <c r="G2116" s="21" t="str">
        <f>IF(F2116="Yes", "Not Applicable", IF(COUNTIF('Broadcast Module Man Codes'!B:B, LEFT(B2116, 4))=0, "No BM Man Code Found", "Match Found"))</f>
        <v>No BM Man Code Found</v>
      </c>
    </row>
    <row r="2117" spans="1:7">
      <c r="A2117" s="23" t="s">
        <v>3617</v>
      </c>
      <c r="B2117" s="23" t="s">
        <v>3618</v>
      </c>
      <c r="C2117" s="23" t="s">
        <v>53</v>
      </c>
      <c r="D2117" s="23" t="str">
        <f>IF(ISNUMBER(MATCH(C2117, 'Registration Database Man. Code'!A:A, 0)), "drone", "")</f>
        <v>drone</v>
      </c>
      <c r="E2117" s="23" t="str">
        <f>VLOOKUP(C2117, 'Registration Database Man. Code'!A:D, 4, FALSE)</f>
        <v>EA VISION</v>
      </c>
      <c r="F2117" s="24" t="str">
        <f t="shared" si="33"/>
        <v>No</v>
      </c>
      <c r="G2117" s="21" t="str">
        <f>IF(F2117="Yes", "Not Applicable", IF(COUNTIF('Broadcast Module Man Codes'!B:B, LEFT(B2117, 4))=0, "No BM Man Code Found", "Match Found"))</f>
        <v>No BM Man Code Found</v>
      </c>
    </row>
    <row r="2118" spans="1:7">
      <c r="A2118" s="23" t="s">
        <v>3619</v>
      </c>
      <c r="B2118" s="23" t="s">
        <v>3620</v>
      </c>
      <c r="C2118" s="23" t="s">
        <v>6</v>
      </c>
      <c r="D2118" s="23" t="str">
        <f>IF(ISNUMBER(MATCH(C2118, 'Registration Database Man. Code'!A:A, 0)), "drone", "")</f>
        <v>drone</v>
      </c>
      <c r="E2118" s="23" t="str">
        <f>VLOOKUP(C2118, 'Registration Database Man. Code'!A:D, 4, FALSE)</f>
        <v>XAG</v>
      </c>
      <c r="F2118" s="24" t="str">
        <f t="shared" si="33"/>
        <v>No</v>
      </c>
      <c r="G2118" s="21" t="str">
        <f>IF(F2118="Yes", "Not Applicable", IF(COUNTIF('Broadcast Module Man Codes'!B:B, LEFT(B2118, 4))=0, "No BM Man Code Found", "Match Found"))</f>
        <v>No BM Man Code Found</v>
      </c>
    </row>
    <row r="2119" spans="1:7">
      <c r="A2119" s="23" t="s">
        <v>3621</v>
      </c>
      <c r="B2119" s="23" t="s">
        <v>3622</v>
      </c>
      <c r="C2119" s="23" t="s">
        <v>10</v>
      </c>
      <c r="D2119" s="23" t="str">
        <f>IF(ISNUMBER(MATCH(C2119, 'Registration Database Man. Code'!A:A, 0)), "drone", "")</f>
        <v>drone</v>
      </c>
      <c r="E2119" s="23" t="str">
        <f>VLOOKUP(C2119, 'Registration Database Man. Code'!A:D, 4, FALSE)</f>
        <v>DJI</v>
      </c>
      <c r="F2119" s="24" t="str">
        <f t="shared" si="33"/>
        <v>Yes</v>
      </c>
      <c r="G2119" s="21" t="str">
        <f>IF(F2119="Yes", "Not Applicable", IF(COUNTIF('Broadcast Module Man Codes'!B:B, LEFT(B2119, 4))=0, "No BM Man Code Found", "Match Found"))</f>
        <v>Not Applicable</v>
      </c>
    </row>
    <row r="2120" spans="1:7">
      <c r="A2120" s="23" t="s">
        <v>3623</v>
      </c>
      <c r="B2120" s="23" t="s">
        <v>3624</v>
      </c>
      <c r="C2120" s="23" t="s">
        <v>555</v>
      </c>
      <c r="D2120" s="23" t="str">
        <f>IF(ISNUMBER(MATCH(C2120, 'Registration Database Man. Code'!A:A, 0)), "drone", "")</f>
        <v>drone</v>
      </c>
      <c r="E2120" s="23" t="str">
        <f>VLOOKUP(C2120, 'Registration Database Man. Code'!A:D, 4, FALSE)</f>
        <v>XAG</v>
      </c>
      <c r="F2120" s="24" t="str">
        <f t="shared" si="33"/>
        <v>Yes</v>
      </c>
      <c r="G2120" s="21" t="str">
        <f>IF(F2120="Yes", "Not Applicable", IF(COUNTIF('Broadcast Module Man Codes'!B:B, LEFT(B2120, 4))=0, "No BM Man Code Found", "Match Found"))</f>
        <v>Not Applicable</v>
      </c>
    </row>
    <row r="2121" spans="1:7">
      <c r="A2121" s="23" t="s">
        <v>3625</v>
      </c>
      <c r="B2121" s="23" t="s">
        <v>3626</v>
      </c>
      <c r="C2121" s="23" t="s">
        <v>63</v>
      </c>
      <c r="D2121" s="23" t="str">
        <f>IF(ISNUMBER(MATCH(C2121, 'Registration Database Man. Code'!A:A, 0)), "drone", "")</f>
        <v>drone</v>
      </c>
      <c r="E2121" s="23" t="str">
        <f>VLOOKUP(C2121, 'Registration Database Man. Code'!A:D, 4, FALSE)</f>
        <v>DJI</v>
      </c>
      <c r="F2121" s="24" t="str">
        <f t="shared" si="33"/>
        <v>No</v>
      </c>
      <c r="G2121" s="21" t="str">
        <f>IF(F2121="Yes", "Not Applicable", IF(COUNTIF('Broadcast Module Man Codes'!B:B, LEFT(B2121, 4))=0, "No BM Man Code Found", "Match Found"))</f>
        <v>No BM Man Code Found</v>
      </c>
    </row>
    <row r="2122" spans="1:7">
      <c r="A2122" s="23" t="s">
        <v>3627</v>
      </c>
      <c r="B2122" s="23" t="s">
        <v>3628</v>
      </c>
      <c r="C2122" s="23" t="s">
        <v>4</v>
      </c>
      <c r="D2122" s="23" t="str">
        <f>IF(ISNUMBER(MATCH(C2122, 'Registration Database Man. Code'!A:A, 0)), "drone", "")</f>
        <v>drone</v>
      </c>
      <c r="E2122" s="23" t="str">
        <f>VLOOKUP(C2122, 'Registration Database Man. Code'!A:D, 4, FALSE)</f>
        <v>TALOS DRONES</v>
      </c>
      <c r="F2122" s="24" t="str">
        <f t="shared" si="33"/>
        <v>No</v>
      </c>
      <c r="G2122" s="21" t="str">
        <f>IF(F2122="Yes", "Not Applicable", IF(COUNTIF('Broadcast Module Man Codes'!B:B, LEFT(B2122, 4))=0, "No BM Man Code Found", "Match Found"))</f>
        <v>No BM Man Code Found</v>
      </c>
    </row>
    <row r="2123" spans="1:7">
      <c r="A2123" s="23" t="s">
        <v>3629</v>
      </c>
      <c r="B2123" s="23" t="s">
        <v>3630</v>
      </c>
      <c r="C2123" s="23" t="s">
        <v>10</v>
      </c>
      <c r="D2123" s="23" t="str">
        <f>IF(ISNUMBER(MATCH(C2123, 'Registration Database Man. Code'!A:A, 0)), "drone", "")</f>
        <v>drone</v>
      </c>
      <c r="E2123" s="23" t="str">
        <f>VLOOKUP(C2123, 'Registration Database Man. Code'!A:D, 4, FALSE)</f>
        <v>DJI</v>
      </c>
      <c r="F2123" s="24" t="str">
        <f t="shared" si="33"/>
        <v>No</v>
      </c>
      <c r="G2123" s="21" t="str">
        <f>IF(F2123="Yes", "Not Applicable", IF(COUNTIF('Broadcast Module Man Codes'!B:B, LEFT(B2123, 4))=0, "No BM Man Code Found", "Match Found"))</f>
        <v>No BM Man Code Found</v>
      </c>
    </row>
    <row r="2124" spans="1:7">
      <c r="A2124" s="23" t="s">
        <v>3631</v>
      </c>
      <c r="B2124" s="23" t="s">
        <v>3632</v>
      </c>
      <c r="C2124" s="23" t="s">
        <v>10</v>
      </c>
      <c r="D2124" s="23" t="str">
        <f>IF(ISNUMBER(MATCH(C2124, 'Registration Database Man. Code'!A:A, 0)), "drone", "")</f>
        <v>drone</v>
      </c>
      <c r="E2124" s="23" t="str">
        <f>VLOOKUP(C2124, 'Registration Database Man. Code'!A:D, 4, FALSE)</f>
        <v>DJI</v>
      </c>
      <c r="F2124" s="24" t="str">
        <f t="shared" si="33"/>
        <v>Yes</v>
      </c>
      <c r="G2124" s="21" t="str">
        <f>IF(F2124="Yes", "Not Applicable", IF(COUNTIF('Broadcast Module Man Codes'!B:B, LEFT(B2124, 4))=0, "No BM Man Code Found", "Match Found"))</f>
        <v>Not Applicable</v>
      </c>
    </row>
    <row r="2125" spans="1:7">
      <c r="A2125" s="23" t="s">
        <v>3633</v>
      </c>
      <c r="B2125" s="23" t="s">
        <v>3634</v>
      </c>
      <c r="C2125" s="23" t="s">
        <v>10</v>
      </c>
      <c r="D2125" s="23" t="str">
        <f>IF(ISNUMBER(MATCH(C2125, 'Registration Database Man. Code'!A:A, 0)), "drone", "")</f>
        <v>drone</v>
      </c>
      <c r="E2125" s="23" t="str">
        <f>VLOOKUP(C2125, 'Registration Database Man. Code'!A:D, 4, FALSE)</f>
        <v>DJI</v>
      </c>
      <c r="F2125" s="24" t="str">
        <f t="shared" si="33"/>
        <v>Yes</v>
      </c>
      <c r="G2125" s="21" t="str">
        <f>IF(F2125="Yes", "Not Applicable", IF(COUNTIF('Broadcast Module Man Codes'!B:B, LEFT(B2125, 4))=0, "No BM Man Code Found", "Match Found"))</f>
        <v>Not Applicable</v>
      </c>
    </row>
    <row r="2126" spans="1:7">
      <c r="A2126" s="23" t="s">
        <v>3635</v>
      </c>
      <c r="B2126" s="23" t="s">
        <v>3636</v>
      </c>
      <c r="C2126" s="23" t="s">
        <v>10</v>
      </c>
      <c r="D2126" s="23" t="str">
        <f>IF(ISNUMBER(MATCH(C2126, 'Registration Database Man. Code'!A:A, 0)), "drone", "")</f>
        <v>drone</v>
      </c>
      <c r="E2126" s="23" t="str">
        <f>VLOOKUP(C2126, 'Registration Database Man. Code'!A:D, 4, FALSE)</f>
        <v>DJI</v>
      </c>
      <c r="F2126" s="24" t="str">
        <f t="shared" si="33"/>
        <v>No</v>
      </c>
      <c r="G2126" s="21" t="str">
        <f>IF(F2126="Yes", "Not Applicable", IF(COUNTIF('Broadcast Module Man Codes'!B:B, LEFT(B2126, 4))=0, "No BM Man Code Found", "Match Found"))</f>
        <v>No BM Man Code Found</v>
      </c>
    </row>
    <row r="2127" spans="1:7">
      <c r="A2127" s="23" t="s">
        <v>3637</v>
      </c>
      <c r="B2127" s="23" t="s">
        <v>3638</v>
      </c>
      <c r="C2127" s="23" t="s">
        <v>10</v>
      </c>
      <c r="D2127" s="23" t="str">
        <f>IF(ISNUMBER(MATCH(C2127, 'Registration Database Man. Code'!A:A, 0)), "drone", "")</f>
        <v>drone</v>
      </c>
      <c r="E2127" s="23" t="str">
        <f>VLOOKUP(C2127, 'Registration Database Man. Code'!A:D, 4, FALSE)</f>
        <v>DJI</v>
      </c>
      <c r="F2127" s="24" t="str">
        <f t="shared" si="33"/>
        <v>No</v>
      </c>
      <c r="G2127" s="21" t="str">
        <f>IF(F2127="Yes", "Not Applicable", IF(COUNTIF('Broadcast Module Man Codes'!B:B, LEFT(B2127, 4))=0, "No BM Man Code Found", "Match Found"))</f>
        <v>No BM Man Code Found</v>
      </c>
    </row>
    <row r="2128" spans="1:7">
      <c r="A2128" s="23" t="s">
        <v>3639</v>
      </c>
      <c r="B2128" s="23" t="s">
        <v>3640</v>
      </c>
      <c r="C2128" s="23" t="s">
        <v>10</v>
      </c>
      <c r="D2128" s="23" t="str">
        <f>IF(ISNUMBER(MATCH(C2128, 'Registration Database Man. Code'!A:A, 0)), "drone", "")</f>
        <v>drone</v>
      </c>
      <c r="E2128" s="23" t="str">
        <f>VLOOKUP(C2128, 'Registration Database Man. Code'!A:D, 4, FALSE)</f>
        <v>DJI</v>
      </c>
      <c r="F2128" s="24" t="str">
        <f t="shared" si="33"/>
        <v>No</v>
      </c>
      <c r="G2128" s="21" t="str">
        <f>IF(F2128="Yes", "Not Applicable", IF(COUNTIF('Broadcast Module Man Codes'!B:B, LEFT(B2128, 4))=0, "No BM Man Code Found", "Match Found"))</f>
        <v>No BM Man Code Found</v>
      </c>
    </row>
    <row r="2129" spans="1:7">
      <c r="A2129" s="23" t="s">
        <v>3641</v>
      </c>
      <c r="B2129" s="23" t="s">
        <v>3642</v>
      </c>
      <c r="C2129" s="23" t="s">
        <v>10</v>
      </c>
      <c r="D2129" s="23" t="str">
        <f>IF(ISNUMBER(MATCH(C2129, 'Registration Database Man. Code'!A:A, 0)), "drone", "")</f>
        <v>drone</v>
      </c>
      <c r="E2129" s="23" t="str">
        <f>VLOOKUP(C2129, 'Registration Database Man. Code'!A:D, 4, FALSE)</f>
        <v>DJI</v>
      </c>
      <c r="F2129" s="24" t="str">
        <f t="shared" si="33"/>
        <v>No</v>
      </c>
      <c r="G2129" s="21" t="str">
        <f>IF(F2129="Yes", "Not Applicable", IF(COUNTIF('Broadcast Module Man Codes'!B:B, LEFT(B2129, 4))=0, "No BM Man Code Found", "Match Found"))</f>
        <v>No BM Man Code Found</v>
      </c>
    </row>
    <row r="2130" spans="1:7">
      <c r="A2130" s="23" t="s">
        <v>3643</v>
      </c>
      <c r="B2130" s="23" t="s">
        <v>3644</v>
      </c>
      <c r="C2130" s="23" t="s">
        <v>10</v>
      </c>
      <c r="D2130" s="23" t="str">
        <f>IF(ISNUMBER(MATCH(C2130, 'Registration Database Man. Code'!A:A, 0)), "drone", "")</f>
        <v>drone</v>
      </c>
      <c r="E2130" s="23" t="str">
        <f>VLOOKUP(C2130, 'Registration Database Man. Code'!A:D, 4, FALSE)</f>
        <v>DJI</v>
      </c>
      <c r="F2130" s="24" t="str">
        <f t="shared" si="33"/>
        <v>No</v>
      </c>
      <c r="G2130" s="21" t="str">
        <f>IF(F2130="Yes", "Not Applicable", IF(COUNTIF('Broadcast Module Man Codes'!B:B, LEFT(B2130, 4))=0, "No BM Man Code Found", "Match Found"))</f>
        <v>No BM Man Code Found</v>
      </c>
    </row>
    <row r="2131" spans="1:7">
      <c r="A2131" s="23" t="s">
        <v>3645</v>
      </c>
      <c r="B2131" s="23" t="s">
        <v>3646</v>
      </c>
      <c r="C2131" s="23" t="s">
        <v>6</v>
      </c>
      <c r="D2131" s="23" t="str">
        <f>IF(ISNUMBER(MATCH(C2131, 'Registration Database Man. Code'!A:A, 0)), "drone", "")</f>
        <v>drone</v>
      </c>
      <c r="E2131" s="23" t="str">
        <f>VLOOKUP(C2131, 'Registration Database Man. Code'!A:D, 4, FALSE)</f>
        <v>XAG</v>
      </c>
      <c r="F2131" s="24" t="str">
        <f t="shared" si="33"/>
        <v>Yes</v>
      </c>
      <c r="G2131" s="21" t="str">
        <f>IF(F2131="Yes", "Not Applicable", IF(COUNTIF('Broadcast Module Man Codes'!B:B, LEFT(B2131, 4))=0, "No BM Man Code Found", "Match Found"))</f>
        <v>Not Applicable</v>
      </c>
    </row>
    <row r="2132" spans="1:7">
      <c r="A2132" s="23" t="s">
        <v>3647</v>
      </c>
      <c r="B2132" s="23" t="s">
        <v>3648</v>
      </c>
      <c r="C2132" s="23" t="s">
        <v>10</v>
      </c>
      <c r="D2132" s="23" t="str">
        <f>IF(ISNUMBER(MATCH(C2132, 'Registration Database Man. Code'!A:A, 0)), "drone", "")</f>
        <v>drone</v>
      </c>
      <c r="E2132" s="23" t="str">
        <f>VLOOKUP(C2132, 'Registration Database Man. Code'!A:D, 4, FALSE)</f>
        <v>DJI</v>
      </c>
      <c r="F2132" s="24" t="str">
        <f t="shared" si="33"/>
        <v>Yes</v>
      </c>
      <c r="G2132" s="21" t="str">
        <f>IF(F2132="Yes", "Not Applicable", IF(COUNTIF('Broadcast Module Man Codes'!B:B, LEFT(B2132, 4))=0, "No BM Man Code Found", "Match Found"))</f>
        <v>Not Applicable</v>
      </c>
    </row>
    <row r="2133" spans="1:7">
      <c r="A2133" s="23" t="s">
        <v>3650</v>
      </c>
      <c r="B2133" s="23" t="s">
        <v>3651</v>
      </c>
      <c r="C2133" s="23" t="s">
        <v>21</v>
      </c>
      <c r="D2133" s="23" t="str">
        <f>IF(ISNUMBER(MATCH(C2133, 'Registration Database Man. Code'!A:A, 0)), "drone", "")</f>
        <v>drone</v>
      </c>
      <c r="E2133" s="23" t="str">
        <f>VLOOKUP(C2133, 'Registration Database Man. Code'!A:D, 4, FALSE)</f>
        <v>XAG</v>
      </c>
      <c r="F2133" s="24" t="str">
        <f t="shared" si="33"/>
        <v>Yes</v>
      </c>
      <c r="G2133" s="21" t="str">
        <f>IF(F2133="Yes", "Not Applicable", IF(COUNTIF('Broadcast Module Man Codes'!B:B, LEFT(B2133, 4))=0, "No BM Man Code Found", "Match Found"))</f>
        <v>Not Applicable</v>
      </c>
    </row>
    <row r="2134" spans="1:7">
      <c r="A2134" s="23" t="s">
        <v>3652</v>
      </c>
      <c r="B2134" s="23" t="s">
        <v>3653</v>
      </c>
      <c r="C2134" s="23" t="s">
        <v>10</v>
      </c>
      <c r="D2134" s="23" t="str">
        <f>IF(ISNUMBER(MATCH(C2134, 'Registration Database Man. Code'!A:A, 0)), "drone", "")</f>
        <v>drone</v>
      </c>
      <c r="E2134" s="23" t="str">
        <f>VLOOKUP(C2134, 'Registration Database Man. Code'!A:D, 4, FALSE)</f>
        <v>DJI</v>
      </c>
      <c r="F2134" s="24" t="str">
        <f t="shared" si="33"/>
        <v>No</v>
      </c>
      <c r="G2134" s="21" t="str">
        <f>IF(F2134="Yes", "Not Applicable", IF(COUNTIF('Broadcast Module Man Codes'!B:B, LEFT(B2134, 4))=0, "No BM Man Code Found", "Match Found"))</f>
        <v>No BM Man Code Found</v>
      </c>
    </row>
    <row r="2135" spans="1:7">
      <c r="A2135" s="23" t="s">
        <v>3654</v>
      </c>
      <c r="B2135" s="23" t="s">
        <v>3655</v>
      </c>
      <c r="C2135" s="23" t="s">
        <v>10</v>
      </c>
      <c r="D2135" s="23" t="str">
        <f>IF(ISNUMBER(MATCH(C2135, 'Registration Database Man. Code'!A:A, 0)), "drone", "")</f>
        <v>drone</v>
      </c>
      <c r="E2135" s="23" t="str">
        <f>VLOOKUP(C2135, 'Registration Database Man. Code'!A:D, 4, FALSE)</f>
        <v>DJI</v>
      </c>
      <c r="F2135" s="24" t="str">
        <f t="shared" si="33"/>
        <v>No</v>
      </c>
      <c r="G2135" s="21" t="str">
        <f>IF(F2135="Yes", "Not Applicable", IF(COUNTIF('Broadcast Module Man Codes'!B:B, LEFT(B2135, 4))=0, "No BM Man Code Found", "Match Found"))</f>
        <v>No BM Man Code Found</v>
      </c>
    </row>
    <row r="2136" spans="1:7">
      <c r="A2136" s="23" t="s">
        <v>3656</v>
      </c>
      <c r="B2136" s="23" t="s">
        <v>3657</v>
      </c>
      <c r="C2136" s="23" t="s">
        <v>10</v>
      </c>
      <c r="D2136" s="23" t="str">
        <f>IF(ISNUMBER(MATCH(C2136, 'Registration Database Man. Code'!A:A, 0)), "drone", "")</f>
        <v>drone</v>
      </c>
      <c r="E2136" s="23" t="str">
        <f>VLOOKUP(C2136, 'Registration Database Man. Code'!A:D, 4, FALSE)</f>
        <v>DJI</v>
      </c>
      <c r="F2136" s="24" t="str">
        <f t="shared" si="33"/>
        <v>Yes</v>
      </c>
      <c r="G2136" s="21" t="str">
        <f>IF(F2136="Yes", "Not Applicable", IF(COUNTIF('Broadcast Module Man Codes'!B:B, LEFT(B2136, 4))=0, "No BM Man Code Found", "Match Found"))</f>
        <v>Not Applicable</v>
      </c>
    </row>
    <row r="2137" spans="1:7">
      <c r="A2137" s="23" t="s">
        <v>3658</v>
      </c>
      <c r="B2137" s="23" t="s">
        <v>3659</v>
      </c>
      <c r="C2137" s="23" t="s">
        <v>10</v>
      </c>
      <c r="D2137" s="23" t="str">
        <f>IF(ISNUMBER(MATCH(C2137, 'Registration Database Man. Code'!A:A, 0)), "drone", "")</f>
        <v>drone</v>
      </c>
      <c r="E2137" s="23" t="str">
        <f>VLOOKUP(C2137, 'Registration Database Man. Code'!A:D, 4, FALSE)</f>
        <v>DJI</v>
      </c>
      <c r="F2137" s="24" t="str">
        <f t="shared" si="33"/>
        <v>No</v>
      </c>
      <c r="G2137" s="21" t="str">
        <f>IF(F2137="Yes", "Not Applicable", IF(COUNTIF('Broadcast Module Man Codes'!B:B, LEFT(B2137, 4))=0, "No BM Man Code Found", "Match Found"))</f>
        <v>No BM Man Code Found</v>
      </c>
    </row>
    <row r="2138" spans="1:7">
      <c r="A2138" s="23" t="s">
        <v>3660</v>
      </c>
      <c r="B2138" s="23" t="s">
        <v>3661</v>
      </c>
      <c r="C2138" s="23" t="s">
        <v>10</v>
      </c>
      <c r="D2138" s="23" t="str">
        <f>IF(ISNUMBER(MATCH(C2138, 'Registration Database Man. Code'!A:A, 0)), "drone", "")</f>
        <v>drone</v>
      </c>
      <c r="E2138" s="23" t="str">
        <f>VLOOKUP(C2138, 'Registration Database Man. Code'!A:D, 4, FALSE)</f>
        <v>DJI</v>
      </c>
      <c r="F2138" s="24" t="str">
        <f t="shared" si="33"/>
        <v>No</v>
      </c>
      <c r="G2138" s="21" t="str">
        <f>IF(F2138="Yes", "Not Applicable", IF(COUNTIF('Broadcast Module Man Codes'!B:B, LEFT(B2138, 4))=0, "No BM Man Code Found", "Match Found"))</f>
        <v>No BM Man Code Found</v>
      </c>
    </row>
    <row r="2139" spans="1:7">
      <c r="A2139" s="23" t="s">
        <v>3662</v>
      </c>
      <c r="B2139" s="23" t="s">
        <v>3663</v>
      </c>
      <c r="C2139" s="23" t="s">
        <v>430</v>
      </c>
      <c r="D2139" s="23" t="str">
        <f>IF(ISNUMBER(MATCH(C2139, 'Registration Database Man. Code'!A:A, 0)), "drone", "")</f>
        <v>drone</v>
      </c>
      <c r="E2139" s="23" t="str">
        <f>VLOOKUP(C2139, 'Registration Database Man. Code'!A:D, 4, FALSE)</f>
        <v>EAVISION</v>
      </c>
      <c r="F2139" s="24" t="str">
        <f t="shared" si="33"/>
        <v>No</v>
      </c>
      <c r="G2139" s="21" t="str">
        <f>IF(F2139="Yes", "Not Applicable", IF(COUNTIF('Broadcast Module Man Codes'!B:B, LEFT(B2139, 4))=0, "No BM Man Code Found", "Match Found"))</f>
        <v>No BM Man Code Found</v>
      </c>
    </row>
    <row r="2140" spans="1:7">
      <c r="A2140" s="23" t="s">
        <v>3664</v>
      </c>
      <c r="B2140" s="23" t="s">
        <v>3665</v>
      </c>
      <c r="C2140" s="23" t="s">
        <v>49</v>
      </c>
      <c r="D2140" s="23" t="str">
        <f>IF(ISNUMBER(MATCH(C2140, 'Registration Database Man. Code'!A:A, 0)), "drone", "")</f>
        <v>drone</v>
      </c>
      <c r="E2140" s="23" t="str">
        <f>VLOOKUP(C2140, 'Registration Database Man. Code'!A:D, 4, FALSE)</f>
        <v>DJI</v>
      </c>
      <c r="F2140" s="24" t="str">
        <f t="shared" si="33"/>
        <v>Yes</v>
      </c>
      <c r="G2140" s="21" t="str">
        <f>IF(F2140="Yes", "Not Applicable", IF(COUNTIF('Broadcast Module Man Codes'!B:B, LEFT(B2140, 4))=0, "No BM Man Code Found", "Match Found"))</f>
        <v>Not Applicable</v>
      </c>
    </row>
    <row r="2141" spans="1:7">
      <c r="A2141" s="23" t="s">
        <v>3666</v>
      </c>
      <c r="B2141" s="23" t="s">
        <v>3667</v>
      </c>
      <c r="C2141" s="23" t="s">
        <v>49</v>
      </c>
      <c r="D2141" s="23" t="str">
        <f>IF(ISNUMBER(MATCH(C2141, 'Registration Database Man. Code'!A:A, 0)), "drone", "")</f>
        <v>drone</v>
      </c>
      <c r="E2141" s="23" t="str">
        <f>VLOOKUP(C2141, 'Registration Database Man. Code'!A:D, 4, FALSE)</f>
        <v>DJI</v>
      </c>
      <c r="F2141" s="24" t="str">
        <f t="shared" si="33"/>
        <v>Yes</v>
      </c>
      <c r="G2141" s="21" t="str">
        <f>IF(F2141="Yes", "Not Applicable", IF(COUNTIF('Broadcast Module Man Codes'!B:B, LEFT(B2141, 4))=0, "No BM Man Code Found", "Match Found"))</f>
        <v>Not Applicable</v>
      </c>
    </row>
    <row r="2142" spans="1:7">
      <c r="A2142" s="23" t="s">
        <v>3668</v>
      </c>
      <c r="B2142" s="23" t="s">
        <v>3669</v>
      </c>
      <c r="C2142" s="23" t="s">
        <v>10</v>
      </c>
      <c r="D2142" s="23" t="str">
        <f>IF(ISNUMBER(MATCH(C2142, 'Registration Database Man. Code'!A:A, 0)), "drone", "")</f>
        <v>drone</v>
      </c>
      <c r="E2142" s="23" t="str">
        <f>VLOOKUP(C2142, 'Registration Database Man. Code'!A:D, 4, FALSE)</f>
        <v>DJI</v>
      </c>
      <c r="F2142" s="24" t="str">
        <f t="shared" si="33"/>
        <v>Yes</v>
      </c>
      <c r="G2142" s="21" t="str">
        <f>IF(F2142="Yes", "Not Applicable", IF(COUNTIF('Broadcast Module Man Codes'!B:B, LEFT(B2142, 4))=0, "No BM Man Code Found", "Match Found"))</f>
        <v>Not Applicable</v>
      </c>
    </row>
    <row r="2143" spans="1:7">
      <c r="A2143" s="23" t="s">
        <v>3670</v>
      </c>
      <c r="B2143" s="23" t="s">
        <v>3671</v>
      </c>
      <c r="C2143" s="23" t="s">
        <v>153</v>
      </c>
      <c r="D2143" s="23" t="str">
        <f>IF(ISNUMBER(MATCH(C2143, 'Registration Database Man. Code'!A:A, 0)), "drone", "")</f>
        <v>drone</v>
      </c>
      <c r="E2143" s="23" t="str">
        <f>VLOOKUP(C2143, 'Registration Database Man. Code'!A:D, 4, FALSE)</f>
        <v>DJI</v>
      </c>
      <c r="F2143" s="24" t="str">
        <f t="shared" si="33"/>
        <v>No</v>
      </c>
      <c r="G2143" s="21" t="str">
        <f>IF(F2143="Yes", "Not Applicable", IF(COUNTIF('Broadcast Module Man Codes'!B:B, LEFT(B2143, 4))=0, "No BM Man Code Found", "Match Found"))</f>
        <v>No BM Man Code Found</v>
      </c>
    </row>
    <row r="2144" spans="1:7">
      <c r="A2144" s="23" t="s">
        <v>3672</v>
      </c>
      <c r="B2144" s="23" t="s">
        <v>3673</v>
      </c>
      <c r="C2144" s="23" t="s">
        <v>3674</v>
      </c>
      <c r="D2144" s="23" t="str">
        <f>IF(ISNUMBER(MATCH(C2144, 'Registration Database Man. Code'!A:A, 0)), "drone", "")</f>
        <v>drone</v>
      </c>
      <c r="E2144" s="23" t="str">
        <f>VLOOKUP(C2144, 'Registration Database Man. Code'!A:D, 4, FALSE)</f>
        <v>DJI</v>
      </c>
      <c r="F2144" s="24" t="str">
        <f t="shared" si="33"/>
        <v>Yes</v>
      </c>
      <c r="G2144" s="21" t="str">
        <f>IF(F2144="Yes", "Not Applicable", IF(COUNTIF('Broadcast Module Man Codes'!B:B, LEFT(B2144, 4))=0, "No BM Man Code Found", "Match Found"))</f>
        <v>Not Applicable</v>
      </c>
    </row>
    <row r="2145" spans="1:7">
      <c r="A2145" s="23" t="s">
        <v>3675</v>
      </c>
      <c r="B2145" s="23" t="s">
        <v>3676</v>
      </c>
      <c r="C2145" s="23" t="s">
        <v>10</v>
      </c>
      <c r="D2145" s="23" t="str">
        <f>IF(ISNUMBER(MATCH(C2145, 'Registration Database Man. Code'!A:A, 0)), "drone", "")</f>
        <v>drone</v>
      </c>
      <c r="E2145" s="23" t="str">
        <f>VLOOKUP(C2145, 'Registration Database Man. Code'!A:D, 4, FALSE)</f>
        <v>DJI</v>
      </c>
      <c r="F2145" s="24" t="str">
        <f t="shared" si="33"/>
        <v>Yes</v>
      </c>
      <c r="G2145" s="21" t="str">
        <f>IF(F2145="Yes", "Not Applicable", IF(COUNTIF('Broadcast Module Man Codes'!B:B, LEFT(B2145, 4))=0, "No BM Man Code Found", "Match Found"))</f>
        <v>Not Applicable</v>
      </c>
    </row>
    <row r="2146" spans="1:7">
      <c r="A2146" s="23" t="s">
        <v>3677</v>
      </c>
      <c r="B2146" s="23" t="s">
        <v>3678</v>
      </c>
      <c r="C2146" s="23" t="s">
        <v>10</v>
      </c>
      <c r="D2146" s="23" t="str">
        <f>IF(ISNUMBER(MATCH(C2146, 'Registration Database Man. Code'!A:A, 0)), "drone", "")</f>
        <v>drone</v>
      </c>
      <c r="E2146" s="23" t="str">
        <f>VLOOKUP(C2146, 'Registration Database Man. Code'!A:D, 4, FALSE)</f>
        <v>DJI</v>
      </c>
      <c r="F2146" s="24" t="str">
        <f t="shared" si="33"/>
        <v>No</v>
      </c>
      <c r="G2146" s="21" t="str">
        <f>IF(F2146="Yes", "Not Applicable", IF(COUNTIF('Broadcast Module Man Codes'!B:B, LEFT(B2146, 4))=0, "No BM Man Code Found", "Match Found"))</f>
        <v>No BM Man Code Found</v>
      </c>
    </row>
    <row r="2147" spans="1:7">
      <c r="A2147" s="23" t="s">
        <v>3679</v>
      </c>
      <c r="B2147" s="23" t="s">
        <v>3680</v>
      </c>
      <c r="C2147" s="23" t="s">
        <v>10</v>
      </c>
      <c r="D2147" s="23" t="str">
        <f>IF(ISNUMBER(MATCH(C2147, 'Registration Database Man. Code'!A:A, 0)), "drone", "")</f>
        <v>drone</v>
      </c>
      <c r="E2147" s="23" t="str">
        <f>VLOOKUP(C2147, 'Registration Database Man. Code'!A:D, 4, FALSE)</f>
        <v>DJI</v>
      </c>
      <c r="F2147" s="24" t="str">
        <f t="shared" si="33"/>
        <v>Yes</v>
      </c>
      <c r="G2147" s="21" t="str">
        <f>IF(F2147="Yes", "Not Applicable", IF(COUNTIF('Broadcast Module Man Codes'!B:B, LEFT(B2147, 4))=0, "No BM Man Code Found", "Match Found"))</f>
        <v>Not Applicable</v>
      </c>
    </row>
    <row r="2148" spans="1:7">
      <c r="A2148" s="23" t="s">
        <v>3681</v>
      </c>
      <c r="B2148" s="23" t="s">
        <v>3682</v>
      </c>
      <c r="C2148" s="23" t="s">
        <v>10</v>
      </c>
      <c r="D2148" s="23" t="str">
        <f>IF(ISNUMBER(MATCH(C2148, 'Registration Database Man. Code'!A:A, 0)), "drone", "")</f>
        <v>drone</v>
      </c>
      <c r="E2148" s="23" t="str">
        <f>VLOOKUP(C2148, 'Registration Database Man. Code'!A:D, 4, FALSE)</f>
        <v>DJI</v>
      </c>
      <c r="F2148" s="24" t="str">
        <f t="shared" si="33"/>
        <v>Yes</v>
      </c>
      <c r="G2148" s="21" t="str">
        <f>IF(F2148="Yes", "Not Applicable", IF(COUNTIF('Broadcast Module Man Codes'!B:B, LEFT(B2148, 4))=0, "No BM Man Code Found", "Match Found"))</f>
        <v>Not Applicable</v>
      </c>
    </row>
    <row r="2149" spans="1:7">
      <c r="A2149" s="23" t="s">
        <v>3683</v>
      </c>
      <c r="B2149" s="23" t="s">
        <v>3684</v>
      </c>
      <c r="C2149" s="23" t="s">
        <v>6</v>
      </c>
      <c r="D2149" s="23" t="str">
        <f>IF(ISNUMBER(MATCH(C2149, 'Registration Database Man. Code'!A:A, 0)), "drone", "")</f>
        <v>drone</v>
      </c>
      <c r="E2149" s="23" t="str">
        <f>VLOOKUP(C2149, 'Registration Database Man. Code'!A:D, 4, FALSE)</f>
        <v>XAG</v>
      </c>
      <c r="F2149" s="24" t="str">
        <f t="shared" si="33"/>
        <v>Yes</v>
      </c>
      <c r="G2149" s="21" t="str">
        <f>IF(F2149="Yes", "Not Applicable", IF(COUNTIF('Broadcast Module Man Codes'!B:B, LEFT(B2149, 4))=0, "No BM Man Code Found", "Match Found"))</f>
        <v>Not Applicable</v>
      </c>
    </row>
    <row r="2150" spans="1:7">
      <c r="A2150" s="23" t="s">
        <v>3685</v>
      </c>
      <c r="B2150" s="23" t="s">
        <v>3686</v>
      </c>
      <c r="C2150" s="23" t="s">
        <v>172</v>
      </c>
      <c r="D2150" s="23" t="str">
        <f>IF(ISNUMBER(MATCH(C2150, 'Registration Database Man. Code'!A:A, 0)), "drone", "")</f>
        <v>drone</v>
      </c>
      <c r="E2150" s="23" t="str">
        <f>VLOOKUP(C2150, 'Registration Database Man. Code'!A:D, 4, FALSE)</f>
        <v>DJI</v>
      </c>
      <c r="F2150" s="24" t="str">
        <f t="shared" si="33"/>
        <v>No</v>
      </c>
      <c r="G2150" s="21" t="str">
        <f>IF(F2150="Yes", "Not Applicable", IF(COUNTIF('Broadcast Module Man Codes'!B:B, LEFT(B2150, 4))=0, "No BM Man Code Found", "Match Found"))</f>
        <v>No BM Man Code Found</v>
      </c>
    </row>
    <row r="2151" spans="1:7">
      <c r="A2151" s="23" t="s">
        <v>3687</v>
      </c>
      <c r="B2151" s="23" t="s">
        <v>3688</v>
      </c>
      <c r="C2151" s="23" t="s">
        <v>10</v>
      </c>
      <c r="D2151" s="23" t="str">
        <f>IF(ISNUMBER(MATCH(C2151, 'Registration Database Man. Code'!A:A, 0)), "drone", "")</f>
        <v>drone</v>
      </c>
      <c r="E2151" s="23" t="str">
        <f>VLOOKUP(C2151, 'Registration Database Man. Code'!A:D, 4, FALSE)</f>
        <v>DJI</v>
      </c>
      <c r="F2151" s="24" t="str">
        <f t="shared" si="33"/>
        <v>Yes</v>
      </c>
      <c r="G2151" s="21" t="str">
        <f>IF(F2151="Yes", "Not Applicable", IF(COUNTIF('Broadcast Module Man Codes'!B:B, LEFT(B2151, 4))=0, "No BM Man Code Found", "Match Found"))</f>
        <v>Not Applicable</v>
      </c>
    </row>
    <row r="2152" spans="1:7">
      <c r="A2152" s="23" t="s">
        <v>3689</v>
      </c>
      <c r="B2152" s="23" t="s">
        <v>3690</v>
      </c>
      <c r="C2152" s="23" t="s">
        <v>1186</v>
      </c>
      <c r="D2152" s="23" t="str">
        <f>IF(ISNUMBER(MATCH(C2152, 'Registration Database Man. Code'!A:A, 0)), "drone", "")</f>
        <v>drone</v>
      </c>
      <c r="E2152" s="23" t="str">
        <f>VLOOKUP(C2152, 'Registration Database Man. Code'!A:D, 4, FALSE)</f>
        <v>DJI</v>
      </c>
      <c r="F2152" s="24" t="str">
        <f t="shared" si="33"/>
        <v>Yes</v>
      </c>
      <c r="G2152" s="21" t="str">
        <f>IF(F2152="Yes", "Not Applicable", IF(COUNTIF('Broadcast Module Man Codes'!B:B, LEFT(B2152, 4))=0, "No BM Man Code Found", "Match Found"))</f>
        <v>Not Applicable</v>
      </c>
    </row>
    <row r="2153" spans="1:7">
      <c r="A2153" s="23" t="s">
        <v>3691</v>
      </c>
      <c r="B2153" s="23" t="s">
        <v>3692</v>
      </c>
      <c r="C2153" s="23">
        <v>610131</v>
      </c>
      <c r="D2153" s="23" t="str">
        <f>IF(ISNUMBER(MATCH(C2153, 'Registration Database Man. Code'!A:A, 0)), "drone", "")</f>
        <v>drone</v>
      </c>
      <c r="E2153" s="23" t="str">
        <f>VLOOKUP(C2153, 'Registration Database Man. Code'!A:D, 4, FALSE)</f>
        <v>DJI</v>
      </c>
      <c r="F2153" s="24" t="str">
        <f t="shared" si="33"/>
        <v>No</v>
      </c>
      <c r="G2153" s="21" t="str">
        <f>IF(F2153="Yes", "Not Applicable", IF(COUNTIF('Broadcast Module Man Codes'!B:B, LEFT(B2153, 4))=0, "No BM Man Code Found", "Match Found"))</f>
        <v>No BM Man Code Found</v>
      </c>
    </row>
    <row r="2154" spans="1:7">
      <c r="A2154" s="23" t="s">
        <v>3693</v>
      </c>
      <c r="B2154" s="23" t="s">
        <v>3694</v>
      </c>
      <c r="C2154" s="23" t="s">
        <v>53</v>
      </c>
      <c r="D2154" s="23" t="str">
        <f>IF(ISNUMBER(MATCH(C2154, 'Registration Database Man. Code'!A:A, 0)), "drone", "")</f>
        <v>drone</v>
      </c>
      <c r="E2154" s="23" t="str">
        <f>VLOOKUP(C2154, 'Registration Database Man. Code'!A:D, 4, FALSE)</f>
        <v>EA VISION</v>
      </c>
      <c r="F2154" s="24" t="str">
        <f t="shared" si="33"/>
        <v>No</v>
      </c>
      <c r="G2154" s="21" t="str">
        <f>IF(F2154="Yes", "Not Applicable", IF(COUNTIF('Broadcast Module Man Codes'!B:B, LEFT(B2154, 4))=0, "No BM Man Code Found", "Match Found"))</f>
        <v>No BM Man Code Found</v>
      </c>
    </row>
    <row r="2155" spans="1:7">
      <c r="A2155" s="23" t="s">
        <v>3695</v>
      </c>
      <c r="B2155" s="23" t="s">
        <v>3696</v>
      </c>
      <c r="C2155" s="23" t="s">
        <v>21</v>
      </c>
      <c r="D2155" s="23" t="str">
        <f>IF(ISNUMBER(MATCH(C2155, 'Registration Database Man. Code'!A:A, 0)), "drone", "")</f>
        <v>drone</v>
      </c>
      <c r="E2155" s="23" t="str">
        <f>VLOOKUP(C2155, 'Registration Database Man. Code'!A:D, 4, FALSE)</f>
        <v>XAG</v>
      </c>
      <c r="F2155" s="24" t="str">
        <f t="shared" si="33"/>
        <v>Yes</v>
      </c>
      <c r="G2155" s="21" t="str">
        <f>IF(F2155="Yes", "Not Applicable", IF(COUNTIF('Broadcast Module Man Codes'!B:B, LEFT(B2155, 4))=0, "No BM Man Code Found", "Match Found"))</f>
        <v>Not Applicable</v>
      </c>
    </row>
    <row r="2156" spans="1:7">
      <c r="A2156" s="23" t="s">
        <v>3697</v>
      </c>
      <c r="B2156" s="23" t="s">
        <v>3698</v>
      </c>
      <c r="C2156" s="23" t="s">
        <v>10</v>
      </c>
      <c r="D2156" s="23" t="str">
        <f>IF(ISNUMBER(MATCH(C2156, 'Registration Database Man. Code'!A:A, 0)), "drone", "")</f>
        <v>drone</v>
      </c>
      <c r="E2156" s="23" t="str">
        <f>VLOOKUP(C2156, 'Registration Database Man. Code'!A:D, 4, FALSE)</f>
        <v>DJI</v>
      </c>
      <c r="F2156" s="24" t="str">
        <f t="shared" si="33"/>
        <v>No</v>
      </c>
      <c r="G2156" s="21" t="str">
        <f>IF(F2156="Yes", "Not Applicable", IF(COUNTIF('Broadcast Module Man Codes'!B:B, LEFT(B2156, 4))=0, "No BM Man Code Found", "Match Found"))</f>
        <v>No BM Man Code Found</v>
      </c>
    </row>
    <row r="2157" spans="1:7">
      <c r="A2157" s="23" t="s">
        <v>3699</v>
      </c>
      <c r="B2157" s="23" t="s">
        <v>3700</v>
      </c>
      <c r="C2157" s="23" t="s">
        <v>6</v>
      </c>
      <c r="D2157" s="23" t="str">
        <f>IF(ISNUMBER(MATCH(C2157, 'Registration Database Man. Code'!A:A, 0)), "drone", "")</f>
        <v>drone</v>
      </c>
      <c r="E2157" s="23" t="str">
        <f>VLOOKUP(C2157, 'Registration Database Man. Code'!A:D, 4, FALSE)</f>
        <v>XAG</v>
      </c>
      <c r="F2157" s="24" t="str">
        <f t="shared" si="33"/>
        <v>No</v>
      </c>
      <c r="G2157" s="21" t="str">
        <f>IF(F2157="Yes", "Not Applicable", IF(COUNTIF('Broadcast Module Man Codes'!B:B, LEFT(B2157, 4))=0, "No BM Man Code Found", "Match Found"))</f>
        <v>No BM Man Code Found</v>
      </c>
    </row>
    <row r="2158" spans="1:7">
      <c r="A2158" s="23" t="s">
        <v>3701</v>
      </c>
      <c r="B2158" s="23" t="s">
        <v>3702</v>
      </c>
      <c r="C2158" s="23" t="s">
        <v>10</v>
      </c>
      <c r="D2158" s="23" t="str">
        <f>IF(ISNUMBER(MATCH(C2158, 'Registration Database Man. Code'!A:A, 0)), "drone", "")</f>
        <v>drone</v>
      </c>
      <c r="E2158" s="23" t="str">
        <f>VLOOKUP(C2158, 'Registration Database Man. Code'!A:D, 4, FALSE)</f>
        <v>DJI</v>
      </c>
      <c r="F2158" s="24" t="str">
        <f t="shared" si="33"/>
        <v>No</v>
      </c>
      <c r="G2158" s="21" t="str">
        <f>IF(F2158="Yes", "Not Applicable", IF(COUNTIF('Broadcast Module Man Codes'!B:B, LEFT(B2158, 4))=0, "No BM Man Code Found", "Match Found"))</f>
        <v>No BM Man Code Found</v>
      </c>
    </row>
    <row r="2159" spans="1:7">
      <c r="A2159" s="23" t="s">
        <v>3703</v>
      </c>
      <c r="B2159" s="23" t="s">
        <v>3704</v>
      </c>
      <c r="C2159" s="23" t="s">
        <v>27</v>
      </c>
      <c r="D2159" s="23" t="str">
        <f>IF(ISNUMBER(MATCH(C2159, 'Registration Database Man. Code'!A:A, 0)), "drone", "")</f>
        <v>drone</v>
      </c>
      <c r="E2159" s="23" t="str">
        <f>VLOOKUP(C2159, 'Registration Database Man. Code'!A:D, 4, FALSE)</f>
        <v>DJI</v>
      </c>
      <c r="F2159" s="24" t="str">
        <f t="shared" si="33"/>
        <v>Yes</v>
      </c>
      <c r="G2159" s="21" t="str">
        <f>IF(F2159="Yes", "Not Applicable", IF(COUNTIF('Broadcast Module Man Codes'!B:B, LEFT(B2159, 4))=0, "No BM Man Code Found", "Match Found"))</f>
        <v>Not Applicable</v>
      </c>
    </row>
    <row r="2160" spans="1:7">
      <c r="A2160" s="23" t="s">
        <v>3705</v>
      </c>
      <c r="B2160" s="23" t="s">
        <v>3706</v>
      </c>
      <c r="C2160" s="23" t="s">
        <v>21</v>
      </c>
      <c r="D2160" s="23" t="str">
        <f>IF(ISNUMBER(MATCH(C2160, 'Registration Database Man. Code'!A:A, 0)), "drone", "")</f>
        <v>drone</v>
      </c>
      <c r="E2160" s="23" t="str">
        <f>VLOOKUP(C2160, 'Registration Database Man. Code'!A:D, 4, FALSE)</f>
        <v>XAG</v>
      </c>
      <c r="F2160" s="24" t="str">
        <f t="shared" si="33"/>
        <v>Yes</v>
      </c>
      <c r="G2160" s="21" t="str">
        <f>IF(F2160="Yes", "Not Applicable", IF(COUNTIF('Broadcast Module Man Codes'!B:B, LEFT(B2160, 4))=0, "No BM Man Code Found", "Match Found"))</f>
        <v>Not Applicable</v>
      </c>
    </row>
    <row r="2161" spans="1:7">
      <c r="A2161" s="23" t="s">
        <v>3707</v>
      </c>
      <c r="B2161" s="23" t="s">
        <v>3708</v>
      </c>
      <c r="C2161" s="23" t="s">
        <v>10</v>
      </c>
      <c r="D2161" s="23" t="str">
        <f>IF(ISNUMBER(MATCH(C2161, 'Registration Database Man. Code'!A:A, 0)), "drone", "")</f>
        <v>drone</v>
      </c>
      <c r="E2161" s="23" t="str">
        <f>VLOOKUP(C2161, 'Registration Database Man. Code'!A:D, 4, FALSE)</f>
        <v>DJI</v>
      </c>
      <c r="F2161" s="24" t="str">
        <f t="shared" si="33"/>
        <v>Yes</v>
      </c>
      <c r="G2161" s="21" t="str">
        <f>IF(F2161="Yes", "Not Applicable", IF(COUNTIF('Broadcast Module Man Codes'!B:B, LEFT(B2161, 4))=0, "No BM Man Code Found", "Match Found"))</f>
        <v>Not Applicable</v>
      </c>
    </row>
    <row r="2162" spans="1:7">
      <c r="A2162" s="23" t="s">
        <v>3709</v>
      </c>
      <c r="B2162" s="23" t="s">
        <v>3710</v>
      </c>
      <c r="C2162" s="23" t="s">
        <v>49</v>
      </c>
      <c r="D2162" s="23" t="str">
        <f>IF(ISNUMBER(MATCH(C2162, 'Registration Database Man. Code'!A:A, 0)), "drone", "")</f>
        <v>drone</v>
      </c>
      <c r="E2162" s="23" t="str">
        <f>VLOOKUP(C2162, 'Registration Database Man. Code'!A:D, 4, FALSE)</f>
        <v>DJI</v>
      </c>
      <c r="F2162" s="24" t="str">
        <f t="shared" si="33"/>
        <v>Yes</v>
      </c>
      <c r="G2162" s="21" t="str">
        <f>IF(F2162="Yes", "Not Applicable", IF(COUNTIF('Broadcast Module Man Codes'!B:B, LEFT(B2162, 4))=0, "No BM Man Code Found", "Match Found"))</f>
        <v>Not Applicable</v>
      </c>
    </row>
    <row r="2163" spans="1:7">
      <c r="A2163" s="23" t="s">
        <v>3711</v>
      </c>
      <c r="B2163" s="23" t="s">
        <v>3712</v>
      </c>
      <c r="C2163" s="23" t="s">
        <v>10</v>
      </c>
      <c r="D2163" s="23" t="str">
        <f>IF(ISNUMBER(MATCH(C2163, 'Registration Database Man. Code'!A:A, 0)), "drone", "")</f>
        <v>drone</v>
      </c>
      <c r="E2163" s="23" t="str">
        <f>VLOOKUP(C2163, 'Registration Database Man. Code'!A:D, 4, FALSE)</f>
        <v>DJI</v>
      </c>
      <c r="F2163" s="24" t="str">
        <f t="shared" si="33"/>
        <v>Yes</v>
      </c>
      <c r="G2163" s="21" t="str">
        <f>IF(F2163="Yes", "Not Applicable", IF(COUNTIF('Broadcast Module Man Codes'!B:B, LEFT(B2163, 4))=0, "No BM Man Code Found", "Match Found"))</f>
        <v>Not Applicable</v>
      </c>
    </row>
    <row r="2164" spans="1:7">
      <c r="A2164" s="23" t="s">
        <v>3713</v>
      </c>
      <c r="B2164" s="23" t="s">
        <v>3714</v>
      </c>
      <c r="C2164" s="23" t="s">
        <v>10</v>
      </c>
      <c r="D2164" s="23" t="str">
        <f>IF(ISNUMBER(MATCH(C2164, 'Registration Database Man. Code'!A:A, 0)), "drone", "")</f>
        <v>drone</v>
      </c>
      <c r="E2164" s="23" t="str">
        <f>VLOOKUP(C2164, 'Registration Database Man. Code'!A:D, 4, FALSE)</f>
        <v>DJI</v>
      </c>
      <c r="F2164" s="24" t="str">
        <f t="shared" si="33"/>
        <v>Yes</v>
      </c>
      <c r="G2164" s="21" t="str">
        <f>IF(F2164="Yes", "Not Applicable", IF(COUNTIF('Broadcast Module Man Codes'!B:B, LEFT(B2164, 4))=0, "No BM Man Code Found", "Match Found"))</f>
        <v>Not Applicable</v>
      </c>
    </row>
    <row r="2165" spans="1:7">
      <c r="A2165" s="23" t="s">
        <v>3715</v>
      </c>
      <c r="B2165" s="23" t="s">
        <v>3716</v>
      </c>
      <c r="C2165" s="23" t="s">
        <v>6</v>
      </c>
      <c r="D2165" s="23" t="str">
        <f>IF(ISNUMBER(MATCH(C2165, 'Registration Database Man. Code'!A:A, 0)), "drone", "")</f>
        <v>drone</v>
      </c>
      <c r="E2165" s="23" t="str">
        <f>VLOOKUP(C2165, 'Registration Database Man. Code'!A:D, 4, FALSE)</f>
        <v>XAG</v>
      </c>
      <c r="F2165" s="24" t="str">
        <f t="shared" si="33"/>
        <v>No</v>
      </c>
      <c r="G2165" s="21" t="str">
        <f>IF(F2165="Yes", "Not Applicable", IF(COUNTIF('Broadcast Module Man Codes'!B:B, LEFT(B2165, 4))=0, "No BM Man Code Found", "Match Found"))</f>
        <v>No BM Man Code Found</v>
      </c>
    </row>
    <row r="2166" spans="1:7">
      <c r="A2166" s="23" t="s">
        <v>3717</v>
      </c>
      <c r="B2166" s="23" t="s">
        <v>3718</v>
      </c>
      <c r="C2166" s="23" t="s">
        <v>10</v>
      </c>
      <c r="D2166" s="23" t="str">
        <f>IF(ISNUMBER(MATCH(C2166, 'Registration Database Man. Code'!A:A, 0)), "drone", "")</f>
        <v>drone</v>
      </c>
      <c r="E2166" s="23" t="str">
        <f>VLOOKUP(C2166, 'Registration Database Man. Code'!A:D, 4, FALSE)</f>
        <v>DJI</v>
      </c>
      <c r="F2166" s="24" t="str">
        <f t="shared" si="33"/>
        <v>Yes</v>
      </c>
      <c r="G2166" s="21" t="str">
        <f>IF(F2166="Yes", "Not Applicable", IF(COUNTIF('Broadcast Module Man Codes'!B:B, LEFT(B2166, 4))=0, "No BM Man Code Found", "Match Found"))</f>
        <v>Not Applicable</v>
      </c>
    </row>
    <row r="2167" spans="1:7">
      <c r="A2167" s="23" t="s">
        <v>3719</v>
      </c>
      <c r="B2167" s="23" t="s">
        <v>3720</v>
      </c>
      <c r="C2167" s="23" t="s">
        <v>10</v>
      </c>
      <c r="D2167" s="23" t="str">
        <f>IF(ISNUMBER(MATCH(C2167, 'Registration Database Man. Code'!A:A, 0)), "drone", "")</f>
        <v>drone</v>
      </c>
      <c r="E2167" s="23" t="str">
        <f>VLOOKUP(C2167, 'Registration Database Man. Code'!A:D, 4, FALSE)</f>
        <v>DJI</v>
      </c>
      <c r="F2167" s="24" t="str">
        <f t="shared" si="33"/>
        <v>Yes</v>
      </c>
      <c r="G2167" s="21" t="str">
        <f>IF(F2167="Yes", "Not Applicable", IF(COUNTIF('Broadcast Module Man Codes'!B:B, LEFT(B2167, 4))=0, "No BM Man Code Found", "Match Found"))</f>
        <v>Not Applicable</v>
      </c>
    </row>
    <row r="2168" spans="1:7">
      <c r="A2168" s="23" t="s">
        <v>3721</v>
      </c>
      <c r="B2168" s="23" t="s">
        <v>3722</v>
      </c>
      <c r="C2168" s="23" t="s">
        <v>10</v>
      </c>
      <c r="D2168" s="23" t="str">
        <f>IF(ISNUMBER(MATCH(C2168, 'Registration Database Man. Code'!A:A, 0)), "drone", "")</f>
        <v>drone</v>
      </c>
      <c r="E2168" s="23" t="str">
        <f>VLOOKUP(C2168, 'Registration Database Man. Code'!A:D, 4, FALSE)</f>
        <v>DJI</v>
      </c>
      <c r="F2168" s="24" t="str">
        <f t="shared" si="33"/>
        <v>Yes</v>
      </c>
      <c r="G2168" s="21" t="str">
        <f>IF(F2168="Yes", "Not Applicable", IF(COUNTIF('Broadcast Module Man Codes'!B:B, LEFT(B2168, 4))=0, "No BM Man Code Found", "Match Found"))</f>
        <v>Not Applicable</v>
      </c>
    </row>
    <row r="2169" spans="1:7">
      <c r="A2169" s="23" t="s">
        <v>3723</v>
      </c>
      <c r="B2169" s="23" t="s">
        <v>3724</v>
      </c>
      <c r="C2169" s="23" t="s">
        <v>10</v>
      </c>
      <c r="D2169" s="23" t="str">
        <f>IF(ISNUMBER(MATCH(C2169, 'Registration Database Man. Code'!A:A, 0)), "drone", "")</f>
        <v>drone</v>
      </c>
      <c r="E2169" s="23" t="str">
        <f>VLOOKUP(C2169, 'Registration Database Man. Code'!A:D, 4, FALSE)</f>
        <v>DJI</v>
      </c>
      <c r="F2169" s="24" t="str">
        <f t="shared" si="33"/>
        <v>No</v>
      </c>
      <c r="G2169" s="21" t="str">
        <f>IF(F2169="Yes", "Not Applicable", IF(COUNTIF('Broadcast Module Man Codes'!B:B, LEFT(B2169, 4))=0, "No BM Man Code Found", "Match Found"))</f>
        <v>No BM Man Code Found</v>
      </c>
    </row>
    <row r="2170" spans="1:7">
      <c r="A2170" s="23" t="s">
        <v>3725</v>
      </c>
      <c r="B2170" s="23" t="s">
        <v>3726</v>
      </c>
      <c r="C2170" s="23" t="s">
        <v>10</v>
      </c>
      <c r="D2170" s="23" t="str">
        <f>IF(ISNUMBER(MATCH(C2170, 'Registration Database Man. Code'!A:A, 0)), "drone", "")</f>
        <v>drone</v>
      </c>
      <c r="E2170" s="23" t="str">
        <f>VLOOKUP(C2170, 'Registration Database Man. Code'!A:D, 4, FALSE)</f>
        <v>DJI</v>
      </c>
      <c r="F2170" s="24" t="str">
        <f t="shared" si="33"/>
        <v>No</v>
      </c>
      <c r="G2170" s="21" t="str">
        <f>IF(F2170="Yes", "Not Applicable", IF(COUNTIF('Broadcast Module Man Codes'!B:B, LEFT(B2170, 4))=0, "No BM Man Code Found", "Match Found"))</f>
        <v>No BM Man Code Found</v>
      </c>
    </row>
    <row r="2171" spans="1:7">
      <c r="A2171" s="23" t="s">
        <v>3727</v>
      </c>
      <c r="B2171" s="23" t="s">
        <v>3728</v>
      </c>
      <c r="C2171" s="23" t="s">
        <v>10</v>
      </c>
      <c r="D2171" s="23" t="str">
        <f>IF(ISNUMBER(MATCH(C2171, 'Registration Database Man. Code'!A:A, 0)), "drone", "")</f>
        <v>drone</v>
      </c>
      <c r="E2171" s="23" t="str">
        <f>VLOOKUP(C2171, 'Registration Database Man. Code'!A:D, 4, FALSE)</f>
        <v>DJI</v>
      </c>
      <c r="F2171" s="24" t="str">
        <f t="shared" si="33"/>
        <v>No</v>
      </c>
      <c r="G2171" s="21" t="str">
        <f>IF(F2171="Yes", "Not Applicable", IF(COUNTIF('Broadcast Module Man Codes'!B:B, LEFT(B2171, 4))=0, "No BM Man Code Found", "Match Found"))</f>
        <v>No BM Man Code Found</v>
      </c>
    </row>
    <row r="2172" spans="1:7">
      <c r="A2172" s="23" t="s">
        <v>3729</v>
      </c>
      <c r="B2172" s="23" t="s">
        <v>3730</v>
      </c>
      <c r="C2172" s="23" t="s">
        <v>1409</v>
      </c>
      <c r="D2172" s="23" t="str">
        <f>IF(ISNUMBER(MATCH(C2172, 'Registration Database Man. Code'!A:A, 0)), "drone", "")</f>
        <v>drone</v>
      </c>
      <c r="E2172" s="23" t="str">
        <f>VLOOKUP(C2172, 'Registration Database Man. Code'!A:D, 4, FALSE)</f>
        <v>DJI</v>
      </c>
      <c r="F2172" s="24" t="str">
        <f t="shared" si="33"/>
        <v>Yes</v>
      </c>
      <c r="G2172" s="21" t="str">
        <f>IF(F2172="Yes", "Not Applicable", IF(COUNTIF('Broadcast Module Man Codes'!B:B, LEFT(B2172, 4))=0, "No BM Man Code Found", "Match Found"))</f>
        <v>Not Applicable</v>
      </c>
    </row>
    <row r="2173" spans="1:7">
      <c r="A2173" s="23" t="s">
        <v>3731</v>
      </c>
      <c r="B2173" s="23" t="s">
        <v>3732</v>
      </c>
      <c r="C2173" s="23" t="s">
        <v>94</v>
      </c>
      <c r="D2173" s="23" t="str">
        <f>IF(ISNUMBER(MATCH(C2173, 'Registration Database Man. Code'!A:A, 0)), "drone", "")</f>
        <v>drone</v>
      </c>
      <c r="E2173" s="23" t="str">
        <f>VLOOKUP(C2173, 'Registration Database Man. Code'!A:D, 4, FALSE)</f>
        <v>DJI</v>
      </c>
      <c r="F2173" s="24" t="str">
        <f t="shared" si="33"/>
        <v>No</v>
      </c>
      <c r="G2173" s="21" t="str">
        <f>IF(F2173="Yes", "Not Applicable", IF(COUNTIF('Broadcast Module Man Codes'!B:B, LEFT(B2173, 4))=0, "No BM Man Code Found", "Match Found"))</f>
        <v>No BM Man Code Found</v>
      </c>
    </row>
    <row r="2174" spans="1:7">
      <c r="A2174" s="23" t="s">
        <v>3733</v>
      </c>
      <c r="B2174" s="23" t="s">
        <v>3734</v>
      </c>
      <c r="C2174" s="23" t="s">
        <v>94</v>
      </c>
      <c r="D2174" s="23" t="str">
        <f>IF(ISNUMBER(MATCH(C2174, 'Registration Database Man. Code'!A:A, 0)), "drone", "")</f>
        <v>drone</v>
      </c>
      <c r="E2174" s="23" t="str">
        <f>VLOOKUP(C2174, 'Registration Database Man. Code'!A:D, 4, FALSE)</f>
        <v>DJI</v>
      </c>
      <c r="F2174" s="24" t="str">
        <f t="shared" si="33"/>
        <v>No</v>
      </c>
      <c r="G2174" s="21" t="str">
        <f>IF(F2174="Yes", "Not Applicable", IF(COUNTIF('Broadcast Module Man Codes'!B:B, LEFT(B2174, 4))=0, "No BM Man Code Found", "Match Found"))</f>
        <v>No BM Man Code Found</v>
      </c>
    </row>
    <row r="2175" spans="1:7">
      <c r="A2175" s="23" t="s">
        <v>3735</v>
      </c>
      <c r="B2175" s="23" t="s">
        <v>3736</v>
      </c>
      <c r="C2175" s="23" t="s">
        <v>10</v>
      </c>
      <c r="D2175" s="23" t="str">
        <f>IF(ISNUMBER(MATCH(C2175, 'Registration Database Man. Code'!A:A, 0)), "drone", "")</f>
        <v>drone</v>
      </c>
      <c r="E2175" s="23" t="str">
        <f>VLOOKUP(C2175, 'Registration Database Man. Code'!A:D, 4, FALSE)</f>
        <v>DJI</v>
      </c>
      <c r="F2175" s="24" t="str">
        <f t="shared" si="33"/>
        <v>No</v>
      </c>
      <c r="G2175" s="21" t="str">
        <f>IF(F2175="Yes", "Not Applicable", IF(COUNTIF('Broadcast Module Man Codes'!B:B, LEFT(B2175, 4))=0, "No BM Man Code Found", "Match Found"))</f>
        <v>No BM Man Code Found</v>
      </c>
    </row>
    <row r="2176" spans="1:7">
      <c r="A2176" s="23" t="s">
        <v>3738</v>
      </c>
      <c r="B2176" s="23" t="s">
        <v>3739</v>
      </c>
      <c r="C2176" s="23">
        <v>610131</v>
      </c>
      <c r="D2176" s="23" t="str">
        <f>IF(ISNUMBER(MATCH(C2176, 'Registration Database Man. Code'!A:A, 0)), "drone", "")</f>
        <v>drone</v>
      </c>
      <c r="E2176" s="23" t="str">
        <f>VLOOKUP(C2176, 'Registration Database Man. Code'!A:D, 4, FALSE)</f>
        <v>DJI</v>
      </c>
      <c r="F2176" s="24" t="str">
        <f t="shared" si="33"/>
        <v>No</v>
      </c>
      <c r="G2176" s="21" t="str">
        <f>IF(F2176="Yes", "Not Applicable", IF(COUNTIF('Broadcast Module Man Codes'!B:B, LEFT(B2176, 4))=0, "No BM Man Code Found", "Match Found"))</f>
        <v>No BM Man Code Found</v>
      </c>
    </row>
    <row r="2177" spans="1:7">
      <c r="A2177" s="23" t="s">
        <v>3740</v>
      </c>
      <c r="B2177" s="23" t="s">
        <v>3741</v>
      </c>
      <c r="C2177" s="23" t="s">
        <v>53</v>
      </c>
      <c r="D2177" s="23" t="str">
        <f>IF(ISNUMBER(MATCH(C2177, 'Registration Database Man. Code'!A:A, 0)), "drone", "")</f>
        <v>drone</v>
      </c>
      <c r="E2177" s="23" t="str">
        <f>VLOOKUP(C2177, 'Registration Database Man. Code'!A:D, 4, FALSE)</f>
        <v>EA VISION</v>
      </c>
      <c r="F2177" s="24" t="str">
        <f t="shared" si="33"/>
        <v>No</v>
      </c>
      <c r="G2177" s="21" t="str">
        <f>IF(F2177="Yes", "Not Applicable", IF(COUNTIF('Broadcast Module Man Codes'!B:B, LEFT(B2177, 4))=0, "No BM Man Code Found", "Match Found"))</f>
        <v>No BM Man Code Found</v>
      </c>
    </row>
    <row r="2178" spans="1:7">
      <c r="A2178" s="23" t="s">
        <v>3742</v>
      </c>
      <c r="B2178" s="23" t="s">
        <v>3743</v>
      </c>
      <c r="C2178" s="23" t="s">
        <v>10</v>
      </c>
      <c r="D2178" s="23" t="str">
        <f>IF(ISNUMBER(MATCH(C2178, 'Registration Database Man. Code'!A:A, 0)), "drone", "")</f>
        <v>drone</v>
      </c>
      <c r="E2178" s="23" t="str">
        <f>VLOOKUP(C2178, 'Registration Database Man. Code'!A:D, 4, FALSE)</f>
        <v>DJI</v>
      </c>
      <c r="F2178" s="24" t="str">
        <f t="shared" si="33"/>
        <v>Yes</v>
      </c>
      <c r="G2178" s="21" t="str">
        <f>IF(F2178="Yes", "Not Applicable", IF(COUNTIF('Broadcast Module Man Codes'!B:B, LEFT(B2178, 4))=0, "No BM Man Code Found", "Match Found"))</f>
        <v>Not Applicable</v>
      </c>
    </row>
    <row r="2179" spans="1:7">
      <c r="A2179" s="23" t="s">
        <v>3744</v>
      </c>
      <c r="B2179" s="23" t="s">
        <v>3745</v>
      </c>
      <c r="C2179" s="23" t="s">
        <v>10</v>
      </c>
      <c r="D2179" s="23" t="str">
        <f>IF(ISNUMBER(MATCH(C2179, 'Registration Database Man. Code'!A:A, 0)), "drone", "")</f>
        <v>drone</v>
      </c>
      <c r="E2179" s="23" t="str">
        <f>VLOOKUP(C2179, 'Registration Database Man. Code'!A:D, 4, FALSE)</f>
        <v>DJI</v>
      </c>
      <c r="F2179" s="24" t="str">
        <f t="shared" ref="F2179:F2242" si="34">IF(OR(E2179="EA VISION", E2179="EAVISION"), "No", IF(OR(AND(OR(E2179="DJI", E2179="DJI Innovations"), LEFT(B2179, 5)="1581F"), AND(OR(E2179="XAG", E2179="GUANGZHOU XAG CO LTD"), LEFT(B2179, 5)="1863F"), AND(E2179="Talos Drones", LEFT(B2179, 5)="2104F")), "Yes", "No"))</f>
        <v>No</v>
      </c>
      <c r="G2179" s="21" t="str">
        <f>IF(F2179="Yes", "Not Applicable", IF(COUNTIF('Broadcast Module Man Codes'!B:B, LEFT(B2179, 4))=0, "No BM Man Code Found", "Match Found"))</f>
        <v>No BM Man Code Found</v>
      </c>
    </row>
    <row r="2180" spans="1:7">
      <c r="A2180" s="23" t="s">
        <v>3746</v>
      </c>
      <c r="B2180" s="23" t="s">
        <v>3747</v>
      </c>
      <c r="C2180" s="23" t="s">
        <v>10</v>
      </c>
      <c r="D2180" s="23" t="str">
        <f>IF(ISNUMBER(MATCH(C2180, 'Registration Database Man. Code'!A:A, 0)), "drone", "")</f>
        <v>drone</v>
      </c>
      <c r="E2180" s="23" t="str">
        <f>VLOOKUP(C2180, 'Registration Database Man. Code'!A:D, 4, FALSE)</f>
        <v>DJI</v>
      </c>
      <c r="F2180" s="24" t="str">
        <f t="shared" si="34"/>
        <v>Yes</v>
      </c>
      <c r="G2180" s="21" t="str">
        <f>IF(F2180="Yes", "Not Applicable", IF(COUNTIF('Broadcast Module Man Codes'!B:B, LEFT(B2180, 4))=0, "No BM Man Code Found", "Match Found"))</f>
        <v>Not Applicable</v>
      </c>
    </row>
    <row r="2181" spans="1:7">
      <c r="A2181" s="23" t="s">
        <v>3748</v>
      </c>
      <c r="B2181" s="23" t="s">
        <v>3749</v>
      </c>
      <c r="C2181" s="23" t="s">
        <v>10</v>
      </c>
      <c r="D2181" s="23" t="str">
        <f>IF(ISNUMBER(MATCH(C2181, 'Registration Database Man. Code'!A:A, 0)), "drone", "")</f>
        <v>drone</v>
      </c>
      <c r="E2181" s="23" t="str">
        <f>VLOOKUP(C2181, 'Registration Database Man. Code'!A:D, 4, FALSE)</f>
        <v>DJI</v>
      </c>
      <c r="F2181" s="24" t="str">
        <f t="shared" si="34"/>
        <v>No</v>
      </c>
      <c r="G2181" s="21" t="str">
        <f>IF(F2181="Yes", "Not Applicable", IF(COUNTIF('Broadcast Module Man Codes'!B:B, LEFT(B2181, 4))=0, "No BM Man Code Found", "Match Found"))</f>
        <v>No BM Man Code Found</v>
      </c>
    </row>
    <row r="2182" spans="1:7">
      <c r="A2182" s="23" t="s">
        <v>3750</v>
      </c>
      <c r="B2182" s="23" t="s">
        <v>3751</v>
      </c>
      <c r="C2182" s="23" t="s">
        <v>10</v>
      </c>
      <c r="D2182" s="23" t="str">
        <f>IF(ISNUMBER(MATCH(C2182, 'Registration Database Man. Code'!A:A, 0)), "drone", "")</f>
        <v>drone</v>
      </c>
      <c r="E2182" s="23" t="str">
        <f>VLOOKUP(C2182, 'Registration Database Man. Code'!A:D, 4, FALSE)</f>
        <v>DJI</v>
      </c>
      <c r="F2182" s="24" t="str">
        <f t="shared" si="34"/>
        <v>Yes</v>
      </c>
      <c r="G2182" s="21" t="str">
        <f>IF(F2182="Yes", "Not Applicable", IF(COUNTIF('Broadcast Module Man Codes'!B:B, LEFT(B2182, 4))=0, "No BM Man Code Found", "Match Found"))</f>
        <v>Not Applicable</v>
      </c>
    </row>
    <row r="2183" spans="1:7">
      <c r="A2183" s="23" t="s">
        <v>3752</v>
      </c>
      <c r="B2183" s="23" t="s">
        <v>3753</v>
      </c>
      <c r="C2183" s="23" t="s">
        <v>1409</v>
      </c>
      <c r="D2183" s="23" t="str">
        <f>IF(ISNUMBER(MATCH(C2183, 'Registration Database Man. Code'!A:A, 0)), "drone", "")</f>
        <v>drone</v>
      </c>
      <c r="E2183" s="23" t="str">
        <f>VLOOKUP(C2183, 'Registration Database Man. Code'!A:D, 4, FALSE)</f>
        <v>DJI</v>
      </c>
      <c r="F2183" s="24" t="str">
        <f t="shared" si="34"/>
        <v>No</v>
      </c>
      <c r="G2183" s="21" t="str">
        <f>IF(F2183="Yes", "Not Applicable", IF(COUNTIF('Broadcast Module Man Codes'!B:B, LEFT(B2183, 4))=0, "No BM Man Code Found", "Match Found"))</f>
        <v>No BM Man Code Found</v>
      </c>
    </row>
    <row r="2184" spans="1:7">
      <c r="A2184" s="23" t="s">
        <v>3754</v>
      </c>
      <c r="B2184" s="23" t="s">
        <v>3755</v>
      </c>
      <c r="C2184" s="23" t="s">
        <v>172</v>
      </c>
      <c r="D2184" s="23" t="str">
        <f>IF(ISNUMBER(MATCH(C2184, 'Registration Database Man. Code'!A:A, 0)), "drone", "")</f>
        <v>drone</v>
      </c>
      <c r="E2184" s="23" t="str">
        <f>VLOOKUP(C2184, 'Registration Database Man. Code'!A:D, 4, FALSE)</f>
        <v>DJI</v>
      </c>
      <c r="F2184" s="24" t="str">
        <f t="shared" si="34"/>
        <v>No</v>
      </c>
      <c r="G2184" s="21" t="str">
        <f>IF(F2184="Yes", "Not Applicable", IF(COUNTIF('Broadcast Module Man Codes'!B:B, LEFT(B2184, 4))=0, "No BM Man Code Found", "Match Found"))</f>
        <v>No BM Man Code Found</v>
      </c>
    </row>
    <row r="2185" spans="1:7">
      <c r="A2185" s="23" t="s">
        <v>3756</v>
      </c>
      <c r="B2185" s="23" t="s">
        <v>3757</v>
      </c>
      <c r="C2185" s="23" t="s">
        <v>10</v>
      </c>
      <c r="D2185" s="23" t="str">
        <f>IF(ISNUMBER(MATCH(C2185, 'Registration Database Man. Code'!A:A, 0)), "drone", "")</f>
        <v>drone</v>
      </c>
      <c r="E2185" s="23" t="str">
        <f>VLOOKUP(C2185, 'Registration Database Man. Code'!A:D, 4, FALSE)</f>
        <v>DJI</v>
      </c>
      <c r="F2185" s="24" t="str">
        <f t="shared" si="34"/>
        <v>Yes</v>
      </c>
      <c r="G2185" s="21" t="str">
        <f>IF(F2185="Yes", "Not Applicable", IF(COUNTIF('Broadcast Module Man Codes'!B:B, LEFT(B2185, 4))=0, "No BM Man Code Found", "Match Found"))</f>
        <v>Not Applicable</v>
      </c>
    </row>
    <row r="2186" spans="1:7">
      <c r="A2186" s="23" t="s">
        <v>3758</v>
      </c>
      <c r="B2186" s="23" t="s">
        <v>3759</v>
      </c>
      <c r="C2186" s="23" t="s">
        <v>30</v>
      </c>
      <c r="D2186" s="23" t="str">
        <f>IF(ISNUMBER(MATCH(C2186, 'Registration Database Man. Code'!A:A, 0)), "drone", "")</f>
        <v>drone</v>
      </c>
      <c r="E2186" s="23" t="str">
        <f>VLOOKUP(C2186, 'Registration Database Man. Code'!A:D, 4, FALSE)</f>
        <v>DJI</v>
      </c>
      <c r="F2186" s="24" t="str">
        <f t="shared" si="34"/>
        <v>No</v>
      </c>
      <c r="G2186" s="21" t="str">
        <f>IF(F2186="Yes", "Not Applicable", IF(COUNTIF('Broadcast Module Man Codes'!B:B, LEFT(B2186, 4))=0, "No BM Man Code Found", "Match Found"))</f>
        <v>No BM Man Code Found</v>
      </c>
    </row>
    <row r="2187" spans="1:7">
      <c r="A2187" s="23" t="s">
        <v>3760</v>
      </c>
      <c r="B2187" s="23" t="s">
        <v>3761</v>
      </c>
      <c r="C2187" s="23" t="s">
        <v>27</v>
      </c>
      <c r="D2187" s="23" t="str">
        <f>IF(ISNUMBER(MATCH(C2187, 'Registration Database Man. Code'!A:A, 0)), "drone", "")</f>
        <v>drone</v>
      </c>
      <c r="E2187" s="23" t="str">
        <f>VLOOKUP(C2187, 'Registration Database Man. Code'!A:D, 4, FALSE)</f>
        <v>DJI</v>
      </c>
      <c r="F2187" s="24" t="str">
        <f t="shared" si="34"/>
        <v>Yes</v>
      </c>
      <c r="G2187" s="21" t="str">
        <f>IF(F2187="Yes", "Not Applicable", IF(COUNTIF('Broadcast Module Man Codes'!B:B, LEFT(B2187, 4))=0, "No BM Man Code Found", "Match Found"))</f>
        <v>Not Applicable</v>
      </c>
    </row>
    <row r="2188" spans="1:7">
      <c r="A2188" s="23" t="s">
        <v>3762</v>
      </c>
      <c r="B2188" s="23" t="s">
        <v>3763</v>
      </c>
      <c r="C2188" s="23" t="s">
        <v>10</v>
      </c>
      <c r="D2188" s="23" t="str">
        <f>IF(ISNUMBER(MATCH(C2188, 'Registration Database Man. Code'!A:A, 0)), "drone", "")</f>
        <v>drone</v>
      </c>
      <c r="E2188" s="23" t="str">
        <f>VLOOKUP(C2188, 'Registration Database Man. Code'!A:D, 4, FALSE)</f>
        <v>DJI</v>
      </c>
      <c r="F2188" s="24" t="str">
        <f t="shared" si="34"/>
        <v>Yes</v>
      </c>
      <c r="G2188" s="21" t="str">
        <f>IF(F2188="Yes", "Not Applicable", IF(COUNTIF('Broadcast Module Man Codes'!B:B, LEFT(B2188, 4))=0, "No BM Man Code Found", "Match Found"))</f>
        <v>Not Applicable</v>
      </c>
    </row>
    <row r="2189" spans="1:7">
      <c r="A2189" s="23" t="s">
        <v>3764</v>
      </c>
      <c r="B2189" s="23" t="s">
        <v>3765</v>
      </c>
      <c r="C2189" s="23" t="s">
        <v>172</v>
      </c>
      <c r="D2189" s="23" t="str">
        <f>IF(ISNUMBER(MATCH(C2189, 'Registration Database Man. Code'!A:A, 0)), "drone", "")</f>
        <v>drone</v>
      </c>
      <c r="E2189" s="23" t="str">
        <f>VLOOKUP(C2189, 'Registration Database Man. Code'!A:D, 4, FALSE)</f>
        <v>DJI</v>
      </c>
      <c r="F2189" s="24" t="str">
        <f t="shared" si="34"/>
        <v>Yes</v>
      </c>
      <c r="G2189" s="21" t="str">
        <f>IF(F2189="Yes", "Not Applicable", IF(COUNTIF('Broadcast Module Man Codes'!B:B, LEFT(B2189, 4))=0, "No BM Man Code Found", "Match Found"))</f>
        <v>Not Applicable</v>
      </c>
    </row>
    <row r="2190" spans="1:7">
      <c r="A2190" s="23" t="s">
        <v>3766</v>
      </c>
      <c r="B2190" s="23" t="s">
        <v>3767</v>
      </c>
      <c r="C2190" s="23" t="s">
        <v>10</v>
      </c>
      <c r="D2190" s="23" t="str">
        <f>IF(ISNUMBER(MATCH(C2190, 'Registration Database Man. Code'!A:A, 0)), "drone", "")</f>
        <v>drone</v>
      </c>
      <c r="E2190" s="23" t="str">
        <f>VLOOKUP(C2190, 'Registration Database Man. Code'!A:D, 4, FALSE)</f>
        <v>DJI</v>
      </c>
      <c r="F2190" s="24" t="str">
        <f t="shared" si="34"/>
        <v>No</v>
      </c>
      <c r="G2190" s="21" t="str">
        <f>IF(F2190="Yes", "Not Applicable", IF(COUNTIF('Broadcast Module Man Codes'!B:B, LEFT(B2190, 4))=0, "No BM Man Code Found", "Match Found"))</f>
        <v>No BM Man Code Found</v>
      </c>
    </row>
    <row r="2191" spans="1:7">
      <c r="A2191" s="23" t="s">
        <v>3768</v>
      </c>
      <c r="B2191" s="23" t="s">
        <v>3769</v>
      </c>
      <c r="C2191" s="23" t="s">
        <v>10</v>
      </c>
      <c r="D2191" s="23" t="str">
        <f>IF(ISNUMBER(MATCH(C2191, 'Registration Database Man. Code'!A:A, 0)), "drone", "")</f>
        <v>drone</v>
      </c>
      <c r="E2191" s="23" t="str">
        <f>VLOOKUP(C2191, 'Registration Database Man. Code'!A:D, 4, FALSE)</f>
        <v>DJI</v>
      </c>
      <c r="F2191" s="24" t="str">
        <f t="shared" si="34"/>
        <v>Yes</v>
      </c>
      <c r="G2191" s="21" t="str">
        <f>IF(F2191="Yes", "Not Applicable", IF(COUNTIF('Broadcast Module Man Codes'!B:B, LEFT(B2191, 4))=0, "No BM Man Code Found", "Match Found"))</f>
        <v>Not Applicable</v>
      </c>
    </row>
    <row r="2192" spans="1:7">
      <c r="A2192" s="23" t="s">
        <v>3770</v>
      </c>
      <c r="B2192" s="23" t="s">
        <v>3771</v>
      </c>
      <c r="C2192" s="23">
        <v>610193</v>
      </c>
      <c r="D2192" s="23" t="str">
        <f>IF(ISNUMBER(MATCH(C2192, 'Registration Database Man. Code'!A:A, 0)), "drone", "")</f>
        <v>drone</v>
      </c>
      <c r="E2192" s="23" t="str">
        <f>VLOOKUP(C2192, 'Registration Database Man. Code'!A:D, 4, FALSE)</f>
        <v>DJI</v>
      </c>
      <c r="F2192" s="24" t="str">
        <f t="shared" si="34"/>
        <v>No</v>
      </c>
      <c r="G2192" s="21" t="str">
        <f>IF(F2192="Yes", "Not Applicable", IF(COUNTIF('Broadcast Module Man Codes'!B:B, LEFT(B2192, 4))=0, "No BM Man Code Found", "Match Found"))</f>
        <v>No BM Man Code Found</v>
      </c>
    </row>
    <row r="2193" spans="1:7">
      <c r="A2193" s="23" t="s">
        <v>3772</v>
      </c>
      <c r="B2193" s="23" t="s">
        <v>3773</v>
      </c>
      <c r="C2193" s="23" t="s">
        <v>10</v>
      </c>
      <c r="D2193" s="23" t="str">
        <f>IF(ISNUMBER(MATCH(C2193, 'Registration Database Man. Code'!A:A, 0)), "drone", "")</f>
        <v>drone</v>
      </c>
      <c r="E2193" s="23" t="str">
        <f>VLOOKUP(C2193, 'Registration Database Man. Code'!A:D, 4, FALSE)</f>
        <v>DJI</v>
      </c>
      <c r="F2193" s="24" t="str">
        <f t="shared" si="34"/>
        <v>Yes</v>
      </c>
      <c r="G2193" s="21" t="str">
        <f>IF(F2193="Yes", "Not Applicable", IF(COUNTIF('Broadcast Module Man Codes'!B:B, LEFT(B2193, 4))=0, "No BM Man Code Found", "Match Found"))</f>
        <v>Not Applicable</v>
      </c>
    </row>
    <row r="2194" spans="1:7">
      <c r="A2194" s="23" t="s">
        <v>3774</v>
      </c>
      <c r="B2194" s="23" t="s">
        <v>3775</v>
      </c>
      <c r="C2194" s="23" t="s">
        <v>10</v>
      </c>
      <c r="D2194" s="23" t="str">
        <f>IF(ISNUMBER(MATCH(C2194, 'Registration Database Man. Code'!A:A, 0)), "drone", "")</f>
        <v>drone</v>
      </c>
      <c r="E2194" s="23" t="str">
        <f>VLOOKUP(C2194, 'Registration Database Man. Code'!A:D, 4, FALSE)</f>
        <v>DJI</v>
      </c>
      <c r="F2194" s="24" t="str">
        <f t="shared" si="34"/>
        <v>Yes</v>
      </c>
      <c r="G2194" s="21" t="str">
        <f>IF(F2194="Yes", "Not Applicable", IF(COUNTIF('Broadcast Module Man Codes'!B:B, LEFT(B2194, 4))=0, "No BM Man Code Found", "Match Found"))</f>
        <v>Not Applicable</v>
      </c>
    </row>
    <row r="2195" spans="1:7">
      <c r="A2195" s="23" t="s">
        <v>3776</v>
      </c>
      <c r="B2195" s="23" t="s">
        <v>3777</v>
      </c>
      <c r="C2195" s="23" t="s">
        <v>172</v>
      </c>
      <c r="D2195" s="23" t="str">
        <f>IF(ISNUMBER(MATCH(C2195, 'Registration Database Man. Code'!A:A, 0)), "drone", "")</f>
        <v>drone</v>
      </c>
      <c r="E2195" s="23" t="str">
        <f>VLOOKUP(C2195, 'Registration Database Man. Code'!A:D, 4, FALSE)</f>
        <v>DJI</v>
      </c>
      <c r="F2195" s="24" t="str">
        <f t="shared" si="34"/>
        <v>Yes</v>
      </c>
      <c r="G2195" s="21" t="str">
        <f>IF(F2195="Yes", "Not Applicable", IF(COUNTIF('Broadcast Module Man Codes'!B:B, LEFT(B2195, 4))=0, "No BM Man Code Found", "Match Found"))</f>
        <v>Not Applicable</v>
      </c>
    </row>
    <row r="2196" spans="1:7">
      <c r="A2196" s="23" t="s">
        <v>3778</v>
      </c>
      <c r="B2196" s="23" t="s">
        <v>3779</v>
      </c>
      <c r="C2196" s="23" t="s">
        <v>21</v>
      </c>
      <c r="D2196" s="23" t="str">
        <f>IF(ISNUMBER(MATCH(C2196, 'Registration Database Man. Code'!A:A, 0)), "drone", "")</f>
        <v>drone</v>
      </c>
      <c r="E2196" s="23" t="str">
        <f>VLOOKUP(C2196, 'Registration Database Man. Code'!A:D, 4, FALSE)</f>
        <v>XAG</v>
      </c>
      <c r="F2196" s="24" t="str">
        <f t="shared" si="34"/>
        <v>Yes</v>
      </c>
      <c r="G2196" s="21" t="str">
        <f>IF(F2196="Yes", "Not Applicable", IF(COUNTIF('Broadcast Module Man Codes'!B:B, LEFT(B2196, 4))=0, "No BM Man Code Found", "Match Found"))</f>
        <v>Not Applicable</v>
      </c>
    </row>
    <row r="2197" spans="1:7">
      <c r="A2197" s="23" t="s">
        <v>3780</v>
      </c>
      <c r="B2197" s="23" t="s">
        <v>3781</v>
      </c>
      <c r="C2197" s="23" t="s">
        <v>10</v>
      </c>
      <c r="D2197" s="23" t="str">
        <f>IF(ISNUMBER(MATCH(C2197, 'Registration Database Man. Code'!A:A, 0)), "drone", "")</f>
        <v>drone</v>
      </c>
      <c r="E2197" s="23" t="str">
        <f>VLOOKUP(C2197, 'Registration Database Man. Code'!A:D, 4, FALSE)</f>
        <v>DJI</v>
      </c>
      <c r="F2197" s="24" t="str">
        <f t="shared" si="34"/>
        <v>No</v>
      </c>
      <c r="G2197" s="21" t="str">
        <f>IF(F2197="Yes", "Not Applicable", IF(COUNTIF('Broadcast Module Man Codes'!B:B, LEFT(B2197, 4))=0, "No BM Man Code Found", "Match Found"))</f>
        <v>No BM Man Code Found</v>
      </c>
    </row>
    <row r="2198" spans="1:7">
      <c r="A2198" s="23" t="s">
        <v>3782</v>
      </c>
      <c r="B2198" s="23" t="s">
        <v>3783</v>
      </c>
      <c r="C2198" s="23" t="s">
        <v>10</v>
      </c>
      <c r="D2198" s="23" t="str">
        <f>IF(ISNUMBER(MATCH(C2198, 'Registration Database Man. Code'!A:A, 0)), "drone", "")</f>
        <v>drone</v>
      </c>
      <c r="E2198" s="23" t="str">
        <f>VLOOKUP(C2198, 'Registration Database Man. Code'!A:D, 4, FALSE)</f>
        <v>DJI</v>
      </c>
      <c r="F2198" s="24" t="str">
        <f t="shared" si="34"/>
        <v>No</v>
      </c>
      <c r="G2198" s="21" t="str">
        <f>IF(F2198="Yes", "Not Applicable", IF(COUNTIF('Broadcast Module Man Codes'!B:B, LEFT(B2198, 4))=0, "No BM Man Code Found", "Match Found"))</f>
        <v>No BM Man Code Found</v>
      </c>
    </row>
    <row r="2199" spans="1:7">
      <c r="A2199" s="23" t="s">
        <v>3784</v>
      </c>
      <c r="B2199" s="23" t="s">
        <v>3785</v>
      </c>
      <c r="C2199" s="23" t="s">
        <v>455</v>
      </c>
      <c r="D2199" s="23" t="str">
        <f>IF(ISNUMBER(MATCH(C2199, 'Registration Database Man. Code'!A:A, 0)), "drone", "")</f>
        <v>drone</v>
      </c>
      <c r="E2199" s="23" t="str">
        <f>VLOOKUP(C2199, 'Registration Database Man. Code'!A:D, 4, FALSE)</f>
        <v>DJI</v>
      </c>
      <c r="F2199" s="24" t="str">
        <f t="shared" si="34"/>
        <v>No</v>
      </c>
      <c r="G2199" s="21" t="str">
        <f>IF(F2199="Yes", "Not Applicable", IF(COUNTIF('Broadcast Module Man Codes'!B:B, LEFT(B2199, 4))=0, "No BM Man Code Found", "Match Found"))</f>
        <v>No BM Man Code Found</v>
      </c>
    </row>
    <row r="2200" spans="1:7">
      <c r="A2200" s="23" t="s">
        <v>3786</v>
      </c>
      <c r="B2200" s="23" t="s">
        <v>3787</v>
      </c>
      <c r="C2200" s="23" t="s">
        <v>27</v>
      </c>
      <c r="D2200" s="23" t="str">
        <f>IF(ISNUMBER(MATCH(C2200, 'Registration Database Man. Code'!A:A, 0)), "drone", "")</f>
        <v>drone</v>
      </c>
      <c r="E2200" s="23" t="str">
        <f>VLOOKUP(C2200, 'Registration Database Man. Code'!A:D, 4, FALSE)</f>
        <v>DJI</v>
      </c>
      <c r="F2200" s="24" t="str">
        <f t="shared" si="34"/>
        <v>Yes</v>
      </c>
      <c r="G2200" s="21" t="str">
        <f>IF(F2200="Yes", "Not Applicable", IF(COUNTIF('Broadcast Module Man Codes'!B:B, LEFT(B2200, 4))=0, "No BM Man Code Found", "Match Found"))</f>
        <v>Not Applicable</v>
      </c>
    </row>
    <row r="2201" spans="1:7">
      <c r="A2201" s="23" t="s">
        <v>3788</v>
      </c>
      <c r="B2201" s="23" t="s">
        <v>3789</v>
      </c>
      <c r="C2201" s="23" t="s">
        <v>172</v>
      </c>
      <c r="D2201" s="23" t="str">
        <f>IF(ISNUMBER(MATCH(C2201, 'Registration Database Man. Code'!A:A, 0)), "drone", "")</f>
        <v>drone</v>
      </c>
      <c r="E2201" s="23" t="str">
        <f>VLOOKUP(C2201, 'Registration Database Man. Code'!A:D, 4, FALSE)</f>
        <v>DJI</v>
      </c>
      <c r="F2201" s="24" t="str">
        <f t="shared" si="34"/>
        <v>No</v>
      </c>
      <c r="G2201" s="21" t="str">
        <f>IF(F2201="Yes", "Not Applicable", IF(COUNTIF('Broadcast Module Man Codes'!B:B, LEFT(B2201, 4))=0, "No BM Man Code Found", "Match Found"))</f>
        <v>No BM Man Code Found</v>
      </c>
    </row>
    <row r="2202" spans="1:7">
      <c r="A2202" s="23" t="s">
        <v>3790</v>
      </c>
      <c r="B2202" s="23" t="s">
        <v>3791</v>
      </c>
      <c r="C2202" s="23" t="s">
        <v>10</v>
      </c>
      <c r="D2202" s="23" t="str">
        <f>IF(ISNUMBER(MATCH(C2202, 'Registration Database Man. Code'!A:A, 0)), "drone", "")</f>
        <v>drone</v>
      </c>
      <c r="E2202" s="23" t="str">
        <f>VLOOKUP(C2202, 'Registration Database Man. Code'!A:D, 4, FALSE)</f>
        <v>DJI</v>
      </c>
      <c r="F2202" s="24" t="str">
        <f t="shared" si="34"/>
        <v>Yes</v>
      </c>
      <c r="G2202" s="21" t="str">
        <f>IF(F2202="Yes", "Not Applicable", IF(COUNTIF('Broadcast Module Man Codes'!B:B, LEFT(B2202, 4))=0, "No BM Man Code Found", "Match Found"))</f>
        <v>Not Applicable</v>
      </c>
    </row>
    <row r="2203" spans="1:7">
      <c r="A2203" s="23" t="s">
        <v>3792</v>
      </c>
      <c r="B2203" s="23" t="s">
        <v>3793</v>
      </c>
      <c r="C2203" s="23" t="s">
        <v>10</v>
      </c>
      <c r="D2203" s="23" t="str">
        <f>IF(ISNUMBER(MATCH(C2203, 'Registration Database Man. Code'!A:A, 0)), "drone", "")</f>
        <v>drone</v>
      </c>
      <c r="E2203" s="23" t="str">
        <f>VLOOKUP(C2203, 'Registration Database Man. Code'!A:D, 4, FALSE)</f>
        <v>DJI</v>
      </c>
      <c r="F2203" s="24" t="str">
        <f t="shared" si="34"/>
        <v>No</v>
      </c>
      <c r="G2203" s="21" t="str">
        <f>IF(F2203="Yes", "Not Applicable", IF(COUNTIF('Broadcast Module Man Codes'!B:B, LEFT(B2203, 4))=0, "No BM Man Code Found", "Match Found"))</f>
        <v>No BM Man Code Found</v>
      </c>
    </row>
    <row r="2204" spans="1:7">
      <c r="A2204" s="23" t="s">
        <v>3794</v>
      </c>
      <c r="B2204" s="23" t="s">
        <v>3795</v>
      </c>
      <c r="C2204" s="23" t="s">
        <v>6</v>
      </c>
      <c r="D2204" s="23" t="str">
        <f>IF(ISNUMBER(MATCH(C2204, 'Registration Database Man. Code'!A:A, 0)), "drone", "")</f>
        <v>drone</v>
      </c>
      <c r="E2204" s="23" t="str">
        <f>VLOOKUP(C2204, 'Registration Database Man. Code'!A:D, 4, FALSE)</f>
        <v>XAG</v>
      </c>
      <c r="F2204" s="24" t="str">
        <f t="shared" si="34"/>
        <v>No</v>
      </c>
      <c r="G2204" s="21" t="str">
        <f>IF(F2204="Yes", "Not Applicable", IF(COUNTIF('Broadcast Module Man Codes'!B:B, LEFT(B2204, 4))=0, "No BM Man Code Found", "Match Found"))</f>
        <v>No BM Man Code Found</v>
      </c>
    </row>
    <row r="2205" spans="1:7">
      <c r="A2205" s="23" t="s">
        <v>3796</v>
      </c>
      <c r="B2205" s="23" t="s">
        <v>3797</v>
      </c>
      <c r="C2205" s="23" t="s">
        <v>10</v>
      </c>
      <c r="D2205" s="23" t="str">
        <f>IF(ISNUMBER(MATCH(C2205, 'Registration Database Man. Code'!A:A, 0)), "drone", "")</f>
        <v>drone</v>
      </c>
      <c r="E2205" s="23" t="str">
        <f>VLOOKUP(C2205, 'Registration Database Man. Code'!A:D, 4, FALSE)</f>
        <v>DJI</v>
      </c>
      <c r="F2205" s="24" t="str">
        <f t="shared" si="34"/>
        <v>Yes</v>
      </c>
      <c r="G2205" s="21" t="str">
        <f>IF(F2205="Yes", "Not Applicable", IF(COUNTIF('Broadcast Module Man Codes'!B:B, LEFT(B2205, 4))=0, "No BM Man Code Found", "Match Found"))</f>
        <v>Not Applicable</v>
      </c>
    </row>
    <row r="2206" spans="1:7">
      <c r="A2206" s="23" t="s">
        <v>3798</v>
      </c>
      <c r="B2206" s="23" t="s">
        <v>3799</v>
      </c>
      <c r="C2206" s="23" t="s">
        <v>27</v>
      </c>
      <c r="D2206" s="23" t="str">
        <f>IF(ISNUMBER(MATCH(C2206, 'Registration Database Man. Code'!A:A, 0)), "drone", "")</f>
        <v>drone</v>
      </c>
      <c r="E2206" s="23" t="str">
        <f>VLOOKUP(C2206, 'Registration Database Man. Code'!A:D, 4, FALSE)</f>
        <v>DJI</v>
      </c>
      <c r="F2206" s="24" t="str">
        <f t="shared" si="34"/>
        <v>No</v>
      </c>
      <c r="G2206" s="21" t="str">
        <f>IF(F2206="Yes", "Not Applicable", IF(COUNTIF('Broadcast Module Man Codes'!B:B, LEFT(B2206, 4))=0, "No BM Man Code Found", "Match Found"))</f>
        <v>No BM Man Code Found</v>
      </c>
    </row>
    <row r="2207" spans="1:7">
      <c r="A2207" s="23" t="s">
        <v>3800</v>
      </c>
      <c r="B2207" s="23" t="s">
        <v>3801</v>
      </c>
      <c r="C2207" s="23" t="s">
        <v>10</v>
      </c>
      <c r="D2207" s="23" t="str">
        <f>IF(ISNUMBER(MATCH(C2207, 'Registration Database Man. Code'!A:A, 0)), "drone", "")</f>
        <v>drone</v>
      </c>
      <c r="E2207" s="23" t="str">
        <f>VLOOKUP(C2207, 'Registration Database Man. Code'!A:D, 4, FALSE)</f>
        <v>DJI</v>
      </c>
      <c r="F2207" s="24" t="str">
        <f t="shared" si="34"/>
        <v>No</v>
      </c>
      <c r="G2207" s="21" t="str">
        <f>IF(F2207="Yes", "Not Applicable", IF(COUNTIF('Broadcast Module Man Codes'!B:B, LEFT(B2207, 4))=0, "No BM Man Code Found", "Match Found"))</f>
        <v>No BM Man Code Found</v>
      </c>
    </row>
    <row r="2208" spans="1:7">
      <c r="A2208" s="23" t="s">
        <v>3802</v>
      </c>
      <c r="B2208" s="23" t="s">
        <v>3803</v>
      </c>
      <c r="C2208" s="23" t="s">
        <v>10</v>
      </c>
      <c r="D2208" s="23" t="str">
        <f>IF(ISNUMBER(MATCH(C2208, 'Registration Database Man. Code'!A:A, 0)), "drone", "")</f>
        <v>drone</v>
      </c>
      <c r="E2208" s="23" t="str">
        <f>VLOOKUP(C2208, 'Registration Database Man. Code'!A:D, 4, FALSE)</f>
        <v>DJI</v>
      </c>
      <c r="F2208" s="24" t="str">
        <f t="shared" si="34"/>
        <v>Yes</v>
      </c>
      <c r="G2208" s="21" t="str">
        <f>IF(F2208="Yes", "Not Applicable", IF(COUNTIF('Broadcast Module Man Codes'!B:B, LEFT(B2208, 4))=0, "No BM Man Code Found", "Match Found"))</f>
        <v>Not Applicable</v>
      </c>
    </row>
    <row r="2209" spans="1:7">
      <c r="A2209" s="23" t="s">
        <v>3804</v>
      </c>
      <c r="B2209" s="23" t="s">
        <v>3805</v>
      </c>
      <c r="C2209" s="23" t="s">
        <v>10</v>
      </c>
      <c r="D2209" s="23" t="str">
        <f>IF(ISNUMBER(MATCH(C2209, 'Registration Database Man. Code'!A:A, 0)), "drone", "")</f>
        <v>drone</v>
      </c>
      <c r="E2209" s="23" t="str">
        <f>VLOOKUP(C2209, 'Registration Database Man. Code'!A:D, 4, FALSE)</f>
        <v>DJI</v>
      </c>
      <c r="F2209" s="24" t="str">
        <f t="shared" si="34"/>
        <v>Yes</v>
      </c>
      <c r="G2209" s="21" t="str">
        <f>IF(F2209="Yes", "Not Applicable", IF(COUNTIF('Broadcast Module Man Codes'!B:B, LEFT(B2209, 4))=0, "No BM Man Code Found", "Match Found"))</f>
        <v>Not Applicable</v>
      </c>
    </row>
    <row r="2210" spans="1:7">
      <c r="A2210" s="23" t="s">
        <v>3806</v>
      </c>
      <c r="B2210" s="23" t="s">
        <v>3807</v>
      </c>
      <c r="C2210" s="23" t="s">
        <v>27</v>
      </c>
      <c r="D2210" s="23" t="str">
        <f>IF(ISNUMBER(MATCH(C2210, 'Registration Database Man. Code'!A:A, 0)), "drone", "")</f>
        <v>drone</v>
      </c>
      <c r="E2210" s="23" t="str">
        <f>VLOOKUP(C2210, 'Registration Database Man. Code'!A:D, 4, FALSE)</f>
        <v>DJI</v>
      </c>
      <c r="F2210" s="24" t="str">
        <f t="shared" si="34"/>
        <v>No</v>
      </c>
      <c r="G2210" s="21" t="str">
        <f>IF(F2210="Yes", "Not Applicable", IF(COUNTIF('Broadcast Module Man Codes'!B:B, LEFT(B2210, 4))=0, "No BM Man Code Found", "Match Found"))</f>
        <v>No BM Man Code Found</v>
      </c>
    </row>
    <row r="2211" spans="1:7">
      <c r="A2211" s="23" t="s">
        <v>3808</v>
      </c>
      <c r="B2211" s="23" t="s">
        <v>3809</v>
      </c>
      <c r="C2211" s="23" t="s">
        <v>172</v>
      </c>
      <c r="D2211" s="23" t="str">
        <f>IF(ISNUMBER(MATCH(C2211, 'Registration Database Man. Code'!A:A, 0)), "drone", "")</f>
        <v>drone</v>
      </c>
      <c r="E2211" s="23" t="str">
        <f>VLOOKUP(C2211, 'Registration Database Man. Code'!A:D, 4, FALSE)</f>
        <v>DJI</v>
      </c>
      <c r="F2211" s="24" t="str">
        <f t="shared" si="34"/>
        <v>No</v>
      </c>
      <c r="G2211" s="21" t="str">
        <f>IF(F2211="Yes", "Not Applicable", IF(COUNTIF('Broadcast Module Man Codes'!B:B, LEFT(B2211, 4))=0, "No BM Man Code Found", "Match Found"))</f>
        <v>No BM Man Code Found</v>
      </c>
    </row>
    <row r="2212" spans="1:7">
      <c r="A2212" s="23" t="s">
        <v>3810</v>
      </c>
      <c r="B2212" s="23" t="s">
        <v>3811</v>
      </c>
      <c r="C2212" s="23" t="s">
        <v>482</v>
      </c>
      <c r="D2212" s="23" t="str">
        <f>IF(ISNUMBER(MATCH(C2212, 'Registration Database Man. Code'!A:A, 0)), "drone", "")</f>
        <v>drone</v>
      </c>
      <c r="E2212" s="23" t="str">
        <f>VLOOKUP(C2212, 'Registration Database Man. Code'!A:D, 4, FALSE)</f>
        <v>DJI</v>
      </c>
      <c r="F2212" s="24" t="str">
        <f t="shared" si="34"/>
        <v>No</v>
      </c>
      <c r="G2212" s="21" t="str">
        <f>IF(F2212="Yes", "Not Applicable", IF(COUNTIF('Broadcast Module Man Codes'!B:B, LEFT(B2212, 4))=0, "No BM Man Code Found", "Match Found"))</f>
        <v>No BM Man Code Found</v>
      </c>
    </row>
    <row r="2213" spans="1:7">
      <c r="A2213" s="23" t="s">
        <v>3812</v>
      </c>
      <c r="B2213" s="23" t="s">
        <v>3813</v>
      </c>
      <c r="C2213" s="23" t="s">
        <v>10</v>
      </c>
      <c r="D2213" s="23" t="str">
        <f>IF(ISNUMBER(MATCH(C2213, 'Registration Database Man. Code'!A:A, 0)), "drone", "")</f>
        <v>drone</v>
      </c>
      <c r="E2213" s="23" t="str">
        <f>VLOOKUP(C2213, 'Registration Database Man. Code'!A:D, 4, FALSE)</f>
        <v>DJI</v>
      </c>
      <c r="F2213" s="24" t="str">
        <f t="shared" si="34"/>
        <v>Yes</v>
      </c>
      <c r="G2213" s="21" t="str">
        <f>IF(F2213="Yes", "Not Applicable", IF(COUNTIF('Broadcast Module Man Codes'!B:B, LEFT(B2213, 4))=0, "No BM Man Code Found", "Match Found"))</f>
        <v>Not Applicable</v>
      </c>
    </row>
    <row r="2214" spans="1:7">
      <c r="A2214" s="23" t="s">
        <v>3814</v>
      </c>
      <c r="B2214" s="23" t="s">
        <v>3815</v>
      </c>
      <c r="C2214" s="23" t="s">
        <v>10</v>
      </c>
      <c r="D2214" s="23" t="str">
        <f>IF(ISNUMBER(MATCH(C2214, 'Registration Database Man. Code'!A:A, 0)), "drone", "")</f>
        <v>drone</v>
      </c>
      <c r="E2214" s="23" t="str">
        <f>VLOOKUP(C2214, 'Registration Database Man. Code'!A:D, 4, FALSE)</f>
        <v>DJI</v>
      </c>
      <c r="F2214" s="24" t="str">
        <f t="shared" si="34"/>
        <v>Yes</v>
      </c>
      <c r="G2214" s="21" t="str">
        <f>IF(F2214="Yes", "Not Applicable", IF(COUNTIF('Broadcast Module Man Codes'!B:B, LEFT(B2214, 4))=0, "No BM Man Code Found", "Match Found"))</f>
        <v>Not Applicable</v>
      </c>
    </row>
    <row r="2215" spans="1:7">
      <c r="A2215" s="23" t="s">
        <v>3816</v>
      </c>
      <c r="B2215" s="23" t="s">
        <v>3817</v>
      </c>
      <c r="C2215" s="23" t="s">
        <v>336</v>
      </c>
      <c r="D2215" s="23" t="str">
        <f>IF(ISNUMBER(MATCH(C2215, 'Registration Database Man. Code'!A:A, 0)), "drone", "")</f>
        <v>drone</v>
      </c>
      <c r="E2215" s="23" t="str">
        <f>VLOOKUP(C2215, 'Registration Database Man. Code'!A:D, 4, FALSE)</f>
        <v>DJI</v>
      </c>
      <c r="F2215" s="24" t="str">
        <f t="shared" si="34"/>
        <v>No</v>
      </c>
      <c r="G2215" s="21" t="str">
        <f>IF(F2215="Yes", "Not Applicable", IF(COUNTIF('Broadcast Module Man Codes'!B:B, LEFT(B2215, 4))=0, "No BM Man Code Found", "Match Found"))</f>
        <v>No BM Man Code Found</v>
      </c>
    </row>
    <row r="2216" spans="1:7">
      <c r="A2216" s="23" t="s">
        <v>3818</v>
      </c>
      <c r="B2216" s="23" t="s">
        <v>3819</v>
      </c>
      <c r="C2216" s="23" t="s">
        <v>10</v>
      </c>
      <c r="D2216" s="23" t="str">
        <f>IF(ISNUMBER(MATCH(C2216, 'Registration Database Man. Code'!A:A, 0)), "drone", "")</f>
        <v>drone</v>
      </c>
      <c r="E2216" s="23" t="str">
        <f>VLOOKUP(C2216, 'Registration Database Man. Code'!A:D, 4, FALSE)</f>
        <v>DJI</v>
      </c>
      <c r="F2216" s="24" t="str">
        <f t="shared" si="34"/>
        <v>Yes</v>
      </c>
      <c r="G2216" s="21" t="str">
        <f>IF(F2216="Yes", "Not Applicable", IF(COUNTIF('Broadcast Module Man Codes'!B:B, LEFT(B2216, 4))=0, "No BM Man Code Found", "Match Found"))</f>
        <v>Not Applicable</v>
      </c>
    </row>
    <row r="2217" spans="1:7">
      <c r="A2217" s="23" t="s">
        <v>3820</v>
      </c>
      <c r="B2217" s="23" t="s">
        <v>3821</v>
      </c>
      <c r="C2217" s="23" t="s">
        <v>10</v>
      </c>
      <c r="D2217" s="23" t="str">
        <f>IF(ISNUMBER(MATCH(C2217, 'Registration Database Man. Code'!A:A, 0)), "drone", "")</f>
        <v>drone</v>
      </c>
      <c r="E2217" s="23" t="str">
        <f>VLOOKUP(C2217, 'Registration Database Man. Code'!A:D, 4, FALSE)</f>
        <v>DJI</v>
      </c>
      <c r="F2217" s="24" t="str">
        <f t="shared" si="34"/>
        <v>Yes</v>
      </c>
      <c r="G2217" s="21" t="str">
        <f>IF(F2217="Yes", "Not Applicable", IF(COUNTIF('Broadcast Module Man Codes'!B:B, LEFT(B2217, 4))=0, "No BM Man Code Found", "Match Found"))</f>
        <v>Not Applicable</v>
      </c>
    </row>
    <row r="2218" spans="1:7">
      <c r="A2218" s="23" t="s">
        <v>3822</v>
      </c>
      <c r="B2218" s="23" t="s">
        <v>3823</v>
      </c>
      <c r="C2218" s="23" t="s">
        <v>10</v>
      </c>
      <c r="D2218" s="23" t="str">
        <f>IF(ISNUMBER(MATCH(C2218, 'Registration Database Man. Code'!A:A, 0)), "drone", "")</f>
        <v>drone</v>
      </c>
      <c r="E2218" s="23" t="str">
        <f>VLOOKUP(C2218, 'Registration Database Man. Code'!A:D, 4, FALSE)</f>
        <v>DJI</v>
      </c>
      <c r="F2218" s="24" t="str">
        <f t="shared" si="34"/>
        <v>Yes</v>
      </c>
      <c r="G2218" s="21" t="str">
        <f>IF(F2218="Yes", "Not Applicable", IF(COUNTIF('Broadcast Module Man Codes'!B:B, LEFT(B2218, 4))=0, "No BM Man Code Found", "Match Found"))</f>
        <v>Not Applicable</v>
      </c>
    </row>
    <row r="2219" spans="1:7">
      <c r="A2219" s="23" t="s">
        <v>3824</v>
      </c>
      <c r="B2219" s="23" t="s">
        <v>3825</v>
      </c>
      <c r="C2219" s="23" t="s">
        <v>10</v>
      </c>
      <c r="D2219" s="23" t="str">
        <f>IF(ISNUMBER(MATCH(C2219, 'Registration Database Man. Code'!A:A, 0)), "drone", "")</f>
        <v>drone</v>
      </c>
      <c r="E2219" s="23" t="str">
        <f>VLOOKUP(C2219, 'Registration Database Man. Code'!A:D, 4, FALSE)</f>
        <v>DJI</v>
      </c>
      <c r="F2219" s="24" t="str">
        <f t="shared" si="34"/>
        <v>Yes</v>
      </c>
      <c r="G2219" s="21" t="str">
        <f>IF(F2219="Yes", "Not Applicable", IF(COUNTIF('Broadcast Module Man Codes'!B:B, LEFT(B2219, 4))=0, "No BM Man Code Found", "Match Found"))</f>
        <v>Not Applicable</v>
      </c>
    </row>
    <row r="2220" spans="1:7">
      <c r="A2220" s="23" t="s">
        <v>3826</v>
      </c>
      <c r="B2220" s="23" t="s">
        <v>3827</v>
      </c>
      <c r="C2220" s="23" t="s">
        <v>10</v>
      </c>
      <c r="D2220" s="23" t="str">
        <f>IF(ISNUMBER(MATCH(C2220, 'Registration Database Man. Code'!A:A, 0)), "drone", "")</f>
        <v>drone</v>
      </c>
      <c r="E2220" s="23" t="str">
        <f>VLOOKUP(C2220, 'Registration Database Man. Code'!A:D, 4, FALSE)</f>
        <v>DJI</v>
      </c>
      <c r="F2220" s="24" t="str">
        <f t="shared" si="34"/>
        <v>No</v>
      </c>
      <c r="G2220" s="21" t="str">
        <f>IF(F2220="Yes", "Not Applicable", IF(COUNTIF('Broadcast Module Man Codes'!B:B, LEFT(B2220, 4))=0, "No BM Man Code Found", "Match Found"))</f>
        <v>No BM Man Code Found</v>
      </c>
    </row>
    <row r="2221" spans="1:7">
      <c r="A2221" s="23" t="s">
        <v>3828</v>
      </c>
      <c r="B2221" s="23" t="s">
        <v>3829</v>
      </c>
      <c r="C2221" s="23" t="s">
        <v>172</v>
      </c>
      <c r="D2221" s="23" t="str">
        <f>IF(ISNUMBER(MATCH(C2221, 'Registration Database Man. Code'!A:A, 0)), "drone", "")</f>
        <v>drone</v>
      </c>
      <c r="E2221" s="23" t="str">
        <f>VLOOKUP(C2221, 'Registration Database Man. Code'!A:D, 4, FALSE)</f>
        <v>DJI</v>
      </c>
      <c r="F2221" s="24" t="str">
        <f t="shared" si="34"/>
        <v>Yes</v>
      </c>
      <c r="G2221" s="21" t="str">
        <f>IF(F2221="Yes", "Not Applicable", IF(COUNTIF('Broadcast Module Man Codes'!B:B, LEFT(B2221, 4))=0, "No BM Man Code Found", "Match Found"))</f>
        <v>Not Applicable</v>
      </c>
    </row>
    <row r="2222" spans="1:7">
      <c r="A2222" s="23" t="s">
        <v>3830</v>
      </c>
      <c r="B2222" s="23" t="s">
        <v>3831</v>
      </c>
      <c r="C2222" s="23" t="s">
        <v>10</v>
      </c>
      <c r="D2222" s="23" t="str">
        <f>IF(ISNUMBER(MATCH(C2222, 'Registration Database Man. Code'!A:A, 0)), "drone", "")</f>
        <v>drone</v>
      </c>
      <c r="E2222" s="23" t="str">
        <f>VLOOKUP(C2222, 'Registration Database Man. Code'!A:D, 4, FALSE)</f>
        <v>DJI</v>
      </c>
      <c r="F2222" s="24" t="str">
        <f t="shared" si="34"/>
        <v>Yes</v>
      </c>
      <c r="G2222" s="21" t="str">
        <f>IF(F2222="Yes", "Not Applicable", IF(COUNTIF('Broadcast Module Man Codes'!B:B, LEFT(B2222, 4))=0, "No BM Man Code Found", "Match Found"))</f>
        <v>Not Applicable</v>
      </c>
    </row>
    <row r="2223" spans="1:7">
      <c r="A2223" s="23" t="s">
        <v>3832</v>
      </c>
      <c r="B2223" s="23" t="s">
        <v>3833</v>
      </c>
      <c r="C2223" s="23" t="s">
        <v>21</v>
      </c>
      <c r="D2223" s="23" t="str">
        <f>IF(ISNUMBER(MATCH(C2223, 'Registration Database Man. Code'!A:A, 0)), "drone", "")</f>
        <v>drone</v>
      </c>
      <c r="E2223" s="23" t="str">
        <f>VLOOKUP(C2223, 'Registration Database Man. Code'!A:D, 4, FALSE)</f>
        <v>XAG</v>
      </c>
      <c r="F2223" s="24" t="str">
        <f t="shared" si="34"/>
        <v>No</v>
      </c>
      <c r="G2223" s="21" t="str">
        <f>IF(F2223="Yes", "Not Applicable", IF(COUNTIF('Broadcast Module Man Codes'!B:B, LEFT(B2223, 4))=0, "No BM Man Code Found", "Match Found"))</f>
        <v>No BM Man Code Found</v>
      </c>
    </row>
    <row r="2224" spans="1:7">
      <c r="A2224" s="23" t="s">
        <v>3834</v>
      </c>
      <c r="B2224" s="23" t="s">
        <v>3835</v>
      </c>
      <c r="C2224" s="23" t="s">
        <v>10</v>
      </c>
      <c r="D2224" s="23" t="str">
        <f>IF(ISNUMBER(MATCH(C2224, 'Registration Database Man. Code'!A:A, 0)), "drone", "")</f>
        <v>drone</v>
      </c>
      <c r="E2224" s="23" t="str">
        <f>VLOOKUP(C2224, 'Registration Database Man. Code'!A:D, 4, FALSE)</f>
        <v>DJI</v>
      </c>
      <c r="F2224" s="24" t="str">
        <f t="shared" si="34"/>
        <v>Yes</v>
      </c>
      <c r="G2224" s="21" t="str">
        <f>IF(F2224="Yes", "Not Applicable", IF(COUNTIF('Broadcast Module Man Codes'!B:B, LEFT(B2224, 4))=0, "No BM Man Code Found", "Match Found"))</f>
        <v>Not Applicable</v>
      </c>
    </row>
    <row r="2225" spans="1:7">
      <c r="A2225" s="23" t="s">
        <v>3836</v>
      </c>
      <c r="B2225" s="23" t="s">
        <v>3837</v>
      </c>
      <c r="C2225" s="23" t="s">
        <v>2712</v>
      </c>
      <c r="D2225" s="23" t="str">
        <f>IF(ISNUMBER(MATCH(C2225, 'Registration Database Man. Code'!A:A, 0)), "drone", "")</f>
        <v>drone</v>
      </c>
      <c r="E2225" s="23" t="str">
        <f>VLOOKUP(C2225, 'Registration Database Man. Code'!A:D, 4, FALSE)</f>
        <v>DJI</v>
      </c>
      <c r="F2225" s="24" t="str">
        <f t="shared" si="34"/>
        <v>No</v>
      </c>
      <c r="G2225" s="21" t="str">
        <f>IF(F2225="Yes", "Not Applicable", IF(COUNTIF('Broadcast Module Man Codes'!B:B, LEFT(B2225, 4))=0, "No BM Man Code Found", "Match Found"))</f>
        <v>No BM Man Code Found</v>
      </c>
    </row>
    <row r="2226" spans="1:7">
      <c r="A2226" s="23" t="s">
        <v>3838</v>
      </c>
      <c r="B2226" s="23" t="s">
        <v>3839</v>
      </c>
      <c r="C2226" s="23" t="s">
        <v>172</v>
      </c>
      <c r="D2226" s="23" t="str">
        <f>IF(ISNUMBER(MATCH(C2226, 'Registration Database Man. Code'!A:A, 0)), "drone", "")</f>
        <v>drone</v>
      </c>
      <c r="E2226" s="23" t="str">
        <f>VLOOKUP(C2226, 'Registration Database Man. Code'!A:D, 4, FALSE)</f>
        <v>DJI</v>
      </c>
      <c r="F2226" s="24" t="str">
        <f t="shared" si="34"/>
        <v>No</v>
      </c>
      <c r="G2226" s="21" t="str">
        <f>IF(F2226="Yes", "Not Applicable", IF(COUNTIF('Broadcast Module Man Codes'!B:B, LEFT(B2226, 4))=0, "No BM Man Code Found", "Match Found"))</f>
        <v>No BM Man Code Found</v>
      </c>
    </row>
    <row r="2227" spans="1:7">
      <c r="A2227" s="23" t="s">
        <v>3840</v>
      </c>
      <c r="B2227" s="23" t="s">
        <v>3841</v>
      </c>
      <c r="C2227" s="23" t="s">
        <v>10</v>
      </c>
      <c r="D2227" s="23" t="str">
        <f>IF(ISNUMBER(MATCH(C2227, 'Registration Database Man. Code'!A:A, 0)), "drone", "")</f>
        <v>drone</v>
      </c>
      <c r="E2227" s="23" t="str">
        <f>VLOOKUP(C2227, 'Registration Database Man. Code'!A:D, 4, FALSE)</f>
        <v>DJI</v>
      </c>
      <c r="F2227" s="24" t="str">
        <f t="shared" si="34"/>
        <v>Yes</v>
      </c>
      <c r="G2227" s="21" t="str">
        <f>IF(F2227="Yes", "Not Applicable", IF(COUNTIF('Broadcast Module Man Codes'!B:B, LEFT(B2227, 4))=0, "No BM Man Code Found", "Match Found"))</f>
        <v>Not Applicable</v>
      </c>
    </row>
    <row r="2228" spans="1:7">
      <c r="A2228" s="23" t="s">
        <v>3842</v>
      </c>
      <c r="B2228" s="23" t="s">
        <v>3843</v>
      </c>
      <c r="C2228" s="23" t="s">
        <v>10</v>
      </c>
      <c r="D2228" s="23" t="str">
        <f>IF(ISNUMBER(MATCH(C2228, 'Registration Database Man. Code'!A:A, 0)), "drone", "")</f>
        <v>drone</v>
      </c>
      <c r="E2228" s="23" t="str">
        <f>VLOOKUP(C2228, 'Registration Database Man. Code'!A:D, 4, FALSE)</f>
        <v>DJI</v>
      </c>
      <c r="F2228" s="24" t="str">
        <f t="shared" si="34"/>
        <v>No</v>
      </c>
      <c r="G2228" s="21" t="str">
        <f>IF(F2228="Yes", "Not Applicable", IF(COUNTIF('Broadcast Module Man Codes'!B:B, LEFT(B2228, 4))=0, "No BM Man Code Found", "Match Found"))</f>
        <v>No BM Man Code Found</v>
      </c>
    </row>
    <row r="2229" spans="1:7">
      <c r="A2229" s="23" t="s">
        <v>3844</v>
      </c>
      <c r="B2229" s="23" t="s">
        <v>3845</v>
      </c>
      <c r="C2229" s="23" t="s">
        <v>10</v>
      </c>
      <c r="D2229" s="23" t="str">
        <f>IF(ISNUMBER(MATCH(C2229, 'Registration Database Man. Code'!A:A, 0)), "drone", "")</f>
        <v>drone</v>
      </c>
      <c r="E2229" s="23" t="str">
        <f>VLOOKUP(C2229, 'Registration Database Man. Code'!A:D, 4, FALSE)</f>
        <v>DJI</v>
      </c>
      <c r="F2229" s="24" t="str">
        <f t="shared" si="34"/>
        <v>No</v>
      </c>
      <c r="G2229" s="21" t="str">
        <f>IF(F2229="Yes", "Not Applicable", IF(COUNTIF('Broadcast Module Man Codes'!B:B, LEFT(B2229, 4))=0, "No BM Man Code Found", "Match Found"))</f>
        <v>No BM Man Code Found</v>
      </c>
    </row>
    <row r="2230" spans="1:7">
      <c r="A2230" s="23" t="s">
        <v>3846</v>
      </c>
      <c r="B2230" s="23" t="s">
        <v>3847</v>
      </c>
      <c r="C2230" s="23" t="s">
        <v>10</v>
      </c>
      <c r="D2230" s="23" t="str">
        <f>IF(ISNUMBER(MATCH(C2230, 'Registration Database Man. Code'!A:A, 0)), "drone", "")</f>
        <v>drone</v>
      </c>
      <c r="E2230" s="23" t="str">
        <f>VLOOKUP(C2230, 'Registration Database Man. Code'!A:D, 4, FALSE)</f>
        <v>DJI</v>
      </c>
      <c r="F2230" s="24" t="str">
        <f t="shared" si="34"/>
        <v>Yes</v>
      </c>
      <c r="G2230" s="21" t="str">
        <f>IF(F2230="Yes", "Not Applicable", IF(COUNTIF('Broadcast Module Man Codes'!B:B, LEFT(B2230, 4))=0, "No BM Man Code Found", "Match Found"))</f>
        <v>Not Applicable</v>
      </c>
    </row>
    <row r="2231" spans="1:7">
      <c r="A2231" s="23" t="s">
        <v>3848</v>
      </c>
      <c r="B2231" s="23" t="s">
        <v>3849</v>
      </c>
      <c r="C2231" s="23" t="s">
        <v>482</v>
      </c>
      <c r="D2231" s="23" t="str">
        <f>IF(ISNUMBER(MATCH(C2231, 'Registration Database Man. Code'!A:A, 0)), "drone", "")</f>
        <v>drone</v>
      </c>
      <c r="E2231" s="23" t="str">
        <f>VLOOKUP(C2231, 'Registration Database Man. Code'!A:D, 4, FALSE)</f>
        <v>DJI</v>
      </c>
      <c r="F2231" s="24" t="str">
        <f t="shared" si="34"/>
        <v>No</v>
      </c>
      <c r="G2231" s="21" t="str">
        <f>IF(F2231="Yes", "Not Applicable", IF(COUNTIF('Broadcast Module Man Codes'!B:B, LEFT(B2231, 4))=0, "No BM Man Code Found", "Match Found"))</f>
        <v>No BM Man Code Found</v>
      </c>
    </row>
    <row r="2232" spans="1:7">
      <c r="A2232" s="23" t="s">
        <v>3850</v>
      </c>
      <c r="B2232" s="23" t="s">
        <v>3851</v>
      </c>
      <c r="C2232" s="23" t="s">
        <v>10</v>
      </c>
      <c r="D2232" s="23" t="str">
        <f>IF(ISNUMBER(MATCH(C2232, 'Registration Database Man. Code'!A:A, 0)), "drone", "")</f>
        <v>drone</v>
      </c>
      <c r="E2232" s="23" t="str">
        <f>VLOOKUP(C2232, 'Registration Database Man. Code'!A:D, 4, FALSE)</f>
        <v>DJI</v>
      </c>
      <c r="F2232" s="24" t="str">
        <f t="shared" si="34"/>
        <v>No</v>
      </c>
      <c r="G2232" s="21" t="str">
        <f>IF(F2232="Yes", "Not Applicable", IF(COUNTIF('Broadcast Module Man Codes'!B:B, LEFT(B2232, 4))=0, "No BM Man Code Found", "Match Found"))</f>
        <v>No BM Man Code Found</v>
      </c>
    </row>
    <row r="2233" spans="1:7">
      <c r="A2233" s="23" t="s">
        <v>3852</v>
      </c>
      <c r="B2233" s="23" t="s">
        <v>3853</v>
      </c>
      <c r="C2233" s="23" t="s">
        <v>10</v>
      </c>
      <c r="D2233" s="23" t="str">
        <f>IF(ISNUMBER(MATCH(C2233, 'Registration Database Man. Code'!A:A, 0)), "drone", "")</f>
        <v>drone</v>
      </c>
      <c r="E2233" s="23" t="str">
        <f>VLOOKUP(C2233, 'Registration Database Man. Code'!A:D, 4, FALSE)</f>
        <v>DJI</v>
      </c>
      <c r="F2233" s="24" t="str">
        <f t="shared" si="34"/>
        <v>No</v>
      </c>
      <c r="G2233" s="21" t="str">
        <f>IF(F2233="Yes", "Not Applicable", IF(COUNTIF('Broadcast Module Man Codes'!B:B, LEFT(B2233, 4))=0, "No BM Man Code Found", "Match Found"))</f>
        <v>No BM Man Code Found</v>
      </c>
    </row>
    <row r="2234" spans="1:7">
      <c r="A2234" s="23" t="s">
        <v>3854</v>
      </c>
      <c r="B2234" s="23" t="s">
        <v>3855</v>
      </c>
      <c r="C2234" s="23" t="s">
        <v>10</v>
      </c>
      <c r="D2234" s="23" t="str">
        <f>IF(ISNUMBER(MATCH(C2234, 'Registration Database Man. Code'!A:A, 0)), "drone", "")</f>
        <v>drone</v>
      </c>
      <c r="E2234" s="23" t="str">
        <f>VLOOKUP(C2234, 'Registration Database Man. Code'!A:D, 4, FALSE)</f>
        <v>DJI</v>
      </c>
      <c r="F2234" s="24" t="str">
        <f t="shared" si="34"/>
        <v>Yes</v>
      </c>
      <c r="G2234" s="21" t="str">
        <f>IF(F2234="Yes", "Not Applicable", IF(COUNTIF('Broadcast Module Man Codes'!B:B, LEFT(B2234, 4))=0, "No BM Man Code Found", "Match Found"))</f>
        <v>Not Applicable</v>
      </c>
    </row>
    <row r="2235" spans="1:7">
      <c r="A2235" s="23" t="s">
        <v>3856</v>
      </c>
      <c r="B2235" s="23" t="s">
        <v>3857</v>
      </c>
      <c r="C2235" s="23" t="s">
        <v>10</v>
      </c>
      <c r="D2235" s="23" t="str">
        <f>IF(ISNUMBER(MATCH(C2235, 'Registration Database Man. Code'!A:A, 0)), "drone", "")</f>
        <v>drone</v>
      </c>
      <c r="E2235" s="23" t="str">
        <f>VLOOKUP(C2235, 'Registration Database Man. Code'!A:D, 4, FALSE)</f>
        <v>DJI</v>
      </c>
      <c r="F2235" s="24" t="str">
        <f t="shared" si="34"/>
        <v>No</v>
      </c>
      <c r="G2235" s="21" t="str">
        <f>IF(F2235="Yes", "Not Applicable", IF(COUNTIF('Broadcast Module Man Codes'!B:B, LEFT(B2235, 4))=0, "No BM Man Code Found", "Match Found"))</f>
        <v>No BM Man Code Found</v>
      </c>
    </row>
    <row r="2236" spans="1:7">
      <c r="A2236" s="23" t="s">
        <v>3858</v>
      </c>
      <c r="B2236" s="23" t="s">
        <v>3859</v>
      </c>
      <c r="C2236" s="23" t="s">
        <v>10</v>
      </c>
      <c r="D2236" s="23" t="str">
        <f>IF(ISNUMBER(MATCH(C2236, 'Registration Database Man. Code'!A:A, 0)), "drone", "")</f>
        <v>drone</v>
      </c>
      <c r="E2236" s="23" t="str">
        <f>VLOOKUP(C2236, 'Registration Database Man. Code'!A:D, 4, FALSE)</f>
        <v>DJI</v>
      </c>
      <c r="F2236" s="24" t="str">
        <f t="shared" si="34"/>
        <v>Yes</v>
      </c>
      <c r="G2236" s="21" t="str">
        <f>IF(F2236="Yes", "Not Applicable", IF(COUNTIF('Broadcast Module Man Codes'!B:B, LEFT(B2236, 4))=0, "No BM Man Code Found", "Match Found"))</f>
        <v>Not Applicable</v>
      </c>
    </row>
    <row r="2237" spans="1:7">
      <c r="A2237" s="23" t="s">
        <v>3860</v>
      </c>
      <c r="B2237" s="23" t="s">
        <v>3861</v>
      </c>
      <c r="C2237" s="23" t="s">
        <v>139</v>
      </c>
      <c r="D2237" s="23" t="str">
        <f>IF(ISNUMBER(MATCH(C2237, 'Registration Database Man. Code'!A:A, 0)), "drone", "")</f>
        <v>drone</v>
      </c>
      <c r="E2237" s="23" t="str">
        <f>VLOOKUP(C2237, 'Registration Database Man. Code'!A:D, 4, FALSE)</f>
        <v>DJI</v>
      </c>
      <c r="F2237" s="24" t="str">
        <f t="shared" si="34"/>
        <v>Yes</v>
      </c>
      <c r="G2237" s="21" t="str">
        <f>IF(F2237="Yes", "Not Applicable", IF(COUNTIF('Broadcast Module Man Codes'!B:B, LEFT(B2237, 4))=0, "No BM Man Code Found", "Match Found"))</f>
        <v>Not Applicable</v>
      </c>
    </row>
    <row r="2238" spans="1:7">
      <c r="A2238" s="23" t="s">
        <v>3862</v>
      </c>
      <c r="B2238" s="23" t="s">
        <v>3863</v>
      </c>
      <c r="C2238" s="23" t="s">
        <v>10</v>
      </c>
      <c r="D2238" s="23" t="str">
        <f>IF(ISNUMBER(MATCH(C2238, 'Registration Database Man. Code'!A:A, 0)), "drone", "")</f>
        <v>drone</v>
      </c>
      <c r="E2238" s="23" t="str">
        <f>VLOOKUP(C2238, 'Registration Database Man. Code'!A:D, 4, FALSE)</f>
        <v>DJI</v>
      </c>
      <c r="F2238" s="24" t="str">
        <f t="shared" si="34"/>
        <v>Yes</v>
      </c>
      <c r="G2238" s="21" t="str">
        <f>IF(F2238="Yes", "Not Applicable", IF(COUNTIF('Broadcast Module Man Codes'!B:B, LEFT(B2238, 4))=0, "No BM Man Code Found", "Match Found"))</f>
        <v>Not Applicable</v>
      </c>
    </row>
    <row r="2239" spans="1:7">
      <c r="A2239" s="23" t="s">
        <v>3864</v>
      </c>
      <c r="B2239" s="23" t="s">
        <v>3865</v>
      </c>
      <c r="C2239" s="23" t="s">
        <v>10</v>
      </c>
      <c r="D2239" s="23" t="str">
        <f>IF(ISNUMBER(MATCH(C2239, 'Registration Database Man. Code'!A:A, 0)), "drone", "")</f>
        <v>drone</v>
      </c>
      <c r="E2239" s="23" t="str">
        <f>VLOOKUP(C2239, 'Registration Database Man. Code'!A:D, 4, FALSE)</f>
        <v>DJI</v>
      </c>
      <c r="F2239" s="24" t="str">
        <f t="shared" si="34"/>
        <v>Yes</v>
      </c>
      <c r="G2239" s="21" t="str">
        <f>IF(F2239="Yes", "Not Applicable", IF(COUNTIF('Broadcast Module Man Codes'!B:B, LEFT(B2239, 4))=0, "No BM Man Code Found", "Match Found"))</f>
        <v>Not Applicable</v>
      </c>
    </row>
    <row r="2240" spans="1:7">
      <c r="A2240" s="23" t="s">
        <v>3866</v>
      </c>
      <c r="B2240" s="23" t="s">
        <v>3867</v>
      </c>
      <c r="C2240" s="23" t="s">
        <v>21</v>
      </c>
      <c r="D2240" s="23" t="str">
        <f>IF(ISNUMBER(MATCH(C2240, 'Registration Database Man. Code'!A:A, 0)), "drone", "")</f>
        <v>drone</v>
      </c>
      <c r="E2240" s="23" t="str">
        <f>VLOOKUP(C2240, 'Registration Database Man. Code'!A:D, 4, FALSE)</f>
        <v>XAG</v>
      </c>
      <c r="F2240" s="24" t="str">
        <f t="shared" si="34"/>
        <v>Yes</v>
      </c>
      <c r="G2240" s="21" t="str">
        <f>IF(F2240="Yes", "Not Applicable", IF(COUNTIF('Broadcast Module Man Codes'!B:B, LEFT(B2240, 4))=0, "No BM Man Code Found", "Match Found"))</f>
        <v>Not Applicable</v>
      </c>
    </row>
    <row r="2241" spans="1:7">
      <c r="A2241" s="23" t="s">
        <v>3868</v>
      </c>
      <c r="B2241" s="23" t="s">
        <v>3869</v>
      </c>
      <c r="C2241" s="23" t="s">
        <v>10</v>
      </c>
      <c r="D2241" s="23" t="str">
        <f>IF(ISNUMBER(MATCH(C2241, 'Registration Database Man. Code'!A:A, 0)), "drone", "")</f>
        <v>drone</v>
      </c>
      <c r="E2241" s="23" t="str">
        <f>VLOOKUP(C2241, 'Registration Database Man. Code'!A:D, 4, FALSE)</f>
        <v>DJI</v>
      </c>
      <c r="F2241" s="24" t="str">
        <f t="shared" si="34"/>
        <v>No</v>
      </c>
      <c r="G2241" s="21" t="str">
        <f>IF(F2241="Yes", "Not Applicable", IF(COUNTIF('Broadcast Module Man Codes'!B:B, LEFT(B2241, 4))=0, "No BM Man Code Found", "Match Found"))</f>
        <v>No BM Man Code Found</v>
      </c>
    </row>
    <row r="2242" spans="1:7">
      <c r="A2242" s="23" t="s">
        <v>3870</v>
      </c>
      <c r="B2242" s="23" t="s">
        <v>3871</v>
      </c>
      <c r="C2242" s="23" t="s">
        <v>49</v>
      </c>
      <c r="D2242" s="23" t="str">
        <f>IF(ISNUMBER(MATCH(C2242, 'Registration Database Man. Code'!A:A, 0)), "drone", "")</f>
        <v>drone</v>
      </c>
      <c r="E2242" s="23" t="str">
        <f>VLOOKUP(C2242, 'Registration Database Man. Code'!A:D, 4, FALSE)</f>
        <v>DJI</v>
      </c>
      <c r="F2242" s="24" t="str">
        <f t="shared" si="34"/>
        <v>No</v>
      </c>
      <c r="G2242" s="21" t="str">
        <f>IF(F2242="Yes", "Not Applicable", IF(COUNTIF('Broadcast Module Man Codes'!B:B, LEFT(B2242, 4))=0, "No BM Man Code Found", "Match Found"))</f>
        <v>No BM Man Code Found</v>
      </c>
    </row>
    <row r="2243" spans="1:7">
      <c r="A2243" s="23" t="s">
        <v>3872</v>
      </c>
      <c r="B2243" s="23" t="s">
        <v>3873</v>
      </c>
      <c r="C2243" s="23" t="s">
        <v>6</v>
      </c>
      <c r="D2243" s="23" t="str">
        <f>IF(ISNUMBER(MATCH(C2243, 'Registration Database Man. Code'!A:A, 0)), "drone", "")</f>
        <v>drone</v>
      </c>
      <c r="E2243" s="23" t="str">
        <f>VLOOKUP(C2243, 'Registration Database Man. Code'!A:D, 4, FALSE)</f>
        <v>XAG</v>
      </c>
      <c r="F2243" s="24" t="str">
        <f t="shared" ref="F2243:F2306" si="35">IF(OR(E2243="EA VISION", E2243="EAVISION"), "No", IF(OR(AND(OR(E2243="DJI", E2243="DJI Innovations"), LEFT(B2243, 5)="1581F"), AND(OR(E2243="XAG", E2243="GUANGZHOU XAG CO LTD"), LEFT(B2243, 5)="1863F"), AND(E2243="Talos Drones", LEFT(B2243, 5)="2104F")), "Yes", "No"))</f>
        <v>No</v>
      </c>
      <c r="G2243" s="21" t="str">
        <f>IF(F2243="Yes", "Not Applicable", IF(COUNTIF('Broadcast Module Man Codes'!B:B, LEFT(B2243, 4))=0, "No BM Man Code Found", "Match Found"))</f>
        <v>No BM Man Code Found</v>
      </c>
    </row>
    <row r="2244" spans="1:7">
      <c r="A2244" s="23" t="s">
        <v>3874</v>
      </c>
      <c r="B2244" s="23" t="s">
        <v>3875</v>
      </c>
      <c r="C2244" s="23" t="s">
        <v>172</v>
      </c>
      <c r="D2244" s="23" t="str">
        <f>IF(ISNUMBER(MATCH(C2244, 'Registration Database Man. Code'!A:A, 0)), "drone", "")</f>
        <v>drone</v>
      </c>
      <c r="E2244" s="23" t="str">
        <f>VLOOKUP(C2244, 'Registration Database Man. Code'!A:D, 4, FALSE)</f>
        <v>DJI</v>
      </c>
      <c r="F2244" s="24" t="str">
        <f t="shared" si="35"/>
        <v>Yes</v>
      </c>
      <c r="G2244" s="21" t="str">
        <f>IF(F2244="Yes", "Not Applicable", IF(COUNTIF('Broadcast Module Man Codes'!B:B, LEFT(B2244, 4))=0, "No BM Man Code Found", "Match Found"))</f>
        <v>Not Applicable</v>
      </c>
    </row>
    <row r="2245" spans="1:7">
      <c r="A2245" s="23" t="s">
        <v>3876</v>
      </c>
      <c r="B2245" s="23" t="s">
        <v>3877</v>
      </c>
      <c r="C2245" s="23" t="s">
        <v>10</v>
      </c>
      <c r="D2245" s="23" t="str">
        <f>IF(ISNUMBER(MATCH(C2245, 'Registration Database Man. Code'!A:A, 0)), "drone", "")</f>
        <v>drone</v>
      </c>
      <c r="E2245" s="23" t="str">
        <f>VLOOKUP(C2245, 'Registration Database Man. Code'!A:D, 4, FALSE)</f>
        <v>DJI</v>
      </c>
      <c r="F2245" s="24" t="str">
        <f t="shared" si="35"/>
        <v>Yes</v>
      </c>
      <c r="G2245" s="21" t="str">
        <f>IF(F2245="Yes", "Not Applicable", IF(COUNTIF('Broadcast Module Man Codes'!B:B, LEFT(B2245, 4))=0, "No BM Man Code Found", "Match Found"))</f>
        <v>Not Applicable</v>
      </c>
    </row>
    <row r="2246" spans="1:7">
      <c r="A2246" s="23" t="s">
        <v>3878</v>
      </c>
      <c r="B2246" s="23" t="s">
        <v>3879</v>
      </c>
      <c r="C2246" s="23" t="s">
        <v>10</v>
      </c>
      <c r="D2246" s="23" t="str">
        <f>IF(ISNUMBER(MATCH(C2246, 'Registration Database Man. Code'!A:A, 0)), "drone", "")</f>
        <v>drone</v>
      </c>
      <c r="E2246" s="23" t="str">
        <f>VLOOKUP(C2246, 'Registration Database Man. Code'!A:D, 4, FALSE)</f>
        <v>DJI</v>
      </c>
      <c r="F2246" s="24" t="str">
        <f t="shared" si="35"/>
        <v>Yes</v>
      </c>
      <c r="G2246" s="21" t="str">
        <f>IF(F2246="Yes", "Not Applicable", IF(COUNTIF('Broadcast Module Man Codes'!B:B, LEFT(B2246, 4))=0, "No BM Man Code Found", "Match Found"))</f>
        <v>Not Applicable</v>
      </c>
    </row>
    <row r="2247" spans="1:7">
      <c r="A2247" s="23" t="s">
        <v>3880</v>
      </c>
      <c r="B2247" s="23" t="s">
        <v>3881</v>
      </c>
      <c r="C2247" s="23" t="s">
        <v>10</v>
      </c>
      <c r="D2247" s="23" t="str">
        <f>IF(ISNUMBER(MATCH(C2247, 'Registration Database Man. Code'!A:A, 0)), "drone", "")</f>
        <v>drone</v>
      </c>
      <c r="E2247" s="23" t="str">
        <f>VLOOKUP(C2247, 'Registration Database Man. Code'!A:D, 4, FALSE)</f>
        <v>DJI</v>
      </c>
      <c r="F2247" s="24" t="str">
        <f t="shared" si="35"/>
        <v>Yes</v>
      </c>
      <c r="G2247" s="21" t="str">
        <f>IF(F2247="Yes", "Not Applicable", IF(COUNTIF('Broadcast Module Man Codes'!B:B, LEFT(B2247, 4))=0, "No BM Man Code Found", "Match Found"))</f>
        <v>Not Applicable</v>
      </c>
    </row>
    <row r="2248" spans="1:7">
      <c r="A2248" s="23" t="s">
        <v>3882</v>
      </c>
      <c r="B2248" s="23" t="s">
        <v>3883</v>
      </c>
      <c r="C2248" s="23">
        <v>610131</v>
      </c>
      <c r="D2248" s="23" t="str">
        <f>IF(ISNUMBER(MATCH(C2248, 'Registration Database Man. Code'!A:A, 0)), "drone", "")</f>
        <v>drone</v>
      </c>
      <c r="E2248" s="23" t="str">
        <f>VLOOKUP(C2248, 'Registration Database Man. Code'!A:D, 4, FALSE)</f>
        <v>DJI</v>
      </c>
      <c r="F2248" s="24" t="str">
        <f t="shared" si="35"/>
        <v>No</v>
      </c>
      <c r="G2248" s="21" t="str">
        <f>IF(F2248="Yes", "Not Applicable", IF(COUNTIF('Broadcast Module Man Codes'!B:B, LEFT(B2248, 4))=0, "No BM Man Code Found", "Match Found"))</f>
        <v>No BM Man Code Found</v>
      </c>
    </row>
    <row r="2249" spans="1:7">
      <c r="A2249" s="23" t="s">
        <v>3884</v>
      </c>
      <c r="B2249" s="23" t="s">
        <v>3885</v>
      </c>
      <c r="C2249" s="23" t="s">
        <v>10</v>
      </c>
      <c r="D2249" s="23" t="str">
        <f>IF(ISNUMBER(MATCH(C2249, 'Registration Database Man. Code'!A:A, 0)), "drone", "")</f>
        <v>drone</v>
      </c>
      <c r="E2249" s="23" t="str">
        <f>VLOOKUP(C2249, 'Registration Database Man. Code'!A:D, 4, FALSE)</f>
        <v>DJI</v>
      </c>
      <c r="F2249" s="24" t="str">
        <f t="shared" si="35"/>
        <v>Yes</v>
      </c>
      <c r="G2249" s="21" t="str">
        <f>IF(F2249="Yes", "Not Applicable", IF(COUNTIF('Broadcast Module Man Codes'!B:B, LEFT(B2249, 4))=0, "No BM Man Code Found", "Match Found"))</f>
        <v>Not Applicable</v>
      </c>
    </row>
    <row r="2250" spans="1:7">
      <c r="A2250" s="23" t="s">
        <v>3886</v>
      </c>
      <c r="B2250" s="23" t="s">
        <v>3887</v>
      </c>
      <c r="C2250" s="23" t="s">
        <v>53</v>
      </c>
      <c r="D2250" s="23" t="str">
        <f>IF(ISNUMBER(MATCH(C2250, 'Registration Database Man. Code'!A:A, 0)), "drone", "")</f>
        <v>drone</v>
      </c>
      <c r="E2250" s="23" t="str">
        <f>VLOOKUP(C2250, 'Registration Database Man. Code'!A:D, 4, FALSE)</f>
        <v>EA VISION</v>
      </c>
      <c r="F2250" s="24" t="str">
        <f t="shared" si="35"/>
        <v>No</v>
      </c>
      <c r="G2250" s="21" t="str">
        <f>IF(F2250="Yes", "Not Applicable", IF(COUNTIF('Broadcast Module Man Codes'!B:B, LEFT(B2250, 4))=0, "No BM Man Code Found", "Match Found"))</f>
        <v>No BM Man Code Found</v>
      </c>
    </row>
    <row r="2251" spans="1:7">
      <c r="A2251" s="23" t="s">
        <v>3888</v>
      </c>
      <c r="B2251" s="23" t="s">
        <v>3889</v>
      </c>
      <c r="C2251" s="23" t="s">
        <v>53</v>
      </c>
      <c r="D2251" s="23" t="str">
        <f>IF(ISNUMBER(MATCH(C2251, 'Registration Database Man. Code'!A:A, 0)), "drone", "")</f>
        <v>drone</v>
      </c>
      <c r="E2251" s="23" t="str">
        <f>VLOOKUP(C2251, 'Registration Database Man. Code'!A:D, 4, FALSE)</f>
        <v>EA VISION</v>
      </c>
      <c r="F2251" s="24" t="str">
        <f t="shared" si="35"/>
        <v>No</v>
      </c>
      <c r="G2251" s="21" t="str">
        <f>IF(F2251="Yes", "Not Applicable", IF(COUNTIF('Broadcast Module Man Codes'!B:B, LEFT(B2251, 4))=0, "No BM Man Code Found", "Match Found"))</f>
        <v>No BM Man Code Found</v>
      </c>
    </row>
    <row r="2252" spans="1:7">
      <c r="A2252" s="23" t="s">
        <v>3890</v>
      </c>
      <c r="B2252" s="23" t="s">
        <v>3891</v>
      </c>
      <c r="C2252" s="23" t="s">
        <v>10</v>
      </c>
      <c r="D2252" s="23" t="str">
        <f>IF(ISNUMBER(MATCH(C2252, 'Registration Database Man. Code'!A:A, 0)), "drone", "")</f>
        <v>drone</v>
      </c>
      <c r="E2252" s="23" t="str">
        <f>VLOOKUP(C2252, 'Registration Database Man. Code'!A:D, 4, FALSE)</f>
        <v>DJI</v>
      </c>
      <c r="F2252" s="24" t="str">
        <f t="shared" si="35"/>
        <v>Yes</v>
      </c>
      <c r="G2252" s="21" t="str">
        <f>IF(F2252="Yes", "Not Applicable", IF(COUNTIF('Broadcast Module Man Codes'!B:B, LEFT(B2252, 4))=0, "No BM Man Code Found", "Match Found"))</f>
        <v>Not Applicable</v>
      </c>
    </row>
    <row r="2253" spans="1:7">
      <c r="A2253" s="23" t="s">
        <v>3892</v>
      </c>
      <c r="B2253" s="23" t="s">
        <v>3893</v>
      </c>
      <c r="C2253" s="23" t="s">
        <v>482</v>
      </c>
      <c r="D2253" s="23" t="str">
        <f>IF(ISNUMBER(MATCH(C2253, 'Registration Database Man. Code'!A:A, 0)), "drone", "")</f>
        <v>drone</v>
      </c>
      <c r="E2253" s="23" t="str">
        <f>VLOOKUP(C2253, 'Registration Database Man. Code'!A:D, 4, FALSE)</f>
        <v>DJI</v>
      </c>
      <c r="F2253" s="24" t="str">
        <f t="shared" si="35"/>
        <v>No</v>
      </c>
      <c r="G2253" s="21" t="str">
        <f>IF(F2253="Yes", "Not Applicable", IF(COUNTIF('Broadcast Module Man Codes'!B:B, LEFT(B2253, 4))=0, "No BM Man Code Found", "Match Found"))</f>
        <v>No BM Man Code Found</v>
      </c>
    </row>
    <row r="2254" spans="1:7">
      <c r="A2254" s="23" t="s">
        <v>3894</v>
      </c>
      <c r="B2254" s="23" t="s">
        <v>3895</v>
      </c>
      <c r="C2254" s="23" t="s">
        <v>172</v>
      </c>
      <c r="D2254" s="23" t="str">
        <f>IF(ISNUMBER(MATCH(C2254, 'Registration Database Man. Code'!A:A, 0)), "drone", "")</f>
        <v>drone</v>
      </c>
      <c r="E2254" s="23" t="str">
        <f>VLOOKUP(C2254, 'Registration Database Man. Code'!A:D, 4, FALSE)</f>
        <v>DJI</v>
      </c>
      <c r="F2254" s="24" t="str">
        <f t="shared" si="35"/>
        <v>No</v>
      </c>
      <c r="G2254" s="21" t="str">
        <f>IF(F2254="Yes", "Not Applicable", IF(COUNTIF('Broadcast Module Man Codes'!B:B, LEFT(B2254, 4))=0, "No BM Man Code Found", "Match Found"))</f>
        <v>No BM Man Code Found</v>
      </c>
    </row>
    <row r="2255" spans="1:7">
      <c r="A2255" s="23" t="s">
        <v>3896</v>
      </c>
      <c r="B2255" s="23" t="s">
        <v>3897</v>
      </c>
      <c r="C2255" s="23" t="s">
        <v>27</v>
      </c>
      <c r="D2255" s="23" t="str">
        <f>IF(ISNUMBER(MATCH(C2255, 'Registration Database Man. Code'!A:A, 0)), "drone", "")</f>
        <v>drone</v>
      </c>
      <c r="E2255" s="23" t="str">
        <f>VLOOKUP(C2255, 'Registration Database Man. Code'!A:D, 4, FALSE)</f>
        <v>DJI</v>
      </c>
      <c r="F2255" s="24" t="str">
        <f t="shared" si="35"/>
        <v>No</v>
      </c>
      <c r="G2255" s="21" t="str">
        <f>IF(F2255="Yes", "Not Applicable", IF(COUNTIF('Broadcast Module Man Codes'!B:B, LEFT(B2255, 4))=0, "No BM Man Code Found", "Match Found"))</f>
        <v>No BM Man Code Found</v>
      </c>
    </row>
    <row r="2256" spans="1:7">
      <c r="A2256" s="23" t="s">
        <v>3898</v>
      </c>
      <c r="B2256" s="23" t="s">
        <v>3899</v>
      </c>
      <c r="C2256" s="23" t="s">
        <v>1357</v>
      </c>
      <c r="D2256" s="23" t="str">
        <f>IF(ISNUMBER(MATCH(C2256, 'Registration Database Man. Code'!A:A, 0)), "drone", "")</f>
        <v>drone</v>
      </c>
      <c r="E2256" s="23" t="str">
        <f>VLOOKUP(C2256, 'Registration Database Man. Code'!A:D, 4, FALSE)</f>
        <v>DJI</v>
      </c>
      <c r="F2256" s="24" t="str">
        <f t="shared" si="35"/>
        <v>No</v>
      </c>
      <c r="G2256" s="21" t="str">
        <f>IF(F2256="Yes", "Not Applicable", IF(COUNTIF('Broadcast Module Man Codes'!B:B, LEFT(B2256, 4))=0, "No BM Man Code Found", "Match Found"))</f>
        <v>No BM Man Code Found</v>
      </c>
    </row>
    <row r="2257" spans="1:7">
      <c r="A2257" s="23" t="s">
        <v>3900</v>
      </c>
      <c r="B2257" s="23" t="s">
        <v>3901</v>
      </c>
      <c r="C2257" s="23" t="s">
        <v>132</v>
      </c>
      <c r="D2257" s="23" t="str">
        <f>IF(ISNUMBER(MATCH(C2257, 'Registration Database Man. Code'!A:A, 0)), "drone", "")</f>
        <v>drone</v>
      </c>
      <c r="E2257" s="23" t="str">
        <f>VLOOKUP(C2257, 'Registration Database Man. Code'!A:D, 4, FALSE)</f>
        <v>DJI</v>
      </c>
      <c r="F2257" s="24" t="str">
        <f t="shared" si="35"/>
        <v>No</v>
      </c>
      <c r="G2257" s="21" t="str">
        <f>IF(F2257="Yes", "Not Applicable", IF(COUNTIF('Broadcast Module Man Codes'!B:B, LEFT(B2257, 4))=0, "No BM Man Code Found", "Match Found"))</f>
        <v>No BM Man Code Found</v>
      </c>
    </row>
    <row r="2258" spans="1:7">
      <c r="A2258" s="23" t="s">
        <v>3902</v>
      </c>
      <c r="B2258" s="23" t="s">
        <v>3903</v>
      </c>
      <c r="C2258" s="23" t="s">
        <v>172</v>
      </c>
      <c r="D2258" s="23" t="str">
        <f>IF(ISNUMBER(MATCH(C2258, 'Registration Database Man. Code'!A:A, 0)), "drone", "")</f>
        <v>drone</v>
      </c>
      <c r="E2258" s="23" t="str">
        <f>VLOOKUP(C2258, 'Registration Database Man. Code'!A:D, 4, FALSE)</f>
        <v>DJI</v>
      </c>
      <c r="F2258" s="24" t="str">
        <f t="shared" si="35"/>
        <v>No</v>
      </c>
      <c r="G2258" s="21" t="str">
        <f>IF(F2258="Yes", "Not Applicable", IF(COUNTIF('Broadcast Module Man Codes'!B:B, LEFT(B2258, 4))=0, "No BM Man Code Found", "Match Found"))</f>
        <v>No BM Man Code Found</v>
      </c>
    </row>
    <row r="2259" spans="1:7">
      <c r="A2259" s="23" t="s">
        <v>3904</v>
      </c>
      <c r="B2259" s="23" t="s">
        <v>3905</v>
      </c>
      <c r="C2259" s="23" t="s">
        <v>27</v>
      </c>
      <c r="D2259" s="23" t="str">
        <f>IF(ISNUMBER(MATCH(C2259, 'Registration Database Man. Code'!A:A, 0)), "drone", "")</f>
        <v>drone</v>
      </c>
      <c r="E2259" s="23" t="str">
        <f>VLOOKUP(C2259, 'Registration Database Man. Code'!A:D, 4, FALSE)</f>
        <v>DJI</v>
      </c>
      <c r="F2259" s="24" t="str">
        <f t="shared" si="35"/>
        <v>No</v>
      </c>
      <c r="G2259" s="21" t="str">
        <f>IF(F2259="Yes", "Not Applicable", IF(COUNTIF('Broadcast Module Man Codes'!B:B, LEFT(B2259, 4))=0, "No BM Man Code Found", "Match Found"))</f>
        <v>No BM Man Code Found</v>
      </c>
    </row>
    <row r="2260" spans="1:7">
      <c r="A2260" s="23" t="s">
        <v>3906</v>
      </c>
      <c r="B2260" s="23" t="s">
        <v>3907</v>
      </c>
      <c r="C2260" s="23" t="s">
        <v>49</v>
      </c>
      <c r="D2260" s="23" t="str">
        <f>IF(ISNUMBER(MATCH(C2260, 'Registration Database Man. Code'!A:A, 0)), "drone", "")</f>
        <v>drone</v>
      </c>
      <c r="E2260" s="23" t="str">
        <f>VLOOKUP(C2260, 'Registration Database Man. Code'!A:D, 4, FALSE)</f>
        <v>DJI</v>
      </c>
      <c r="F2260" s="24" t="str">
        <f t="shared" si="35"/>
        <v>Yes</v>
      </c>
      <c r="G2260" s="21" t="str">
        <f>IF(F2260="Yes", "Not Applicable", IF(COUNTIF('Broadcast Module Man Codes'!B:B, LEFT(B2260, 4))=0, "No BM Man Code Found", "Match Found"))</f>
        <v>Not Applicable</v>
      </c>
    </row>
    <row r="2261" spans="1:7">
      <c r="A2261" s="23" t="s">
        <v>3908</v>
      </c>
      <c r="B2261" s="23" t="s">
        <v>3909</v>
      </c>
      <c r="C2261" s="23" t="s">
        <v>10</v>
      </c>
      <c r="D2261" s="23" t="str">
        <f>IF(ISNUMBER(MATCH(C2261, 'Registration Database Man. Code'!A:A, 0)), "drone", "")</f>
        <v>drone</v>
      </c>
      <c r="E2261" s="23" t="str">
        <f>VLOOKUP(C2261, 'Registration Database Man. Code'!A:D, 4, FALSE)</f>
        <v>DJI</v>
      </c>
      <c r="F2261" s="24" t="str">
        <f t="shared" si="35"/>
        <v>Yes</v>
      </c>
      <c r="G2261" s="21" t="str">
        <f>IF(F2261="Yes", "Not Applicable", IF(COUNTIF('Broadcast Module Man Codes'!B:B, LEFT(B2261, 4))=0, "No BM Man Code Found", "Match Found"))</f>
        <v>Not Applicable</v>
      </c>
    </row>
    <row r="2262" spans="1:7">
      <c r="A2262" s="23" t="s">
        <v>3910</v>
      </c>
      <c r="B2262" s="23" t="s">
        <v>3911</v>
      </c>
      <c r="C2262" s="23" t="s">
        <v>10</v>
      </c>
      <c r="D2262" s="23" t="str">
        <f>IF(ISNUMBER(MATCH(C2262, 'Registration Database Man. Code'!A:A, 0)), "drone", "")</f>
        <v>drone</v>
      </c>
      <c r="E2262" s="23" t="str">
        <f>VLOOKUP(C2262, 'Registration Database Man. Code'!A:D, 4, FALSE)</f>
        <v>DJI</v>
      </c>
      <c r="F2262" s="24" t="str">
        <f t="shared" si="35"/>
        <v>No</v>
      </c>
      <c r="G2262" s="21" t="str">
        <f>IF(F2262="Yes", "Not Applicable", IF(COUNTIF('Broadcast Module Man Codes'!B:B, LEFT(B2262, 4))=0, "No BM Man Code Found", "Match Found"))</f>
        <v>No BM Man Code Found</v>
      </c>
    </row>
    <row r="2263" spans="1:7">
      <c r="A2263" s="23" t="s">
        <v>3912</v>
      </c>
      <c r="B2263" s="23" t="s">
        <v>3913</v>
      </c>
      <c r="C2263" s="23" t="s">
        <v>10</v>
      </c>
      <c r="D2263" s="23" t="str">
        <f>IF(ISNUMBER(MATCH(C2263, 'Registration Database Man. Code'!A:A, 0)), "drone", "")</f>
        <v>drone</v>
      </c>
      <c r="E2263" s="23" t="str">
        <f>VLOOKUP(C2263, 'Registration Database Man. Code'!A:D, 4, FALSE)</f>
        <v>DJI</v>
      </c>
      <c r="F2263" s="24" t="str">
        <f t="shared" si="35"/>
        <v>Yes</v>
      </c>
      <c r="G2263" s="21" t="str">
        <f>IF(F2263="Yes", "Not Applicable", IF(COUNTIF('Broadcast Module Man Codes'!B:B, LEFT(B2263, 4))=0, "No BM Man Code Found", "Match Found"))</f>
        <v>Not Applicable</v>
      </c>
    </row>
    <row r="2264" spans="1:7">
      <c r="A2264" s="23" t="s">
        <v>3914</v>
      </c>
      <c r="B2264" s="23" t="s">
        <v>3915</v>
      </c>
      <c r="C2264" s="23" t="s">
        <v>10</v>
      </c>
      <c r="D2264" s="23" t="str">
        <f>IF(ISNUMBER(MATCH(C2264, 'Registration Database Man. Code'!A:A, 0)), "drone", "")</f>
        <v>drone</v>
      </c>
      <c r="E2264" s="23" t="str">
        <f>VLOOKUP(C2264, 'Registration Database Man. Code'!A:D, 4, FALSE)</f>
        <v>DJI</v>
      </c>
      <c r="F2264" s="24" t="str">
        <f t="shared" si="35"/>
        <v>No</v>
      </c>
      <c r="G2264" s="21" t="str">
        <f>IF(F2264="Yes", "Not Applicable", IF(COUNTIF('Broadcast Module Man Codes'!B:B, LEFT(B2264, 4))=0, "No BM Man Code Found", "Match Found"))</f>
        <v>No BM Man Code Found</v>
      </c>
    </row>
    <row r="2265" spans="1:7">
      <c r="A2265" s="23" t="s">
        <v>3916</v>
      </c>
      <c r="B2265" s="23" t="s">
        <v>3917</v>
      </c>
      <c r="C2265" s="23" t="s">
        <v>10</v>
      </c>
      <c r="D2265" s="23" t="str">
        <f>IF(ISNUMBER(MATCH(C2265, 'Registration Database Man. Code'!A:A, 0)), "drone", "")</f>
        <v>drone</v>
      </c>
      <c r="E2265" s="23" t="str">
        <f>VLOOKUP(C2265, 'Registration Database Man. Code'!A:D, 4, FALSE)</f>
        <v>DJI</v>
      </c>
      <c r="F2265" s="24" t="str">
        <f t="shared" si="35"/>
        <v>Yes</v>
      </c>
      <c r="G2265" s="21" t="str">
        <f>IF(F2265="Yes", "Not Applicable", IF(COUNTIF('Broadcast Module Man Codes'!B:B, LEFT(B2265, 4))=0, "No BM Man Code Found", "Match Found"))</f>
        <v>Not Applicable</v>
      </c>
    </row>
    <row r="2266" spans="1:7">
      <c r="A2266" s="23" t="s">
        <v>3918</v>
      </c>
      <c r="B2266" s="23" t="s">
        <v>3919</v>
      </c>
      <c r="C2266" s="23" t="s">
        <v>27</v>
      </c>
      <c r="D2266" s="23" t="str">
        <f>IF(ISNUMBER(MATCH(C2266, 'Registration Database Man. Code'!A:A, 0)), "drone", "")</f>
        <v>drone</v>
      </c>
      <c r="E2266" s="23" t="str">
        <f>VLOOKUP(C2266, 'Registration Database Man. Code'!A:D, 4, FALSE)</f>
        <v>DJI</v>
      </c>
      <c r="F2266" s="24" t="str">
        <f t="shared" si="35"/>
        <v>No</v>
      </c>
      <c r="G2266" s="21" t="str">
        <f>IF(F2266="Yes", "Not Applicable", IF(COUNTIF('Broadcast Module Man Codes'!B:B, LEFT(B2266, 4))=0, "No BM Man Code Found", "Match Found"))</f>
        <v>No BM Man Code Found</v>
      </c>
    </row>
    <row r="2267" spans="1:7">
      <c r="A2267" s="23" t="s">
        <v>3920</v>
      </c>
      <c r="B2267" s="23" t="s">
        <v>3921</v>
      </c>
      <c r="C2267" s="23" t="s">
        <v>37</v>
      </c>
      <c r="D2267" s="23" t="str">
        <f>IF(ISNUMBER(MATCH(C2267, 'Registration Database Man. Code'!A:A, 0)), "drone", "")</f>
        <v>drone</v>
      </c>
      <c r="E2267" s="23" t="str">
        <f>VLOOKUP(C2267, 'Registration Database Man. Code'!A:D, 4, FALSE)</f>
        <v>DJI</v>
      </c>
      <c r="F2267" s="24" t="str">
        <f t="shared" si="35"/>
        <v>Yes</v>
      </c>
      <c r="G2267" s="21" t="str">
        <f>IF(F2267="Yes", "Not Applicable", IF(COUNTIF('Broadcast Module Man Codes'!B:B, LEFT(B2267, 4))=0, "No BM Man Code Found", "Match Found"))</f>
        <v>Not Applicable</v>
      </c>
    </row>
    <row r="2268" spans="1:7">
      <c r="A2268" s="23" t="s">
        <v>3922</v>
      </c>
      <c r="B2268" s="23" t="s">
        <v>3923</v>
      </c>
      <c r="C2268" s="23" t="s">
        <v>10</v>
      </c>
      <c r="D2268" s="23" t="str">
        <f>IF(ISNUMBER(MATCH(C2268, 'Registration Database Man. Code'!A:A, 0)), "drone", "")</f>
        <v>drone</v>
      </c>
      <c r="E2268" s="23" t="str">
        <f>VLOOKUP(C2268, 'Registration Database Man. Code'!A:D, 4, FALSE)</f>
        <v>DJI</v>
      </c>
      <c r="F2268" s="24" t="str">
        <f t="shared" si="35"/>
        <v>Yes</v>
      </c>
      <c r="G2268" s="21" t="str">
        <f>IF(F2268="Yes", "Not Applicable", IF(COUNTIF('Broadcast Module Man Codes'!B:B, LEFT(B2268, 4))=0, "No BM Man Code Found", "Match Found"))</f>
        <v>Not Applicable</v>
      </c>
    </row>
    <row r="2269" spans="1:7">
      <c r="A2269" s="23" t="s">
        <v>3924</v>
      </c>
      <c r="B2269" s="23" t="s">
        <v>3925</v>
      </c>
      <c r="C2269" s="23" t="s">
        <v>10</v>
      </c>
      <c r="D2269" s="23" t="str">
        <f>IF(ISNUMBER(MATCH(C2269, 'Registration Database Man. Code'!A:A, 0)), "drone", "")</f>
        <v>drone</v>
      </c>
      <c r="E2269" s="23" t="str">
        <f>VLOOKUP(C2269, 'Registration Database Man. Code'!A:D, 4, FALSE)</f>
        <v>DJI</v>
      </c>
      <c r="F2269" s="24" t="str">
        <f t="shared" si="35"/>
        <v>No</v>
      </c>
      <c r="G2269" s="21" t="str">
        <f>IF(F2269="Yes", "Not Applicable", IF(COUNTIF('Broadcast Module Man Codes'!B:B, LEFT(B2269, 4))=0, "No BM Man Code Found", "Match Found"))</f>
        <v>No BM Man Code Found</v>
      </c>
    </row>
    <row r="2270" spans="1:7">
      <c r="A2270" s="23" t="s">
        <v>3926</v>
      </c>
      <c r="B2270" s="23" t="s">
        <v>3927</v>
      </c>
      <c r="C2270" s="23" t="s">
        <v>1357</v>
      </c>
      <c r="D2270" s="23" t="str">
        <f>IF(ISNUMBER(MATCH(C2270, 'Registration Database Man. Code'!A:A, 0)), "drone", "")</f>
        <v>drone</v>
      </c>
      <c r="E2270" s="23" t="str">
        <f>VLOOKUP(C2270, 'Registration Database Man. Code'!A:D, 4, FALSE)</f>
        <v>DJI</v>
      </c>
      <c r="F2270" s="24" t="str">
        <f t="shared" si="35"/>
        <v>No</v>
      </c>
      <c r="G2270" s="21" t="str">
        <f>IF(F2270="Yes", "Not Applicable", IF(COUNTIF('Broadcast Module Man Codes'!B:B, LEFT(B2270, 4))=0, "No BM Man Code Found", "Match Found"))</f>
        <v>No BM Man Code Found</v>
      </c>
    </row>
    <row r="2271" spans="1:7">
      <c r="A2271" s="23" t="s">
        <v>3928</v>
      </c>
      <c r="B2271" s="23" t="s">
        <v>3929</v>
      </c>
      <c r="C2271" s="23" t="s">
        <v>10</v>
      </c>
      <c r="D2271" s="23" t="str">
        <f>IF(ISNUMBER(MATCH(C2271, 'Registration Database Man. Code'!A:A, 0)), "drone", "")</f>
        <v>drone</v>
      </c>
      <c r="E2271" s="23" t="str">
        <f>VLOOKUP(C2271, 'Registration Database Man. Code'!A:D, 4, FALSE)</f>
        <v>DJI</v>
      </c>
      <c r="F2271" s="24" t="str">
        <f t="shared" si="35"/>
        <v>Yes</v>
      </c>
      <c r="G2271" s="21" t="str">
        <f>IF(F2271="Yes", "Not Applicable", IF(COUNTIF('Broadcast Module Man Codes'!B:B, LEFT(B2271, 4))=0, "No BM Man Code Found", "Match Found"))</f>
        <v>Not Applicable</v>
      </c>
    </row>
    <row r="2272" spans="1:7">
      <c r="A2272" s="23" t="s">
        <v>3930</v>
      </c>
      <c r="B2272" s="23" t="s">
        <v>3931</v>
      </c>
      <c r="C2272" s="23" t="s">
        <v>10</v>
      </c>
      <c r="D2272" s="23" t="str">
        <f>IF(ISNUMBER(MATCH(C2272, 'Registration Database Man. Code'!A:A, 0)), "drone", "")</f>
        <v>drone</v>
      </c>
      <c r="E2272" s="23" t="str">
        <f>VLOOKUP(C2272, 'Registration Database Man. Code'!A:D, 4, FALSE)</f>
        <v>DJI</v>
      </c>
      <c r="F2272" s="24" t="str">
        <f t="shared" si="35"/>
        <v>Yes</v>
      </c>
      <c r="G2272" s="21" t="str">
        <f>IF(F2272="Yes", "Not Applicable", IF(COUNTIF('Broadcast Module Man Codes'!B:B, LEFT(B2272, 4))=0, "No BM Man Code Found", "Match Found"))</f>
        <v>Not Applicable</v>
      </c>
    </row>
    <row r="2273" spans="1:7">
      <c r="A2273" s="23" t="s">
        <v>3932</v>
      </c>
      <c r="B2273" s="23" t="s">
        <v>3933</v>
      </c>
      <c r="C2273" s="23" t="s">
        <v>27</v>
      </c>
      <c r="D2273" s="23" t="str">
        <f>IF(ISNUMBER(MATCH(C2273, 'Registration Database Man. Code'!A:A, 0)), "drone", "")</f>
        <v>drone</v>
      </c>
      <c r="E2273" s="23" t="str">
        <f>VLOOKUP(C2273, 'Registration Database Man. Code'!A:D, 4, FALSE)</f>
        <v>DJI</v>
      </c>
      <c r="F2273" s="24" t="str">
        <f t="shared" si="35"/>
        <v>Yes</v>
      </c>
      <c r="G2273" s="21" t="str">
        <f>IF(F2273="Yes", "Not Applicable", IF(COUNTIF('Broadcast Module Man Codes'!B:B, LEFT(B2273, 4))=0, "No BM Man Code Found", "Match Found"))</f>
        <v>Not Applicable</v>
      </c>
    </row>
    <row r="2274" spans="1:7">
      <c r="A2274" s="23" t="s">
        <v>3934</v>
      </c>
      <c r="B2274" s="23" t="s">
        <v>3935</v>
      </c>
      <c r="C2274" s="23" t="s">
        <v>10</v>
      </c>
      <c r="D2274" s="23" t="str">
        <f>IF(ISNUMBER(MATCH(C2274, 'Registration Database Man. Code'!A:A, 0)), "drone", "")</f>
        <v>drone</v>
      </c>
      <c r="E2274" s="23" t="str">
        <f>VLOOKUP(C2274, 'Registration Database Man. Code'!A:D, 4, FALSE)</f>
        <v>DJI</v>
      </c>
      <c r="F2274" s="24" t="str">
        <f t="shared" si="35"/>
        <v>No</v>
      </c>
      <c r="G2274" s="21" t="str">
        <f>IF(F2274="Yes", "Not Applicable", IF(COUNTIF('Broadcast Module Man Codes'!B:B, LEFT(B2274, 4))=0, "No BM Man Code Found", "Match Found"))</f>
        <v>No BM Man Code Found</v>
      </c>
    </row>
    <row r="2275" spans="1:7">
      <c r="A2275" s="23" t="s">
        <v>3936</v>
      </c>
      <c r="B2275" s="23" t="s">
        <v>3937</v>
      </c>
      <c r="C2275" s="23" t="s">
        <v>10</v>
      </c>
      <c r="D2275" s="23" t="str">
        <f>IF(ISNUMBER(MATCH(C2275, 'Registration Database Man. Code'!A:A, 0)), "drone", "")</f>
        <v>drone</v>
      </c>
      <c r="E2275" s="23" t="str">
        <f>VLOOKUP(C2275, 'Registration Database Man. Code'!A:D, 4, FALSE)</f>
        <v>DJI</v>
      </c>
      <c r="F2275" s="24" t="str">
        <f t="shared" si="35"/>
        <v>Yes</v>
      </c>
      <c r="G2275" s="21" t="str">
        <f>IF(F2275="Yes", "Not Applicable", IF(COUNTIF('Broadcast Module Man Codes'!B:B, LEFT(B2275, 4))=0, "No BM Man Code Found", "Match Found"))</f>
        <v>Not Applicable</v>
      </c>
    </row>
    <row r="2276" spans="1:7">
      <c r="A2276" s="23" t="s">
        <v>3938</v>
      </c>
      <c r="B2276" s="23" t="s">
        <v>3939</v>
      </c>
      <c r="C2276" s="23" t="s">
        <v>10</v>
      </c>
      <c r="D2276" s="23" t="str">
        <f>IF(ISNUMBER(MATCH(C2276, 'Registration Database Man. Code'!A:A, 0)), "drone", "")</f>
        <v>drone</v>
      </c>
      <c r="E2276" s="23" t="str">
        <f>VLOOKUP(C2276, 'Registration Database Man. Code'!A:D, 4, FALSE)</f>
        <v>DJI</v>
      </c>
      <c r="F2276" s="24" t="str">
        <f t="shared" si="35"/>
        <v>Yes</v>
      </c>
      <c r="G2276" s="21" t="str">
        <f>IF(F2276="Yes", "Not Applicable", IF(COUNTIF('Broadcast Module Man Codes'!B:B, LEFT(B2276, 4))=0, "No BM Man Code Found", "Match Found"))</f>
        <v>Not Applicable</v>
      </c>
    </row>
    <row r="2277" spans="1:7">
      <c r="A2277" s="23" t="s">
        <v>3940</v>
      </c>
      <c r="B2277" s="23" t="s">
        <v>3941</v>
      </c>
      <c r="C2277" s="23" t="s">
        <v>10</v>
      </c>
      <c r="D2277" s="23" t="str">
        <f>IF(ISNUMBER(MATCH(C2277, 'Registration Database Man. Code'!A:A, 0)), "drone", "")</f>
        <v>drone</v>
      </c>
      <c r="E2277" s="23" t="str">
        <f>VLOOKUP(C2277, 'Registration Database Man. Code'!A:D, 4, FALSE)</f>
        <v>DJI</v>
      </c>
      <c r="F2277" s="24" t="str">
        <f t="shared" si="35"/>
        <v>Yes</v>
      </c>
      <c r="G2277" s="21" t="str">
        <f>IF(F2277="Yes", "Not Applicable", IF(COUNTIF('Broadcast Module Man Codes'!B:B, LEFT(B2277, 4))=0, "No BM Man Code Found", "Match Found"))</f>
        <v>Not Applicable</v>
      </c>
    </row>
    <row r="2278" spans="1:7">
      <c r="A2278" s="23" t="s">
        <v>3942</v>
      </c>
      <c r="B2278" s="23" t="s">
        <v>3943</v>
      </c>
      <c r="C2278" s="23" t="s">
        <v>10</v>
      </c>
      <c r="D2278" s="23" t="str">
        <f>IF(ISNUMBER(MATCH(C2278, 'Registration Database Man. Code'!A:A, 0)), "drone", "")</f>
        <v>drone</v>
      </c>
      <c r="E2278" s="23" t="str">
        <f>VLOOKUP(C2278, 'Registration Database Man. Code'!A:D, 4, FALSE)</f>
        <v>DJI</v>
      </c>
      <c r="F2278" s="24" t="str">
        <f t="shared" si="35"/>
        <v>Yes</v>
      </c>
      <c r="G2278" s="21" t="str">
        <f>IF(F2278="Yes", "Not Applicable", IF(COUNTIF('Broadcast Module Man Codes'!B:B, LEFT(B2278, 4))=0, "No BM Man Code Found", "Match Found"))</f>
        <v>Not Applicable</v>
      </c>
    </row>
    <row r="2279" spans="1:7">
      <c r="A2279" s="23" t="s">
        <v>3944</v>
      </c>
      <c r="B2279" s="23" t="s">
        <v>3945</v>
      </c>
      <c r="C2279" s="23" t="s">
        <v>10</v>
      </c>
      <c r="D2279" s="23" t="str">
        <f>IF(ISNUMBER(MATCH(C2279, 'Registration Database Man. Code'!A:A, 0)), "drone", "")</f>
        <v>drone</v>
      </c>
      <c r="E2279" s="23" t="str">
        <f>VLOOKUP(C2279, 'Registration Database Man. Code'!A:D, 4, FALSE)</f>
        <v>DJI</v>
      </c>
      <c r="F2279" s="24" t="str">
        <f t="shared" si="35"/>
        <v>Yes</v>
      </c>
      <c r="G2279" s="21" t="str">
        <f>IF(F2279="Yes", "Not Applicable", IF(COUNTIF('Broadcast Module Man Codes'!B:B, LEFT(B2279, 4))=0, "No BM Man Code Found", "Match Found"))</f>
        <v>Not Applicable</v>
      </c>
    </row>
    <row r="2280" spans="1:7">
      <c r="A2280" s="23" t="s">
        <v>3946</v>
      </c>
      <c r="B2280" s="23" t="s">
        <v>3947</v>
      </c>
      <c r="C2280" s="23" t="s">
        <v>53</v>
      </c>
      <c r="D2280" s="23" t="str">
        <f>IF(ISNUMBER(MATCH(C2280, 'Registration Database Man. Code'!A:A, 0)), "drone", "")</f>
        <v>drone</v>
      </c>
      <c r="E2280" s="23" t="str">
        <f>VLOOKUP(C2280, 'Registration Database Man. Code'!A:D, 4, FALSE)</f>
        <v>EA VISION</v>
      </c>
      <c r="F2280" s="24" t="str">
        <f t="shared" si="35"/>
        <v>No</v>
      </c>
      <c r="G2280" s="21" t="str">
        <f>IF(F2280="Yes", "Not Applicable", IF(COUNTIF('Broadcast Module Man Codes'!B:B, LEFT(B2280, 4))=0, "No BM Man Code Found", "Match Found"))</f>
        <v>No BM Man Code Found</v>
      </c>
    </row>
    <row r="2281" spans="1:7">
      <c r="A2281" s="23" t="s">
        <v>3948</v>
      </c>
      <c r="B2281" s="23" t="s">
        <v>3949</v>
      </c>
      <c r="C2281" s="23" t="s">
        <v>10</v>
      </c>
      <c r="D2281" s="23" t="str">
        <f>IF(ISNUMBER(MATCH(C2281, 'Registration Database Man. Code'!A:A, 0)), "drone", "")</f>
        <v>drone</v>
      </c>
      <c r="E2281" s="23" t="str">
        <f>VLOOKUP(C2281, 'Registration Database Man. Code'!A:D, 4, FALSE)</f>
        <v>DJI</v>
      </c>
      <c r="F2281" s="24" t="str">
        <f t="shared" si="35"/>
        <v>No</v>
      </c>
      <c r="G2281" s="21" t="str">
        <f>IF(F2281="Yes", "Not Applicable", IF(COUNTIF('Broadcast Module Man Codes'!B:B, LEFT(B2281, 4))=0, "No BM Man Code Found", "Match Found"))</f>
        <v>No BM Man Code Found</v>
      </c>
    </row>
    <row r="2282" spans="1:7">
      <c r="A2282" s="23" t="s">
        <v>3950</v>
      </c>
      <c r="B2282" s="23" t="s">
        <v>3951</v>
      </c>
      <c r="C2282" s="23" t="s">
        <v>21</v>
      </c>
      <c r="D2282" s="23" t="str">
        <f>IF(ISNUMBER(MATCH(C2282, 'Registration Database Man. Code'!A:A, 0)), "drone", "")</f>
        <v>drone</v>
      </c>
      <c r="E2282" s="23" t="str">
        <f>VLOOKUP(C2282, 'Registration Database Man. Code'!A:D, 4, FALSE)</f>
        <v>XAG</v>
      </c>
      <c r="F2282" s="24" t="str">
        <f t="shared" si="35"/>
        <v>Yes</v>
      </c>
      <c r="G2282" s="21" t="str">
        <f>IF(F2282="Yes", "Not Applicable", IF(COUNTIF('Broadcast Module Man Codes'!B:B, LEFT(B2282, 4))=0, "No BM Man Code Found", "Match Found"))</f>
        <v>Not Applicable</v>
      </c>
    </row>
    <row r="2283" spans="1:7">
      <c r="A2283" s="23" t="s">
        <v>3952</v>
      </c>
      <c r="B2283" s="23" t="s">
        <v>3953</v>
      </c>
      <c r="C2283" s="23" t="s">
        <v>21</v>
      </c>
      <c r="D2283" s="23" t="str">
        <f>IF(ISNUMBER(MATCH(C2283, 'Registration Database Man. Code'!A:A, 0)), "drone", "")</f>
        <v>drone</v>
      </c>
      <c r="E2283" s="23" t="str">
        <f>VLOOKUP(C2283, 'Registration Database Man. Code'!A:D, 4, FALSE)</f>
        <v>XAG</v>
      </c>
      <c r="F2283" s="24" t="str">
        <f t="shared" si="35"/>
        <v>Yes</v>
      </c>
      <c r="G2283" s="21" t="str">
        <f>IF(F2283="Yes", "Not Applicable", IF(COUNTIF('Broadcast Module Man Codes'!B:B, LEFT(B2283, 4))=0, "No BM Man Code Found", "Match Found"))</f>
        <v>Not Applicable</v>
      </c>
    </row>
    <row r="2284" spans="1:7">
      <c r="A2284" s="23" t="s">
        <v>3954</v>
      </c>
      <c r="B2284" s="23" t="s">
        <v>3955</v>
      </c>
      <c r="C2284" s="23" t="s">
        <v>21</v>
      </c>
      <c r="D2284" s="23" t="str">
        <f>IF(ISNUMBER(MATCH(C2284, 'Registration Database Man. Code'!A:A, 0)), "drone", "")</f>
        <v>drone</v>
      </c>
      <c r="E2284" s="23" t="str">
        <f>VLOOKUP(C2284, 'Registration Database Man. Code'!A:D, 4, FALSE)</f>
        <v>XAG</v>
      </c>
      <c r="F2284" s="24" t="str">
        <f t="shared" si="35"/>
        <v>Yes</v>
      </c>
      <c r="G2284" s="21" t="str">
        <f>IF(F2284="Yes", "Not Applicable", IF(COUNTIF('Broadcast Module Man Codes'!B:B, LEFT(B2284, 4))=0, "No BM Man Code Found", "Match Found"))</f>
        <v>Not Applicable</v>
      </c>
    </row>
    <row r="2285" spans="1:7">
      <c r="A2285" s="23" t="s">
        <v>3956</v>
      </c>
      <c r="B2285" s="23" t="s">
        <v>3957</v>
      </c>
      <c r="C2285" s="23" t="s">
        <v>10</v>
      </c>
      <c r="D2285" s="23" t="str">
        <f>IF(ISNUMBER(MATCH(C2285, 'Registration Database Man. Code'!A:A, 0)), "drone", "")</f>
        <v>drone</v>
      </c>
      <c r="E2285" s="23" t="str">
        <f>VLOOKUP(C2285, 'Registration Database Man. Code'!A:D, 4, FALSE)</f>
        <v>DJI</v>
      </c>
      <c r="F2285" s="24" t="str">
        <f t="shared" si="35"/>
        <v>Yes</v>
      </c>
      <c r="G2285" s="21" t="str">
        <f>IF(F2285="Yes", "Not Applicable", IF(COUNTIF('Broadcast Module Man Codes'!B:B, LEFT(B2285, 4))=0, "No BM Man Code Found", "Match Found"))</f>
        <v>Not Applicable</v>
      </c>
    </row>
    <row r="2286" spans="1:7">
      <c r="A2286" s="23" t="s">
        <v>3958</v>
      </c>
      <c r="B2286" s="23" t="s">
        <v>3959</v>
      </c>
      <c r="C2286" s="23" t="s">
        <v>581</v>
      </c>
      <c r="D2286" s="23" t="str">
        <f>IF(ISNUMBER(MATCH(C2286, 'Registration Database Man. Code'!A:A, 0)), "drone", "")</f>
        <v>drone</v>
      </c>
      <c r="E2286" s="23" t="str">
        <f>VLOOKUP(C2286, 'Registration Database Man. Code'!A:D, 4, FALSE)</f>
        <v>DJI</v>
      </c>
      <c r="F2286" s="24" t="str">
        <f t="shared" si="35"/>
        <v>Yes</v>
      </c>
      <c r="G2286" s="21" t="str">
        <f>IF(F2286="Yes", "Not Applicable", IF(COUNTIF('Broadcast Module Man Codes'!B:B, LEFT(B2286, 4))=0, "No BM Man Code Found", "Match Found"))</f>
        <v>Not Applicable</v>
      </c>
    </row>
    <row r="2287" spans="1:7">
      <c r="A2287" s="23" t="s">
        <v>3960</v>
      </c>
      <c r="B2287" s="23" t="s">
        <v>3961</v>
      </c>
      <c r="C2287" s="23" t="s">
        <v>10</v>
      </c>
      <c r="D2287" s="23" t="str">
        <f>IF(ISNUMBER(MATCH(C2287, 'Registration Database Man. Code'!A:A, 0)), "drone", "")</f>
        <v>drone</v>
      </c>
      <c r="E2287" s="23" t="str">
        <f>VLOOKUP(C2287, 'Registration Database Man. Code'!A:D, 4, FALSE)</f>
        <v>DJI</v>
      </c>
      <c r="F2287" s="24" t="str">
        <f t="shared" si="35"/>
        <v>Yes</v>
      </c>
      <c r="G2287" s="21" t="str">
        <f>IF(F2287="Yes", "Not Applicable", IF(COUNTIF('Broadcast Module Man Codes'!B:B, LEFT(B2287, 4))=0, "No BM Man Code Found", "Match Found"))</f>
        <v>Not Applicable</v>
      </c>
    </row>
    <row r="2288" spans="1:7">
      <c r="A2288" s="23" t="s">
        <v>3962</v>
      </c>
      <c r="B2288" s="23" t="s">
        <v>3963</v>
      </c>
      <c r="C2288" s="23" t="s">
        <v>10</v>
      </c>
      <c r="D2288" s="23" t="str">
        <f>IF(ISNUMBER(MATCH(C2288, 'Registration Database Man. Code'!A:A, 0)), "drone", "")</f>
        <v>drone</v>
      </c>
      <c r="E2288" s="23" t="str">
        <f>VLOOKUP(C2288, 'Registration Database Man. Code'!A:D, 4, FALSE)</f>
        <v>DJI</v>
      </c>
      <c r="F2288" s="24" t="str">
        <f t="shared" si="35"/>
        <v>No</v>
      </c>
      <c r="G2288" s="21" t="str">
        <f>IF(F2288="Yes", "Not Applicable", IF(COUNTIF('Broadcast Module Man Codes'!B:B, LEFT(B2288, 4))=0, "No BM Man Code Found", "Match Found"))</f>
        <v>No BM Man Code Found</v>
      </c>
    </row>
    <row r="2289" spans="1:7">
      <c r="A2289" s="23" t="s">
        <v>3964</v>
      </c>
      <c r="B2289" s="23" t="s">
        <v>3965</v>
      </c>
      <c r="C2289" s="23" t="s">
        <v>49</v>
      </c>
      <c r="D2289" s="23" t="str">
        <f>IF(ISNUMBER(MATCH(C2289, 'Registration Database Man. Code'!A:A, 0)), "drone", "")</f>
        <v>drone</v>
      </c>
      <c r="E2289" s="23" t="str">
        <f>VLOOKUP(C2289, 'Registration Database Man. Code'!A:D, 4, FALSE)</f>
        <v>DJI</v>
      </c>
      <c r="F2289" s="24" t="str">
        <f t="shared" si="35"/>
        <v>Yes</v>
      </c>
      <c r="G2289" s="21" t="str">
        <f>IF(F2289="Yes", "Not Applicable", IF(COUNTIF('Broadcast Module Man Codes'!B:B, LEFT(B2289, 4))=0, "No BM Man Code Found", "Match Found"))</f>
        <v>Not Applicable</v>
      </c>
    </row>
    <row r="2290" spans="1:7">
      <c r="A2290" s="23" t="s">
        <v>3966</v>
      </c>
      <c r="B2290" s="23" t="s">
        <v>3967</v>
      </c>
      <c r="C2290" s="23" t="s">
        <v>581</v>
      </c>
      <c r="D2290" s="23" t="str">
        <f>IF(ISNUMBER(MATCH(C2290, 'Registration Database Man. Code'!A:A, 0)), "drone", "")</f>
        <v>drone</v>
      </c>
      <c r="E2290" s="23" t="str">
        <f>VLOOKUP(C2290, 'Registration Database Man. Code'!A:D, 4, FALSE)</f>
        <v>DJI</v>
      </c>
      <c r="F2290" s="24" t="str">
        <f t="shared" si="35"/>
        <v>Yes</v>
      </c>
      <c r="G2290" s="21" t="str">
        <f>IF(F2290="Yes", "Not Applicable", IF(COUNTIF('Broadcast Module Man Codes'!B:B, LEFT(B2290, 4))=0, "No BM Man Code Found", "Match Found"))</f>
        <v>Not Applicable</v>
      </c>
    </row>
    <row r="2291" spans="1:7">
      <c r="A2291" s="23" t="s">
        <v>3968</v>
      </c>
      <c r="B2291" s="23" t="s">
        <v>3969</v>
      </c>
      <c r="C2291" s="23" t="s">
        <v>49</v>
      </c>
      <c r="D2291" s="23" t="str">
        <f>IF(ISNUMBER(MATCH(C2291, 'Registration Database Man. Code'!A:A, 0)), "drone", "")</f>
        <v>drone</v>
      </c>
      <c r="E2291" s="23" t="str">
        <f>VLOOKUP(C2291, 'Registration Database Man. Code'!A:D, 4, FALSE)</f>
        <v>DJI</v>
      </c>
      <c r="F2291" s="24" t="str">
        <f t="shared" si="35"/>
        <v>Yes</v>
      </c>
      <c r="G2291" s="21" t="str">
        <f>IF(F2291="Yes", "Not Applicable", IF(COUNTIF('Broadcast Module Man Codes'!B:B, LEFT(B2291, 4))=0, "No BM Man Code Found", "Match Found"))</f>
        <v>Not Applicable</v>
      </c>
    </row>
    <row r="2292" spans="1:7">
      <c r="A2292" s="23" t="s">
        <v>3970</v>
      </c>
      <c r="B2292" s="23" t="s">
        <v>3971</v>
      </c>
      <c r="C2292" s="23" t="s">
        <v>10</v>
      </c>
      <c r="D2292" s="23" t="str">
        <f>IF(ISNUMBER(MATCH(C2292, 'Registration Database Man. Code'!A:A, 0)), "drone", "")</f>
        <v>drone</v>
      </c>
      <c r="E2292" s="23" t="str">
        <f>VLOOKUP(C2292, 'Registration Database Man. Code'!A:D, 4, FALSE)</f>
        <v>DJI</v>
      </c>
      <c r="F2292" s="24" t="str">
        <f t="shared" si="35"/>
        <v>No</v>
      </c>
      <c r="G2292" s="21" t="str">
        <f>IF(F2292="Yes", "Not Applicable", IF(COUNTIF('Broadcast Module Man Codes'!B:B, LEFT(B2292, 4))=0, "No BM Man Code Found", "Match Found"))</f>
        <v>No BM Man Code Found</v>
      </c>
    </row>
    <row r="2293" spans="1:7">
      <c r="A2293" s="23" t="s">
        <v>3972</v>
      </c>
      <c r="B2293" s="23" t="s">
        <v>3973</v>
      </c>
      <c r="C2293" s="23" t="s">
        <v>94</v>
      </c>
      <c r="D2293" s="23" t="str">
        <f>IF(ISNUMBER(MATCH(C2293, 'Registration Database Man. Code'!A:A, 0)), "drone", "")</f>
        <v>drone</v>
      </c>
      <c r="E2293" s="23" t="str">
        <f>VLOOKUP(C2293, 'Registration Database Man. Code'!A:D, 4, FALSE)</f>
        <v>DJI</v>
      </c>
      <c r="F2293" s="24" t="str">
        <f t="shared" si="35"/>
        <v>No</v>
      </c>
      <c r="G2293" s="21" t="str">
        <f>IF(F2293="Yes", "Not Applicable", IF(COUNTIF('Broadcast Module Man Codes'!B:B, LEFT(B2293, 4))=0, "No BM Man Code Found", "Match Found"))</f>
        <v>No BM Man Code Found</v>
      </c>
    </row>
    <row r="2294" spans="1:7">
      <c r="A2294" s="23" t="s">
        <v>3974</v>
      </c>
      <c r="B2294" s="23" t="s">
        <v>3975</v>
      </c>
      <c r="C2294" s="23" t="s">
        <v>10</v>
      </c>
      <c r="D2294" s="23" t="str">
        <f>IF(ISNUMBER(MATCH(C2294, 'Registration Database Man. Code'!A:A, 0)), "drone", "")</f>
        <v>drone</v>
      </c>
      <c r="E2294" s="23" t="str">
        <f>VLOOKUP(C2294, 'Registration Database Man. Code'!A:D, 4, FALSE)</f>
        <v>DJI</v>
      </c>
      <c r="F2294" s="24" t="str">
        <f t="shared" si="35"/>
        <v>No</v>
      </c>
      <c r="G2294" s="21" t="str">
        <f>IF(F2294="Yes", "Not Applicable", IF(COUNTIF('Broadcast Module Man Codes'!B:B, LEFT(B2294, 4))=0, "No BM Man Code Found", "Match Found"))</f>
        <v>No BM Man Code Found</v>
      </c>
    </row>
    <row r="2295" spans="1:7">
      <c r="A2295" s="23" t="s">
        <v>3976</v>
      </c>
      <c r="B2295" s="23" t="s">
        <v>3977</v>
      </c>
      <c r="C2295" s="23" t="s">
        <v>21</v>
      </c>
      <c r="D2295" s="23" t="str">
        <f>IF(ISNUMBER(MATCH(C2295, 'Registration Database Man. Code'!A:A, 0)), "drone", "")</f>
        <v>drone</v>
      </c>
      <c r="E2295" s="23" t="str">
        <f>VLOOKUP(C2295, 'Registration Database Man. Code'!A:D, 4, FALSE)</f>
        <v>XAG</v>
      </c>
      <c r="F2295" s="24" t="str">
        <f t="shared" si="35"/>
        <v>Yes</v>
      </c>
      <c r="G2295" s="21" t="str">
        <f>IF(F2295="Yes", "Not Applicable", IF(COUNTIF('Broadcast Module Man Codes'!B:B, LEFT(B2295, 4))=0, "No BM Man Code Found", "Match Found"))</f>
        <v>Not Applicable</v>
      </c>
    </row>
    <row r="2296" spans="1:7">
      <c r="A2296" s="23" t="s">
        <v>3978</v>
      </c>
      <c r="B2296" s="23" t="s">
        <v>3979</v>
      </c>
      <c r="C2296" s="23" t="s">
        <v>10</v>
      </c>
      <c r="D2296" s="23" t="str">
        <f>IF(ISNUMBER(MATCH(C2296, 'Registration Database Man. Code'!A:A, 0)), "drone", "")</f>
        <v>drone</v>
      </c>
      <c r="E2296" s="23" t="str">
        <f>VLOOKUP(C2296, 'Registration Database Man. Code'!A:D, 4, FALSE)</f>
        <v>DJI</v>
      </c>
      <c r="F2296" s="24" t="str">
        <f t="shared" si="35"/>
        <v>Yes</v>
      </c>
      <c r="G2296" s="21" t="str">
        <f>IF(F2296="Yes", "Not Applicable", IF(COUNTIF('Broadcast Module Man Codes'!B:B, LEFT(B2296, 4))=0, "No BM Man Code Found", "Match Found"))</f>
        <v>Not Applicable</v>
      </c>
    </row>
    <row r="2297" spans="1:7">
      <c r="A2297" s="23" t="s">
        <v>3980</v>
      </c>
      <c r="B2297" s="23" t="s">
        <v>3981</v>
      </c>
      <c r="C2297" s="23" t="s">
        <v>172</v>
      </c>
      <c r="D2297" s="23" t="str">
        <f>IF(ISNUMBER(MATCH(C2297, 'Registration Database Man. Code'!A:A, 0)), "drone", "")</f>
        <v>drone</v>
      </c>
      <c r="E2297" s="23" t="str">
        <f>VLOOKUP(C2297, 'Registration Database Man. Code'!A:D, 4, FALSE)</f>
        <v>DJI</v>
      </c>
      <c r="F2297" s="24" t="str">
        <f t="shared" si="35"/>
        <v>Yes</v>
      </c>
      <c r="G2297" s="21" t="str">
        <f>IF(F2297="Yes", "Not Applicable", IF(COUNTIF('Broadcast Module Man Codes'!B:B, LEFT(B2297, 4))=0, "No BM Man Code Found", "Match Found"))</f>
        <v>Not Applicable</v>
      </c>
    </row>
    <row r="2298" spans="1:7">
      <c r="A2298" s="23" t="s">
        <v>3982</v>
      </c>
      <c r="B2298" s="23" t="s">
        <v>3983</v>
      </c>
      <c r="C2298" s="23" t="s">
        <v>10</v>
      </c>
      <c r="D2298" s="23" t="str">
        <f>IF(ISNUMBER(MATCH(C2298, 'Registration Database Man. Code'!A:A, 0)), "drone", "")</f>
        <v>drone</v>
      </c>
      <c r="E2298" s="23" t="str">
        <f>VLOOKUP(C2298, 'Registration Database Man. Code'!A:D, 4, FALSE)</f>
        <v>DJI</v>
      </c>
      <c r="F2298" s="24" t="str">
        <f t="shared" si="35"/>
        <v>No</v>
      </c>
      <c r="G2298" s="21" t="str">
        <f>IF(F2298="Yes", "Not Applicable", IF(COUNTIF('Broadcast Module Man Codes'!B:B, LEFT(B2298, 4))=0, "No BM Man Code Found", "Match Found"))</f>
        <v>No BM Man Code Found</v>
      </c>
    </row>
    <row r="2299" spans="1:7">
      <c r="A2299" s="23" t="s">
        <v>3984</v>
      </c>
      <c r="B2299" s="23" t="s">
        <v>3985</v>
      </c>
      <c r="C2299" s="23" t="s">
        <v>21</v>
      </c>
      <c r="D2299" s="23" t="str">
        <f>IF(ISNUMBER(MATCH(C2299, 'Registration Database Man. Code'!A:A, 0)), "drone", "")</f>
        <v>drone</v>
      </c>
      <c r="E2299" s="23" t="str">
        <f>VLOOKUP(C2299, 'Registration Database Man. Code'!A:D, 4, FALSE)</f>
        <v>XAG</v>
      </c>
      <c r="F2299" s="24" t="str">
        <f t="shared" si="35"/>
        <v>Yes</v>
      </c>
      <c r="G2299" s="21" t="str">
        <f>IF(F2299="Yes", "Not Applicable", IF(COUNTIF('Broadcast Module Man Codes'!B:B, LEFT(B2299, 4))=0, "No BM Man Code Found", "Match Found"))</f>
        <v>Not Applicable</v>
      </c>
    </row>
    <row r="2300" spans="1:7">
      <c r="A2300" s="23" t="s">
        <v>3986</v>
      </c>
      <c r="B2300" s="23" t="s">
        <v>3987</v>
      </c>
      <c r="C2300" s="23">
        <v>610131</v>
      </c>
      <c r="D2300" s="23" t="str">
        <f>IF(ISNUMBER(MATCH(C2300, 'Registration Database Man. Code'!A:A, 0)), "drone", "")</f>
        <v>drone</v>
      </c>
      <c r="E2300" s="23" t="str">
        <f>VLOOKUP(C2300, 'Registration Database Man. Code'!A:D, 4, FALSE)</f>
        <v>DJI</v>
      </c>
      <c r="F2300" s="24" t="str">
        <f t="shared" si="35"/>
        <v>No</v>
      </c>
      <c r="G2300" s="21" t="str">
        <f>IF(F2300="Yes", "Not Applicable", IF(COUNTIF('Broadcast Module Man Codes'!B:B, LEFT(B2300, 4))=0, "No BM Man Code Found", "Match Found"))</f>
        <v>No BM Man Code Found</v>
      </c>
    </row>
    <row r="2301" spans="1:7">
      <c r="A2301" s="23" t="s">
        <v>3988</v>
      </c>
      <c r="B2301" s="23" t="s">
        <v>3989</v>
      </c>
      <c r="C2301" s="23" t="s">
        <v>10</v>
      </c>
      <c r="D2301" s="23" t="str">
        <f>IF(ISNUMBER(MATCH(C2301, 'Registration Database Man. Code'!A:A, 0)), "drone", "")</f>
        <v>drone</v>
      </c>
      <c r="E2301" s="23" t="str">
        <f>VLOOKUP(C2301, 'Registration Database Man. Code'!A:D, 4, FALSE)</f>
        <v>DJI</v>
      </c>
      <c r="F2301" s="24" t="str">
        <f t="shared" si="35"/>
        <v>Yes</v>
      </c>
      <c r="G2301" s="21" t="str">
        <f>IF(F2301="Yes", "Not Applicable", IF(COUNTIF('Broadcast Module Man Codes'!B:B, LEFT(B2301, 4))=0, "No BM Man Code Found", "Match Found"))</f>
        <v>Not Applicable</v>
      </c>
    </row>
    <row r="2302" spans="1:7">
      <c r="A2302" s="23" t="s">
        <v>3990</v>
      </c>
      <c r="B2302" s="23" t="s">
        <v>3991</v>
      </c>
      <c r="C2302" s="23" t="s">
        <v>27</v>
      </c>
      <c r="D2302" s="23" t="str">
        <f>IF(ISNUMBER(MATCH(C2302, 'Registration Database Man. Code'!A:A, 0)), "drone", "")</f>
        <v>drone</v>
      </c>
      <c r="E2302" s="23" t="str">
        <f>VLOOKUP(C2302, 'Registration Database Man. Code'!A:D, 4, FALSE)</f>
        <v>DJI</v>
      </c>
      <c r="F2302" s="24" t="str">
        <f t="shared" si="35"/>
        <v>Yes</v>
      </c>
      <c r="G2302" s="21" t="str">
        <f>IF(F2302="Yes", "Not Applicable", IF(COUNTIF('Broadcast Module Man Codes'!B:B, LEFT(B2302, 4))=0, "No BM Man Code Found", "Match Found"))</f>
        <v>Not Applicable</v>
      </c>
    </row>
    <row r="2303" spans="1:7">
      <c r="A2303" s="23" t="s">
        <v>3992</v>
      </c>
      <c r="B2303" s="23" t="s">
        <v>3993</v>
      </c>
      <c r="C2303" s="23" t="s">
        <v>172</v>
      </c>
      <c r="D2303" s="23" t="str">
        <f>IF(ISNUMBER(MATCH(C2303, 'Registration Database Man. Code'!A:A, 0)), "drone", "")</f>
        <v>drone</v>
      </c>
      <c r="E2303" s="23" t="str">
        <f>VLOOKUP(C2303, 'Registration Database Man. Code'!A:D, 4, FALSE)</f>
        <v>DJI</v>
      </c>
      <c r="F2303" s="24" t="str">
        <f t="shared" si="35"/>
        <v>Yes</v>
      </c>
      <c r="G2303" s="21" t="str">
        <f>IF(F2303="Yes", "Not Applicable", IF(COUNTIF('Broadcast Module Man Codes'!B:B, LEFT(B2303, 4))=0, "No BM Man Code Found", "Match Found"))</f>
        <v>Not Applicable</v>
      </c>
    </row>
    <row r="2304" spans="1:7">
      <c r="A2304" s="23" t="s">
        <v>3994</v>
      </c>
      <c r="B2304" s="23" t="s">
        <v>3995</v>
      </c>
      <c r="C2304" s="23" t="s">
        <v>53</v>
      </c>
      <c r="D2304" s="23" t="str">
        <f>IF(ISNUMBER(MATCH(C2304, 'Registration Database Man. Code'!A:A, 0)), "drone", "")</f>
        <v>drone</v>
      </c>
      <c r="E2304" s="23" t="str">
        <f>VLOOKUP(C2304, 'Registration Database Man. Code'!A:D, 4, FALSE)</f>
        <v>EA VISION</v>
      </c>
      <c r="F2304" s="24" t="str">
        <f t="shared" si="35"/>
        <v>No</v>
      </c>
      <c r="G2304" s="21" t="str">
        <f>IF(F2304="Yes", "Not Applicable", IF(COUNTIF('Broadcast Module Man Codes'!B:B, LEFT(B2304, 4))=0, "No BM Man Code Found", "Match Found"))</f>
        <v>No BM Man Code Found</v>
      </c>
    </row>
    <row r="2305" spans="1:7">
      <c r="A2305" s="23" t="s">
        <v>3996</v>
      </c>
      <c r="B2305" s="23" t="s">
        <v>3997</v>
      </c>
      <c r="C2305" s="23" t="s">
        <v>10</v>
      </c>
      <c r="D2305" s="23" t="str">
        <f>IF(ISNUMBER(MATCH(C2305, 'Registration Database Man. Code'!A:A, 0)), "drone", "")</f>
        <v>drone</v>
      </c>
      <c r="E2305" s="23" t="str">
        <f>VLOOKUP(C2305, 'Registration Database Man. Code'!A:D, 4, FALSE)</f>
        <v>DJI</v>
      </c>
      <c r="F2305" s="24" t="str">
        <f t="shared" si="35"/>
        <v>Yes</v>
      </c>
      <c r="G2305" s="21" t="str">
        <f>IF(F2305="Yes", "Not Applicable", IF(COUNTIF('Broadcast Module Man Codes'!B:B, LEFT(B2305, 4))=0, "No BM Man Code Found", "Match Found"))</f>
        <v>Not Applicable</v>
      </c>
    </row>
    <row r="2306" spans="1:7">
      <c r="A2306" s="23" t="s">
        <v>3998</v>
      </c>
      <c r="B2306" s="23" t="s">
        <v>3999</v>
      </c>
      <c r="C2306" s="23" t="s">
        <v>10</v>
      </c>
      <c r="D2306" s="23" t="str">
        <f>IF(ISNUMBER(MATCH(C2306, 'Registration Database Man. Code'!A:A, 0)), "drone", "")</f>
        <v>drone</v>
      </c>
      <c r="E2306" s="23" t="str">
        <f>VLOOKUP(C2306, 'Registration Database Man. Code'!A:D, 4, FALSE)</f>
        <v>DJI</v>
      </c>
      <c r="F2306" s="24" t="str">
        <f t="shared" si="35"/>
        <v>Yes</v>
      </c>
      <c r="G2306" s="21" t="str">
        <f>IF(F2306="Yes", "Not Applicable", IF(COUNTIF('Broadcast Module Man Codes'!B:B, LEFT(B2306, 4))=0, "No BM Man Code Found", "Match Found"))</f>
        <v>Not Applicable</v>
      </c>
    </row>
    <row r="2307" spans="1:7">
      <c r="A2307" s="23" t="s">
        <v>4000</v>
      </c>
      <c r="B2307" s="23" t="s">
        <v>4001</v>
      </c>
      <c r="C2307" s="23" t="s">
        <v>10</v>
      </c>
      <c r="D2307" s="23" t="str">
        <f>IF(ISNUMBER(MATCH(C2307, 'Registration Database Man. Code'!A:A, 0)), "drone", "")</f>
        <v>drone</v>
      </c>
      <c r="E2307" s="23" t="str">
        <f>VLOOKUP(C2307, 'Registration Database Man. Code'!A:D, 4, FALSE)</f>
        <v>DJI</v>
      </c>
      <c r="F2307" s="24" t="str">
        <f t="shared" ref="F2307:F2370" si="36">IF(OR(E2307="EA VISION", E2307="EAVISION"), "No", IF(OR(AND(OR(E2307="DJI", E2307="DJI Innovations"), LEFT(B2307, 5)="1581F"), AND(OR(E2307="XAG", E2307="GUANGZHOU XAG CO LTD"), LEFT(B2307, 5)="1863F"), AND(E2307="Talos Drones", LEFT(B2307, 5)="2104F")), "Yes", "No"))</f>
        <v>Yes</v>
      </c>
      <c r="G2307" s="21" t="str">
        <f>IF(F2307="Yes", "Not Applicable", IF(COUNTIF('Broadcast Module Man Codes'!B:B, LEFT(B2307, 4))=0, "No BM Man Code Found", "Match Found"))</f>
        <v>Not Applicable</v>
      </c>
    </row>
    <row r="2308" spans="1:7">
      <c r="A2308" s="23" t="s">
        <v>4002</v>
      </c>
      <c r="B2308" s="23" t="s">
        <v>4003</v>
      </c>
      <c r="C2308" s="23" t="s">
        <v>4</v>
      </c>
      <c r="D2308" s="23" t="str">
        <f>IF(ISNUMBER(MATCH(C2308, 'Registration Database Man. Code'!A:A, 0)), "drone", "")</f>
        <v>drone</v>
      </c>
      <c r="E2308" s="23" t="str">
        <f>VLOOKUP(C2308, 'Registration Database Man. Code'!A:D, 4, FALSE)</f>
        <v>TALOS DRONES</v>
      </c>
      <c r="F2308" s="24" t="str">
        <f t="shared" si="36"/>
        <v>Yes</v>
      </c>
      <c r="G2308" s="21" t="str">
        <f>IF(F2308="Yes", "Not Applicable", IF(COUNTIF('Broadcast Module Man Codes'!B:B, LEFT(B2308, 4))=0, "No BM Man Code Found", "Match Found"))</f>
        <v>Not Applicable</v>
      </c>
    </row>
    <row r="2309" spans="1:7">
      <c r="A2309" s="23" t="s">
        <v>4004</v>
      </c>
      <c r="B2309" s="23" t="s">
        <v>4005</v>
      </c>
      <c r="C2309" s="23" t="s">
        <v>10</v>
      </c>
      <c r="D2309" s="23" t="str">
        <f>IF(ISNUMBER(MATCH(C2309, 'Registration Database Man. Code'!A:A, 0)), "drone", "")</f>
        <v>drone</v>
      </c>
      <c r="E2309" s="23" t="str">
        <f>VLOOKUP(C2309, 'Registration Database Man. Code'!A:D, 4, FALSE)</f>
        <v>DJI</v>
      </c>
      <c r="F2309" s="24" t="str">
        <f t="shared" si="36"/>
        <v>No</v>
      </c>
      <c r="G2309" s="21" t="str">
        <f>IF(F2309="Yes", "Not Applicable", IF(COUNTIF('Broadcast Module Man Codes'!B:B, LEFT(B2309, 4))=0, "No BM Man Code Found", "Match Found"))</f>
        <v>No BM Man Code Found</v>
      </c>
    </row>
    <row r="2310" spans="1:7">
      <c r="A2310" s="23" t="s">
        <v>4006</v>
      </c>
      <c r="B2310" s="23" t="s">
        <v>4007</v>
      </c>
      <c r="C2310" s="23" t="s">
        <v>27</v>
      </c>
      <c r="D2310" s="23" t="str">
        <f>IF(ISNUMBER(MATCH(C2310, 'Registration Database Man. Code'!A:A, 0)), "drone", "")</f>
        <v>drone</v>
      </c>
      <c r="E2310" s="23" t="str">
        <f>VLOOKUP(C2310, 'Registration Database Man. Code'!A:D, 4, FALSE)</f>
        <v>DJI</v>
      </c>
      <c r="F2310" s="24" t="str">
        <f t="shared" si="36"/>
        <v>Yes</v>
      </c>
      <c r="G2310" s="21" t="str">
        <f>IF(F2310="Yes", "Not Applicable", IF(COUNTIF('Broadcast Module Man Codes'!B:B, LEFT(B2310, 4))=0, "No BM Man Code Found", "Match Found"))</f>
        <v>Not Applicable</v>
      </c>
    </row>
    <row r="2311" spans="1:7">
      <c r="A2311" s="23" t="s">
        <v>4008</v>
      </c>
      <c r="B2311" s="23" t="s">
        <v>4009</v>
      </c>
      <c r="C2311" s="23" t="s">
        <v>10</v>
      </c>
      <c r="D2311" s="23" t="str">
        <f>IF(ISNUMBER(MATCH(C2311, 'Registration Database Man. Code'!A:A, 0)), "drone", "")</f>
        <v>drone</v>
      </c>
      <c r="E2311" s="23" t="str">
        <f>VLOOKUP(C2311, 'Registration Database Man. Code'!A:D, 4, FALSE)</f>
        <v>DJI</v>
      </c>
      <c r="F2311" s="24" t="str">
        <f t="shared" si="36"/>
        <v>Yes</v>
      </c>
      <c r="G2311" s="21" t="str">
        <f>IF(F2311="Yes", "Not Applicable", IF(COUNTIF('Broadcast Module Man Codes'!B:B, LEFT(B2311, 4))=0, "No BM Man Code Found", "Match Found"))</f>
        <v>Not Applicable</v>
      </c>
    </row>
    <row r="2312" spans="1:7">
      <c r="A2312" s="23" t="s">
        <v>4010</v>
      </c>
      <c r="B2312" s="23" t="s">
        <v>4011</v>
      </c>
      <c r="C2312" s="23" t="s">
        <v>482</v>
      </c>
      <c r="D2312" s="23" t="str">
        <f>IF(ISNUMBER(MATCH(C2312, 'Registration Database Man. Code'!A:A, 0)), "drone", "")</f>
        <v>drone</v>
      </c>
      <c r="E2312" s="23" t="str">
        <f>VLOOKUP(C2312, 'Registration Database Man. Code'!A:D, 4, FALSE)</f>
        <v>DJI</v>
      </c>
      <c r="F2312" s="24" t="str">
        <f t="shared" si="36"/>
        <v>No</v>
      </c>
      <c r="G2312" s="21" t="str">
        <f>IF(F2312="Yes", "Not Applicable", IF(COUNTIF('Broadcast Module Man Codes'!B:B, LEFT(B2312, 4))=0, "No BM Man Code Found", "Match Found"))</f>
        <v>No BM Man Code Found</v>
      </c>
    </row>
    <row r="2313" spans="1:7">
      <c r="A2313" s="23" t="s">
        <v>4012</v>
      </c>
      <c r="B2313" s="23" t="s">
        <v>4013</v>
      </c>
      <c r="C2313" s="23" t="s">
        <v>10</v>
      </c>
      <c r="D2313" s="23" t="str">
        <f>IF(ISNUMBER(MATCH(C2313, 'Registration Database Man. Code'!A:A, 0)), "drone", "")</f>
        <v>drone</v>
      </c>
      <c r="E2313" s="23" t="str">
        <f>VLOOKUP(C2313, 'Registration Database Man. Code'!A:D, 4, FALSE)</f>
        <v>DJI</v>
      </c>
      <c r="F2313" s="24" t="str">
        <f t="shared" si="36"/>
        <v>Yes</v>
      </c>
      <c r="G2313" s="21" t="str">
        <f>IF(F2313="Yes", "Not Applicable", IF(COUNTIF('Broadcast Module Man Codes'!B:B, LEFT(B2313, 4))=0, "No BM Man Code Found", "Match Found"))</f>
        <v>Not Applicable</v>
      </c>
    </row>
    <row r="2314" spans="1:7">
      <c r="A2314" s="23" t="s">
        <v>4014</v>
      </c>
      <c r="B2314" s="23" t="s">
        <v>4015</v>
      </c>
      <c r="C2314" s="23" t="s">
        <v>10</v>
      </c>
      <c r="D2314" s="23" t="str">
        <f>IF(ISNUMBER(MATCH(C2314, 'Registration Database Man. Code'!A:A, 0)), "drone", "")</f>
        <v>drone</v>
      </c>
      <c r="E2314" s="23" t="str">
        <f>VLOOKUP(C2314, 'Registration Database Man. Code'!A:D, 4, FALSE)</f>
        <v>DJI</v>
      </c>
      <c r="F2314" s="24" t="str">
        <f t="shared" si="36"/>
        <v>Yes</v>
      </c>
      <c r="G2314" s="21" t="str">
        <f>IF(F2314="Yes", "Not Applicable", IF(COUNTIF('Broadcast Module Man Codes'!B:B, LEFT(B2314, 4))=0, "No BM Man Code Found", "Match Found"))</f>
        <v>Not Applicable</v>
      </c>
    </row>
    <row r="2315" spans="1:7">
      <c r="A2315" s="23" t="s">
        <v>4016</v>
      </c>
      <c r="B2315" s="23" t="s">
        <v>4017</v>
      </c>
      <c r="C2315" s="23" t="s">
        <v>218</v>
      </c>
      <c r="D2315" s="23" t="str">
        <f>IF(ISNUMBER(MATCH(C2315, 'Registration Database Man. Code'!A:A, 0)), "drone", "")</f>
        <v>drone</v>
      </c>
      <c r="E2315" s="23" t="str">
        <f>VLOOKUP(C2315, 'Registration Database Man. Code'!A:D, 4, FALSE)</f>
        <v>DJI</v>
      </c>
      <c r="F2315" s="24" t="str">
        <f t="shared" si="36"/>
        <v>No</v>
      </c>
      <c r="G2315" s="21" t="str">
        <f>IF(F2315="Yes", "Not Applicable", IF(COUNTIF('Broadcast Module Man Codes'!B:B, LEFT(B2315, 4))=0, "No BM Man Code Found", "Match Found"))</f>
        <v>No BM Man Code Found</v>
      </c>
    </row>
    <row r="2316" spans="1:7">
      <c r="A2316" s="23" t="s">
        <v>4018</v>
      </c>
      <c r="B2316" s="23" t="s">
        <v>4019</v>
      </c>
      <c r="C2316" s="23" t="s">
        <v>10</v>
      </c>
      <c r="D2316" s="23" t="str">
        <f>IF(ISNUMBER(MATCH(C2316, 'Registration Database Man. Code'!A:A, 0)), "drone", "")</f>
        <v>drone</v>
      </c>
      <c r="E2316" s="23" t="str">
        <f>VLOOKUP(C2316, 'Registration Database Man. Code'!A:D, 4, FALSE)</f>
        <v>DJI</v>
      </c>
      <c r="F2316" s="24" t="str">
        <f t="shared" si="36"/>
        <v>Yes</v>
      </c>
      <c r="G2316" s="21" t="str">
        <f>IF(F2316="Yes", "Not Applicable", IF(COUNTIF('Broadcast Module Man Codes'!B:B, LEFT(B2316, 4))=0, "No BM Man Code Found", "Match Found"))</f>
        <v>Not Applicable</v>
      </c>
    </row>
    <row r="2317" spans="1:7">
      <c r="A2317" s="23" t="s">
        <v>4020</v>
      </c>
      <c r="B2317" s="23" t="s">
        <v>4021</v>
      </c>
      <c r="C2317" s="23" t="s">
        <v>27</v>
      </c>
      <c r="D2317" s="23" t="str">
        <f>IF(ISNUMBER(MATCH(C2317, 'Registration Database Man. Code'!A:A, 0)), "drone", "")</f>
        <v>drone</v>
      </c>
      <c r="E2317" s="23" t="str">
        <f>VLOOKUP(C2317, 'Registration Database Man. Code'!A:D, 4, FALSE)</f>
        <v>DJI</v>
      </c>
      <c r="F2317" s="24" t="str">
        <f t="shared" si="36"/>
        <v>Yes</v>
      </c>
      <c r="G2317" s="21" t="str">
        <f>IF(F2317="Yes", "Not Applicable", IF(COUNTIF('Broadcast Module Man Codes'!B:B, LEFT(B2317, 4))=0, "No BM Man Code Found", "Match Found"))</f>
        <v>Not Applicable</v>
      </c>
    </row>
    <row r="2318" spans="1:7">
      <c r="A2318" s="23" t="s">
        <v>4022</v>
      </c>
      <c r="B2318" s="23" t="s">
        <v>4023</v>
      </c>
      <c r="C2318" s="23" t="s">
        <v>10</v>
      </c>
      <c r="D2318" s="23" t="str">
        <f>IF(ISNUMBER(MATCH(C2318, 'Registration Database Man. Code'!A:A, 0)), "drone", "")</f>
        <v>drone</v>
      </c>
      <c r="E2318" s="23" t="str">
        <f>VLOOKUP(C2318, 'Registration Database Man. Code'!A:D, 4, FALSE)</f>
        <v>DJI</v>
      </c>
      <c r="F2318" s="24" t="str">
        <f t="shared" si="36"/>
        <v>Yes</v>
      </c>
      <c r="G2318" s="21" t="str">
        <f>IF(F2318="Yes", "Not Applicable", IF(COUNTIF('Broadcast Module Man Codes'!B:B, LEFT(B2318, 4))=0, "No BM Man Code Found", "Match Found"))</f>
        <v>Not Applicable</v>
      </c>
    </row>
    <row r="2319" spans="1:7">
      <c r="A2319" s="23" t="s">
        <v>4024</v>
      </c>
      <c r="B2319" s="23" t="s">
        <v>4025</v>
      </c>
      <c r="C2319" s="23" t="s">
        <v>21</v>
      </c>
      <c r="D2319" s="23" t="str">
        <f>IF(ISNUMBER(MATCH(C2319, 'Registration Database Man. Code'!A:A, 0)), "drone", "")</f>
        <v>drone</v>
      </c>
      <c r="E2319" s="23" t="str">
        <f>VLOOKUP(C2319, 'Registration Database Man. Code'!A:D, 4, FALSE)</f>
        <v>XAG</v>
      </c>
      <c r="F2319" s="24" t="str">
        <f t="shared" si="36"/>
        <v>Yes</v>
      </c>
      <c r="G2319" s="21" t="str">
        <f>IF(F2319="Yes", "Not Applicable", IF(COUNTIF('Broadcast Module Man Codes'!B:B, LEFT(B2319, 4))=0, "No BM Man Code Found", "Match Found"))</f>
        <v>Not Applicable</v>
      </c>
    </row>
    <row r="2320" spans="1:7">
      <c r="A2320" s="23" t="s">
        <v>4026</v>
      </c>
      <c r="B2320" s="23" t="s">
        <v>4027</v>
      </c>
      <c r="C2320" s="23">
        <v>610131</v>
      </c>
      <c r="D2320" s="23" t="str">
        <f>IF(ISNUMBER(MATCH(C2320, 'Registration Database Man. Code'!A:A, 0)), "drone", "")</f>
        <v>drone</v>
      </c>
      <c r="E2320" s="23" t="str">
        <f>VLOOKUP(C2320, 'Registration Database Man. Code'!A:D, 4, FALSE)</f>
        <v>DJI</v>
      </c>
      <c r="F2320" s="24" t="str">
        <f t="shared" si="36"/>
        <v>No</v>
      </c>
      <c r="G2320" s="21" t="str">
        <f>IF(F2320="Yes", "Not Applicable", IF(COUNTIF('Broadcast Module Man Codes'!B:B, LEFT(B2320, 4))=0, "No BM Man Code Found", "Match Found"))</f>
        <v>No BM Man Code Found</v>
      </c>
    </row>
    <row r="2321" spans="1:7">
      <c r="A2321" s="23" t="s">
        <v>4028</v>
      </c>
      <c r="B2321" s="23" t="s">
        <v>4029</v>
      </c>
      <c r="C2321" s="23" t="s">
        <v>6</v>
      </c>
      <c r="D2321" s="23" t="str">
        <f>IF(ISNUMBER(MATCH(C2321, 'Registration Database Man. Code'!A:A, 0)), "drone", "")</f>
        <v>drone</v>
      </c>
      <c r="E2321" s="23" t="str">
        <f>VLOOKUP(C2321, 'Registration Database Man. Code'!A:D, 4, FALSE)</f>
        <v>XAG</v>
      </c>
      <c r="F2321" s="24" t="str">
        <f t="shared" si="36"/>
        <v>Yes</v>
      </c>
      <c r="G2321" s="21" t="str">
        <f>IF(F2321="Yes", "Not Applicable", IF(COUNTIF('Broadcast Module Man Codes'!B:B, LEFT(B2321, 4))=0, "No BM Man Code Found", "Match Found"))</f>
        <v>Not Applicable</v>
      </c>
    </row>
    <row r="2322" spans="1:7">
      <c r="A2322" s="23" t="s">
        <v>4030</v>
      </c>
      <c r="B2322" s="23" t="s">
        <v>4031</v>
      </c>
      <c r="C2322" s="23" t="s">
        <v>21</v>
      </c>
      <c r="D2322" s="23" t="str">
        <f>IF(ISNUMBER(MATCH(C2322, 'Registration Database Man. Code'!A:A, 0)), "drone", "")</f>
        <v>drone</v>
      </c>
      <c r="E2322" s="23" t="str">
        <f>VLOOKUP(C2322, 'Registration Database Man. Code'!A:D, 4, FALSE)</f>
        <v>XAG</v>
      </c>
      <c r="F2322" s="24" t="str">
        <f t="shared" si="36"/>
        <v>Yes</v>
      </c>
      <c r="G2322" s="21" t="str">
        <f>IF(F2322="Yes", "Not Applicable", IF(COUNTIF('Broadcast Module Man Codes'!B:B, LEFT(B2322, 4))=0, "No BM Man Code Found", "Match Found"))</f>
        <v>Not Applicable</v>
      </c>
    </row>
    <row r="2323" spans="1:7">
      <c r="A2323" s="23" t="s">
        <v>4032</v>
      </c>
      <c r="B2323" s="23" t="s">
        <v>4033</v>
      </c>
      <c r="C2323" s="23">
        <v>610131</v>
      </c>
      <c r="D2323" s="23" t="str">
        <f>IF(ISNUMBER(MATCH(C2323, 'Registration Database Man. Code'!A:A, 0)), "drone", "")</f>
        <v>drone</v>
      </c>
      <c r="E2323" s="23" t="str">
        <f>VLOOKUP(C2323, 'Registration Database Man. Code'!A:D, 4, FALSE)</f>
        <v>DJI</v>
      </c>
      <c r="F2323" s="24" t="str">
        <f t="shared" si="36"/>
        <v>No</v>
      </c>
      <c r="G2323" s="21" t="str">
        <f>IF(F2323="Yes", "Not Applicable", IF(COUNTIF('Broadcast Module Man Codes'!B:B, LEFT(B2323, 4))=0, "No BM Man Code Found", "Match Found"))</f>
        <v>No BM Man Code Found</v>
      </c>
    </row>
    <row r="2324" spans="1:7">
      <c r="A2324" s="23" t="s">
        <v>4034</v>
      </c>
      <c r="B2324" s="23" t="s">
        <v>4035</v>
      </c>
      <c r="C2324" s="23" t="s">
        <v>76</v>
      </c>
      <c r="D2324" s="23" t="str">
        <f>IF(ISNUMBER(MATCH(C2324, 'Registration Database Man. Code'!A:A, 0)), "drone", "")</f>
        <v>drone</v>
      </c>
      <c r="E2324" s="23" t="str">
        <f>VLOOKUP(C2324, 'Registration Database Man. Code'!A:D, 4, FALSE)</f>
        <v>XAG</v>
      </c>
      <c r="F2324" s="24" t="str">
        <f t="shared" si="36"/>
        <v>No</v>
      </c>
      <c r="G2324" s="21" t="str">
        <f>IF(F2324="Yes", "Not Applicable", IF(COUNTIF('Broadcast Module Man Codes'!B:B, LEFT(B2324, 4))=0, "No BM Man Code Found", "Match Found"))</f>
        <v>No BM Man Code Found</v>
      </c>
    </row>
    <row r="2325" spans="1:7">
      <c r="A2325" s="23" t="s">
        <v>4036</v>
      </c>
      <c r="B2325" s="23" t="s">
        <v>4037</v>
      </c>
      <c r="C2325" s="23" t="s">
        <v>94</v>
      </c>
      <c r="D2325" s="23" t="str">
        <f>IF(ISNUMBER(MATCH(C2325, 'Registration Database Man. Code'!A:A, 0)), "drone", "")</f>
        <v>drone</v>
      </c>
      <c r="E2325" s="23" t="str">
        <f>VLOOKUP(C2325, 'Registration Database Man. Code'!A:D, 4, FALSE)</f>
        <v>DJI</v>
      </c>
      <c r="F2325" s="24" t="str">
        <f t="shared" si="36"/>
        <v>No</v>
      </c>
      <c r="G2325" s="21" t="str">
        <f>IF(F2325="Yes", "Not Applicable", IF(COUNTIF('Broadcast Module Man Codes'!B:B, LEFT(B2325, 4))=0, "No BM Man Code Found", "Match Found"))</f>
        <v>No BM Man Code Found</v>
      </c>
    </row>
    <row r="2326" spans="1:7">
      <c r="A2326" s="23" t="s">
        <v>4038</v>
      </c>
      <c r="B2326" s="23" t="s">
        <v>4039</v>
      </c>
      <c r="C2326" s="23" t="s">
        <v>49</v>
      </c>
      <c r="D2326" s="23" t="str">
        <f>IF(ISNUMBER(MATCH(C2326, 'Registration Database Man. Code'!A:A, 0)), "drone", "")</f>
        <v>drone</v>
      </c>
      <c r="E2326" s="23" t="str">
        <f>VLOOKUP(C2326, 'Registration Database Man. Code'!A:D, 4, FALSE)</f>
        <v>DJI</v>
      </c>
      <c r="F2326" s="24" t="str">
        <f t="shared" si="36"/>
        <v>Yes</v>
      </c>
      <c r="G2326" s="21" t="str">
        <f>IF(F2326="Yes", "Not Applicable", IF(COUNTIF('Broadcast Module Man Codes'!B:B, LEFT(B2326, 4))=0, "No BM Man Code Found", "Match Found"))</f>
        <v>Not Applicable</v>
      </c>
    </row>
    <row r="2327" spans="1:7">
      <c r="A2327" s="23" t="s">
        <v>4040</v>
      </c>
      <c r="B2327" s="23" t="s">
        <v>4041</v>
      </c>
      <c r="C2327" s="23" t="s">
        <v>4</v>
      </c>
      <c r="D2327" s="23" t="str">
        <f>IF(ISNUMBER(MATCH(C2327, 'Registration Database Man. Code'!A:A, 0)), "drone", "")</f>
        <v>drone</v>
      </c>
      <c r="E2327" s="23" t="str">
        <f>VLOOKUP(C2327, 'Registration Database Man. Code'!A:D, 4, FALSE)</f>
        <v>TALOS DRONES</v>
      </c>
      <c r="F2327" s="24" t="str">
        <f t="shared" si="36"/>
        <v>Yes</v>
      </c>
      <c r="G2327" s="21" t="str">
        <f>IF(F2327="Yes", "Not Applicable", IF(COUNTIF('Broadcast Module Man Codes'!B:B, LEFT(B2327, 4))=0, "No BM Man Code Found", "Match Found"))</f>
        <v>Not Applicable</v>
      </c>
    </row>
    <row r="2328" spans="1:7">
      <c r="A2328" s="23" t="s">
        <v>4042</v>
      </c>
      <c r="B2328" s="23" t="s">
        <v>4043</v>
      </c>
      <c r="C2328" s="23" t="s">
        <v>1467</v>
      </c>
      <c r="D2328" s="23" t="str">
        <f>IF(ISNUMBER(MATCH(C2328, 'Registration Database Man. Code'!A:A, 0)), "drone", "")</f>
        <v>drone</v>
      </c>
      <c r="E2328" s="23" t="str">
        <f>VLOOKUP(C2328, 'Registration Database Man. Code'!A:D, 4, FALSE)</f>
        <v>DJI</v>
      </c>
      <c r="F2328" s="24" t="str">
        <f t="shared" si="36"/>
        <v>No</v>
      </c>
      <c r="G2328" s="21" t="str">
        <f>IF(F2328="Yes", "Not Applicable", IF(COUNTIF('Broadcast Module Man Codes'!B:B, LEFT(B2328, 4))=0, "No BM Man Code Found", "Match Found"))</f>
        <v>No BM Man Code Found</v>
      </c>
    </row>
    <row r="2329" spans="1:7">
      <c r="A2329" s="23" t="s">
        <v>4044</v>
      </c>
      <c r="B2329" s="23" t="s">
        <v>4045</v>
      </c>
      <c r="C2329" s="23" t="s">
        <v>1357</v>
      </c>
      <c r="D2329" s="23" t="str">
        <f>IF(ISNUMBER(MATCH(C2329, 'Registration Database Man. Code'!A:A, 0)), "drone", "")</f>
        <v>drone</v>
      </c>
      <c r="E2329" s="23" t="str">
        <f>VLOOKUP(C2329, 'Registration Database Man. Code'!A:D, 4, FALSE)</f>
        <v>DJI</v>
      </c>
      <c r="F2329" s="24" t="str">
        <f t="shared" si="36"/>
        <v>No</v>
      </c>
      <c r="G2329" s="21" t="str">
        <f>IF(F2329="Yes", "Not Applicable", IF(COUNTIF('Broadcast Module Man Codes'!B:B, LEFT(B2329, 4))=0, "No BM Man Code Found", "Match Found"))</f>
        <v>No BM Man Code Found</v>
      </c>
    </row>
    <row r="2330" spans="1:7">
      <c r="A2330" s="23" t="s">
        <v>4046</v>
      </c>
      <c r="B2330" s="23" t="s">
        <v>4047</v>
      </c>
      <c r="C2330" s="23" t="s">
        <v>10</v>
      </c>
      <c r="D2330" s="23" t="str">
        <f>IF(ISNUMBER(MATCH(C2330, 'Registration Database Man. Code'!A:A, 0)), "drone", "")</f>
        <v>drone</v>
      </c>
      <c r="E2330" s="23" t="str">
        <f>VLOOKUP(C2330, 'Registration Database Man. Code'!A:D, 4, FALSE)</f>
        <v>DJI</v>
      </c>
      <c r="F2330" s="24" t="str">
        <f t="shared" si="36"/>
        <v>Yes</v>
      </c>
      <c r="G2330" s="21" t="str">
        <f>IF(F2330="Yes", "Not Applicable", IF(COUNTIF('Broadcast Module Man Codes'!B:B, LEFT(B2330, 4))=0, "No BM Man Code Found", "Match Found"))</f>
        <v>Not Applicable</v>
      </c>
    </row>
    <row r="2331" spans="1:7">
      <c r="A2331" s="23" t="s">
        <v>4048</v>
      </c>
      <c r="B2331" s="23" t="s">
        <v>4049</v>
      </c>
      <c r="C2331" s="23" t="s">
        <v>10</v>
      </c>
      <c r="D2331" s="23" t="str">
        <f>IF(ISNUMBER(MATCH(C2331, 'Registration Database Man. Code'!A:A, 0)), "drone", "")</f>
        <v>drone</v>
      </c>
      <c r="E2331" s="23" t="str">
        <f>VLOOKUP(C2331, 'Registration Database Man. Code'!A:D, 4, FALSE)</f>
        <v>DJI</v>
      </c>
      <c r="F2331" s="24" t="str">
        <f t="shared" si="36"/>
        <v>Yes</v>
      </c>
      <c r="G2331" s="21" t="str">
        <f>IF(F2331="Yes", "Not Applicable", IF(COUNTIF('Broadcast Module Man Codes'!B:B, LEFT(B2331, 4))=0, "No BM Man Code Found", "Match Found"))</f>
        <v>Not Applicable</v>
      </c>
    </row>
    <row r="2332" spans="1:7">
      <c r="A2332" s="23" t="s">
        <v>4050</v>
      </c>
      <c r="B2332" s="23" t="s">
        <v>4051</v>
      </c>
      <c r="C2332" s="23" t="s">
        <v>10</v>
      </c>
      <c r="D2332" s="23" t="str">
        <f>IF(ISNUMBER(MATCH(C2332, 'Registration Database Man. Code'!A:A, 0)), "drone", "")</f>
        <v>drone</v>
      </c>
      <c r="E2332" s="23" t="str">
        <f>VLOOKUP(C2332, 'Registration Database Man. Code'!A:D, 4, FALSE)</f>
        <v>DJI</v>
      </c>
      <c r="F2332" s="24" t="str">
        <f t="shared" si="36"/>
        <v>Yes</v>
      </c>
      <c r="G2332" s="21" t="str">
        <f>IF(F2332="Yes", "Not Applicable", IF(COUNTIF('Broadcast Module Man Codes'!B:B, LEFT(B2332, 4))=0, "No BM Man Code Found", "Match Found"))</f>
        <v>Not Applicable</v>
      </c>
    </row>
    <row r="2333" spans="1:7">
      <c r="A2333" s="23" t="s">
        <v>4052</v>
      </c>
      <c r="B2333" s="23" t="s">
        <v>4053</v>
      </c>
      <c r="C2333" s="23" t="s">
        <v>10</v>
      </c>
      <c r="D2333" s="23" t="str">
        <f>IF(ISNUMBER(MATCH(C2333, 'Registration Database Man. Code'!A:A, 0)), "drone", "")</f>
        <v>drone</v>
      </c>
      <c r="E2333" s="23" t="str">
        <f>VLOOKUP(C2333, 'Registration Database Man. Code'!A:D, 4, FALSE)</f>
        <v>DJI</v>
      </c>
      <c r="F2333" s="24" t="str">
        <f t="shared" si="36"/>
        <v>Yes</v>
      </c>
      <c r="G2333" s="21" t="str">
        <f>IF(F2333="Yes", "Not Applicable", IF(COUNTIF('Broadcast Module Man Codes'!B:B, LEFT(B2333, 4))=0, "No BM Man Code Found", "Match Found"))</f>
        <v>Not Applicable</v>
      </c>
    </row>
    <row r="2334" spans="1:7">
      <c r="A2334" s="23" t="s">
        <v>4054</v>
      </c>
      <c r="B2334" s="23" t="s">
        <v>4055</v>
      </c>
      <c r="C2334" s="23" t="s">
        <v>10</v>
      </c>
      <c r="D2334" s="23" t="str">
        <f>IF(ISNUMBER(MATCH(C2334, 'Registration Database Man. Code'!A:A, 0)), "drone", "")</f>
        <v>drone</v>
      </c>
      <c r="E2334" s="23" t="str">
        <f>VLOOKUP(C2334, 'Registration Database Man. Code'!A:D, 4, FALSE)</f>
        <v>DJI</v>
      </c>
      <c r="F2334" s="24" t="str">
        <f t="shared" si="36"/>
        <v>Yes</v>
      </c>
      <c r="G2334" s="21" t="str">
        <f>IF(F2334="Yes", "Not Applicable", IF(COUNTIF('Broadcast Module Man Codes'!B:B, LEFT(B2334, 4))=0, "No BM Man Code Found", "Match Found"))</f>
        <v>Not Applicable</v>
      </c>
    </row>
    <row r="2335" spans="1:7">
      <c r="A2335" s="23" t="s">
        <v>4056</v>
      </c>
      <c r="B2335" s="23" t="s">
        <v>4057</v>
      </c>
      <c r="C2335" s="23" t="s">
        <v>10</v>
      </c>
      <c r="D2335" s="23" t="str">
        <f>IF(ISNUMBER(MATCH(C2335, 'Registration Database Man. Code'!A:A, 0)), "drone", "")</f>
        <v>drone</v>
      </c>
      <c r="E2335" s="23" t="str">
        <f>VLOOKUP(C2335, 'Registration Database Man. Code'!A:D, 4, FALSE)</f>
        <v>DJI</v>
      </c>
      <c r="F2335" s="24" t="str">
        <f t="shared" si="36"/>
        <v>Yes</v>
      </c>
      <c r="G2335" s="21" t="str">
        <f>IF(F2335="Yes", "Not Applicable", IF(COUNTIF('Broadcast Module Man Codes'!B:B, LEFT(B2335, 4))=0, "No BM Man Code Found", "Match Found"))</f>
        <v>Not Applicable</v>
      </c>
    </row>
    <row r="2336" spans="1:7">
      <c r="A2336" s="23" t="s">
        <v>4058</v>
      </c>
      <c r="B2336" s="23" t="s">
        <v>4059</v>
      </c>
      <c r="C2336" s="23" t="s">
        <v>10</v>
      </c>
      <c r="D2336" s="23" t="str">
        <f>IF(ISNUMBER(MATCH(C2336, 'Registration Database Man. Code'!A:A, 0)), "drone", "")</f>
        <v>drone</v>
      </c>
      <c r="E2336" s="23" t="str">
        <f>VLOOKUP(C2336, 'Registration Database Man. Code'!A:D, 4, FALSE)</f>
        <v>DJI</v>
      </c>
      <c r="F2336" s="24" t="str">
        <f t="shared" si="36"/>
        <v>Yes</v>
      </c>
      <c r="G2336" s="21" t="str">
        <f>IF(F2336="Yes", "Not Applicable", IF(COUNTIF('Broadcast Module Man Codes'!B:B, LEFT(B2336, 4))=0, "No BM Man Code Found", "Match Found"))</f>
        <v>Not Applicable</v>
      </c>
    </row>
    <row r="2337" spans="1:7">
      <c r="A2337" s="23" t="s">
        <v>4060</v>
      </c>
      <c r="B2337" s="23" t="s">
        <v>4061</v>
      </c>
      <c r="C2337" s="23" t="s">
        <v>10</v>
      </c>
      <c r="D2337" s="23" t="str">
        <f>IF(ISNUMBER(MATCH(C2337, 'Registration Database Man. Code'!A:A, 0)), "drone", "")</f>
        <v>drone</v>
      </c>
      <c r="E2337" s="23" t="str">
        <f>VLOOKUP(C2337, 'Registration Database Man. Code'!A:D, 4, FALSE)</f>
        <v>DJI</v>
      </c>
      <c r="F2337" s="24" t="str">
        <f t="shared" si="36"/>
        <v>Yes</v>
      </c>
      <c r="G2337" s="21" t="str">
        <f>IF(F2337="Yes", "Not Applicable", IF(COUNTIF('Broadcast Module Man Codes'!B:B, LEFT(B2337, 4))=0, "No BM Man Code Found", "Match Found"))</f>
        <v>Not Applicable</v>
      </c>
    </row>
    <row r="2338" spans="1:7">
      <c r="A2338" s="23" t="s">
        <v>4062</v>
      </c>
      <c r="B2338" s="23" t="s">
        <v>4063</v>
      </c>
      <c r="C2338" s="23" t="s">
        <v>10</v>
      </c>
      <c r="D2338" s="23" t="str">
        <f>IF(ISNUMBER(MATCH(C2338, 'Registration Database Man. Code'!A:A, 0)), "drone", "")</f>
        <v>drone</v>
      </c>
      <c r="E2338" s="23" t="str">
        <f>VLOOKUP(C2338, 'Registration Database Man. Code'!A:D, 4, FALSE)</f>
        <v>DJI</v>
      </c>
      <c r="F2338" s="24" t="str">
        <f t="shared" si="36"/>
        <v>Yes</v>
      </c>
      <c r="G2338" s="21" t="str">
        <f>IF(F2338="Yes", "Not Applicable", IF(COUNTIF('Broadcast Module Man Codes'!B:B, LEFT(B2338, 4))=0, "No BM Man Code Found", "Match Found"))</f>
        <v>Not Applicable</v>
      </c>
    </row>
    <row r="2339" spans="1:7">
      <c r="A2339" s="23" t="s">
        <v>4064</v>
      </c>
      <c r="B2339" s="23" t="s">
        <v>4065</v>
      </c>
      <c r="C2339" s="23" t="s">
        <v>1418</v>
      </c>
      <c r="D2339" s="23" t="str">
        <f>IF(ISNUMBER(MATCH(C2339, 'Registration Database Man. Code'!A:A, 0)), "drone", "")</f>
        <v>drone</v>
      </c>
      <c r="E2339" s="23" t="str">
        <f>VLOOKUP(C2339, 'Registration Database Man. Code'!A:D, 4, FALSE)</f>
        <v>DJI</v>
      </c>
      <c r="F2339" s="24" t="str">
        <f t="shared" si="36"/>
        <v>No</v>
      </c>
      <c r="G2339" s="21" t="str">
        <f>IF(F2339="Yes", "Not Applicable", IF(COUNTIF('Broadcast Module Man Codes'!B:B, LEFT(B2339, 4))=0, "No BM Man Code Found", "Match Found"))</f>
        <v>No BM Man Code Found</v>
      </c>
    </row>
    <row r="2340" spans="1:7">
      <c r="A2340" s="23" t="s">
        <v>4066</v>
      </c>
      <c r="B2340" s="23" t="s">
        <v>4067</v>
      </c>
      <c r="C2340" s="23">
        <v>610131</v>
      </c>
      <c r="D2340" s="23" t="str">
        <f>IF(ISNUMBER(MATCH(C2340, 'Registration Database Man. Code'!A:A, 0)), "drone", "")</f>
        <v>drone</v>
      </c>
      <c r="E2340" s="23" t="str">
        <f>VLOOKUP(C2340, 'Registration Database Man. Code'!A:D, 4, FALSE)</f>
        <v>DJI</v>
      </c>
      <c r="F2340" s="24" t="str">
        <f t="shared" si="36"/>
        <v>No</v>
      </c>
      <c r="G2340" s="21" t="str">
        <f>IF(F2340="Yes", "Not Applicable", IF(COUNTIF('Broadcast Module Man Codes'!B:B, LEFT(B2340, 4))=0, "No BM Man Code Found", "Match Found"))</f>
        <v>No BM Man Code Found</v>
      </c>
    </row>
    <row r="2341" spans="1:7">
      <c r="A2341" s="23" t="s">
        <v>4068</v>
      </c>
      <c r="B2341" s="23" t="s">
        <v>4069</v>
      </c>
      <c r="C2341" s="23" t="s">
        <v>10</v>
      </c>
      <c r="D2341" s="23" t="str">
        <f>IF(ISNUMBER(MATCH(C2341, 'Registration Database Man. Code'!A:A, 0)), "drone", "")</f>
        <v>drone</v>
      </c>
      <c r="E2341" s="23" t="str">
        <f>VLOOKUP(C2341, 'Registration Database Man. Code'!A:D, 4, FALSE)</f>
        <v>DJI</v>
      </c>
      <c r="F2341" s="24" t="str">
        <f t="shared" si="36"/>
        <v>Yes</v>
      </c>
      <c r="G2341" s="21" t="str">
        <f>IF(F2341="Yes", "Not Applicable", IF(COUNTIF('Broadcast Module Man Codes'!B:B, LEFT(B2341, 4))=0, "No BM Man Code Found", "Match Found"))</f>
        <v>Not Applicable</v>
      </c>
    </row>
    <row r="2342" spans="1:7">
      <c r="A2342" s="23" t="s">
        <v>4070</v>
      </c>
      <c r="B2342" s="23" t="s">
        <v>4071</v>
      </c>
      <c r="C2342" s="23" t="s">
        <v>10</v>
      </c>
      <c r="D2342" s="23" t="str">
        <f>IF(ISNUMBER(MATCH(C2342, 'Registration Database Man. Code'!A:A, 0)), "drone", "")</f>
        <v>drone</v>
      </c>
      <c r="E2342" s="23" t="str">
        <f>VLOOKUP(C2342, 'Registration Database Man. Code'!A:D, 4, FALSE)</f>
        <v>DJI</v>
      </c>
      <c r="F2342" s="24" t="str">
        <f t="shared" si="36"/>
        <v>Yes</v>
      </c>
      <c r="G2342" s="21" t="str">
        <f>IF(F2342="Yes", "Not Applicable", IF(COUNTIF('Broadcast Module Man Codes'!B:B, LEFT(B2342, 4))=0, "No BM Man Code Found", "Match Found"))</f>
        <v>Not Applicable</v>
      </c>
    </row>
    <row r="2343" spans="1:7">
      <c r="A2343" s="23" t="s">
        <v>4072</v>
      </c>
      <c r="B2343" s="23" t="s">
        <v>4073</v>
      </c>
      <c r="C2343" s="23" t="s">
        <v>27</v>
      </c>
      <c r="D2343" s="23" t="str">
        <f>IF(ISNUMBER(MATCH(C2343, 'Registration Database Man. Code'!A:A, 0)), "drone", "")</f>
        <v>drone</v>
      </c>
      <c r="E2343" s="23" t="str">
        <f>VLOOKUP(C2343, 'Registration Database Man. Code'!A:D, 4, FALSE)</f>
        <v>DJI</v>
      </c>
      <c r="F2343" s="24" t="str">
        <f t="shared" si="36"/>
        <v>No</v>
      </c>
      <c r="G2343" s="21" t="str">
        <f>IF(F2343="Yes", "Not Applicable", IF(COUNTIF('Broadcast Module Man Codes'!B:B, LEFT(B2343, 4))=0, "No BM Man Code Found", "Match Found"))</f>
        <v>No BM Man Code Found</v>
      </c>
    </row>
    <row r="2344" spans="1:7">
      <c r="A2344" s="23" t="s">
        <v>4074</v>
      </c>
      <c r="B2344" s="23" t="s">
        <v>4075</v>
      </c>
      <c r="C2344" s="23" t="s">
        <v>76</v>
      </c>
      <c r="D2344" s="23" t="str">
        <f>IF(ISNUMBER(MATCH(C2344, 'Registration Database Man. Code'!A:A, 0)), "drone", "")</f>
        <v>drone</v>
      </c>
      <c r="E2344" s="23" t="str">
        <f>VLOOKUP(C2344, 'Registration Database Man. Code'!A:D, 4, FALSE)</f>
        <v>XAG</v>
      </c>
      <c r="F2344" s="24" t="str">
        <f t="shared" si="36"/>
        <v>No</v>
      </c>
      <c r="G2344" s="21" t="str">
        <f>IF(F2344="Yes", "Not Applicable", IF(COUNTIF('Broadcast Module Man Codes'!B:B, LEFT(B2344, 4))=0, "No BM Man Code Found", "Match Found"))</f>
        <v>No BM Man Code Found</v>
      </c>
    </row>
    <row r="2345" spans="1:7">
      <c r="A2345" s="23" t="s">
        <v>4076</v>
      </c>
      <c r="B2345" s="23" t="s">
        <v>4077</v>
      </c>
      <c r="C2345" s="23" t="s">
        <v>10</v>
      </c>
      <c r="D2345" s="23" t="str">
        <f>IF(ISNUMBER(MATCH(C2345, 'Registration Database Man. Code'!A:A, 0)), "drone", "")</f>
        <v>drone</v>
      </c>
      <c r="E2345" s="23" t="str">
        <f>VLOOKUP(C2345, 'Registration Database Man. Code'!A:D, 4, FALSE)</f>
        <v>DJI</v>
      </c>
      <c r="F2345" s="24" t="str">
        <f t="shared" si="36"/>
        <v>No</v>
      </c>
      <c r="G2345" s="21" t="str">
        <f>IF(F2345="Yes", "Not Applicable", IF(COUNTIF('Broadcast Module Man Codes'!B:B, LEFT(B2345, 4))=0, "No BM Man Code Found", "Match Found"))</f>
        <v>No BM Man Code Found</v>
      </c>
    </row>
    <row r="2346" spans="1:7">
      <c r="A2346" s="23" t="s">
        <v>4078</v>
      </c>
      <c r="B2346" s="23" t="s">
        <v>4079</v>
      </c>
      <c r="C2346" s="23" t="s">
        <v>13</v>
      </c>
      <c r="D2346" s="23" t="str">
        <f>IF(ISNUMBER(MATCH(C2346, 'Registration Database Man. Code'!A:A, 0)), "drone", "")</f>
        <v>drone</v>
      </c>
      <c r="E2346" s="23" t="str">
        <f>VLOOKUP(C2346, 'Registration Database Man. Code'!A:D, 4, FALSE)</f>
        <v>DJI</v>
      </c>
      <c r="F2346" s="24" t="str">
        <f t="shared" si="36"/>
        <v>No</v>
      </c>
      <c r="G2346" s="21" t="str">
        <f>IF(F2346="Yes", "Not Applicable", IF(COUNTIF('Broadcast Module Man Codes'!B:B, LEFT(B2346, 4))=0, "No BM Man Code Found", "Match Found"))</f>
        <v>No BM Man Code Found</v>
      </c>
    </row>
    <row r="2347" spans="1:7">
      <c r="A2347" s="23" t="s">
        <v>4080</v>
      </c>
      <c r="B2347" s="23" t="s">
        <v>4081</v>
      </c>
      <c r="C2347" s="23" t="s">
        <v>21</v>
      </c>
      <c r="D2347" s="23" t="str">
        <f>IF(ISNUMBER(MATCH(C2347, 'Registration Database Man. Code'!A:A, 0)), "drone", "")</f>
        <v>drone</v>
      </c>
      <c r="E2347" s="23" t="str">
        <f>VLOOKUP(C2347, 'Registration Database Man. Code'!A:D, 4, FALSE)</f>
        <v>XAG</v>
      </c>
      <c r="F2347" s="24" t="str">
        <f t="shared" si="36"/>
        <v>Yes</v>
      </c>
      <c r="G2347" s="21" t="str">
        <f>IF(F2347="Yes", "Not Applicable", IF(COUNTIF('Broadcast Module Man Codes'!B:B, LEFT(B2347, 4))=0, "No BM Man Code Found", "Match Found"))</f>
        <v>Not Applicable</v>
      </c>
    </row>
    <row r="2348" spans="1:7">
      <c r="A2348" s="23" t="s">
        <v>4082</v>
      </c>
      <c r="B2348" s="23" t="s">
        <v>4083</v>
      </c>
      <c r="C2348" s="23" t="s">
        <v>6</v>
      </c>
      <c r="D2348" s="23" t="str">
        <f>IF(ISNUMBER(MATCH(C2348, 'Registration Database Man. Code'!A:A, 0)), "drone", "")</f>
        <v>drone</v>
      </c>
      <c r="E2348" s="23" t="str">
        <f>VLOOKUP(C2348, 'Registration Database Man. Code'!A:D, 4, FALSE)</f>
        <v>XAG</v>
      </c>
      <c r="F2348" s="24" t="str">
        <f t="shared" si="36"/>
        <v>No</v>
      </c>
      <c r="G2348" s="21" t="str">
        <f>IF(F2348="Yes", "Not Applicable", IF(COUNTIF('Broadcast Module Man Codes'!B:B, LEFT(B2348, 4))=0, "No BM Man Code Found", "Match Found"))</f>
        <v>No BM Man Code Found</v>
      </c>
    </row>
    <row r="2349" spans="1:7">
      <c r="A2349" s="23" t="s">
        <v>4084</v>
      </c>
      <c r="B2349" s="23" t="s">
        <v>4085</v>
      </c>
      <c r="C2349" s="23" t="s">
        <v>10</v>
      </c>
      <c r="D2349" s="23" t="str">
        <f>IF(ISNUMBER(MATCH(C2349, 'Registration Database Man. Code'!A:A, 0)), "drone", "")</f>
        <v>drone</v>
      </c>
      <c r="E2349" s="23" t="str">
        <f>VLOOKUP(C2349, 'Registration Database Man. Code'!A:D, 4, FALSE)</f>
        <v>DJI</v>
      </c>
      <c r="F2349" s="24" t="str">
        <f t="shared" si="36"/>
        <v>Yes</v>
      </c>
      <c r="G2349" s="21" t="str">
        <f>IF(F2349="Yes", "Not Applicable", IF(COUNTIF('Broadcast Module Man Codes'!B:B, LEFT(B2349, 4))=0, "No BM Man Code Found", "Match Found"))</f>
        <v>Not Applicable</v>
      </c>
    </row>
    <row r="2350" spans="1:7">
      <c r="A2350" s="23" t="s">
        <v>4086</v>
      </c>
      <c r="B2350" s="23" t="s">
        <v>4087</v>
      </c>
      <c r="C2350" s="23" t="s">
        <v>10</v>
      </c>
      <c r="D2350" s="23" t="str">
        <f>IF(ISNUMBER(MATCH(C2350, 'Registration Database Man. Code'!A:A, 0)), "drone", "")</f>
        <v>drone</v>
      </c>
      <c r="E2350" s="23" t="str">
        <f>VLOOKUP(C2350, 'Registration Database Man. Code'!A:D, 4, FALSE)</f>
        <v>DJI</v>
      </c>
      <c r="F2350" s="24" t="str">
        <f t="shared" si="36"/>
        <v>Yes</v>
      </c>
      <c r="G2350" s="21" t="str">
        <f>IF(F2350="Yes", "Not Applicable", IF(COUNTIF('Broadcast Module Man Codes'!B:B, LEFT(B2350, 4))=0, "No BM Man Code Found", "Match Found"))</f>
        <v>Not Applicable</v>
      </c>
    </row>
    <row r="2351" spans="1:7">
      <c r="A2351" s="23" t="s">
        <v>4088</v>
      </c>
      <c r="B2351" s="23" t="s">
        <v>4089</v>
      </c>
      <c r="C2351" s="23" t="s">
        <v>10</v>
      </c>
      <c r="D2351" s="23" t="str">
        <f>IF(ISNUMBER(MATCH(C2351, 'Registration Database Man. Code'!A:A, 0)), "drone", "")</f>
        <v>drone</v>
      </c>
      <c r="E2351" s="23" t="str">
        <f>VLOOKUP(C2351, 'Registration Database Man. Code'!A:D, 4, FALSE)</f>
        <v>DJI</v>
      </c>
      <c r="F2351" s="24" t="str">
        <f t="shared" si="36"/>
        <v>Yes</v>
      </c>
      <c r="G2351" s="21" t="str">
        <f>IF(F2351="Yes", "Not Applicable", IF(COUNTIF('Broadcast Module Man Codes'!B:B, LEFT(B2351, 4))=0, "No BM Man Code Found", "Match Found"))</f>
        <v>Not Applicable</v>
      </c>
    </row>
    <row r="2352" spans="1:7">
      <c r="A2352" s="23" t="s">
        <v>4090</v>
      </c>
      <c r="B2352" s="23" t="s">
        <v>4091</v>
      </c>
      <c r="C2352" s="23">
        <v>610131</v>
      </c>
      <c r="D2352" s="23" t="str">
        <f>IF(ISNUMBER(MATCH(C2352, 'Registration Database Man. Code'!A:A, 0)), "drone", "")</f>
        <v>drone</v>
      </c>
      <c r="E2352" s="23" t="str">
        <f>VLOOKUP(C2352, 'Registration Database Man. Code'!A:D, 4, FALSE)</f>
        <v>DJI</v>
      </c>
      <c r="F2352" s="24" t="str">
        <f t="shared" si="36"/>
        <v>No</v>
      </c>
      <c r="G2352" s="21" t="str">
        <f>IF(F2352="Yes", "Not Applicable", IF(COUNTIF('Broadcast Module Man Codes'!B:B, LEFT(B2352, 4))=0, "No BM Man Code Found", "Match Found"))</f>
        <v>No BM Man Code Found</v>
      </c>
    </row>
    <row r="2353" spans="1:7">
      <c r="A2353" s="23" t="s">
        <v>4092</v>
      </c>
      <c r="B2353" s="23" t="s">
        <v>4093</v>
      </c>
      <c r="C2353" s="23" t="s">
        <v>10</v>
      </c>
      <c r="D2353" s="23" t="str">
        <f>IF(ISNUMBER(MATCH(C2353, 'Registration Database Man. Code'!A:A, 0)), "drone", "")</f>
        <v>drone</v>
      </c>
      <c r="E2353" s="23" t="str">
        <f>VLOOKUP(C2353, 'Registration Database Man. Code'!A:D, 4, FALSE)</f>
        <v>DJI</v>
      </c>
      <c r="F2353" s="24" t="str">
        <f t="shared" si="36"/>
        <v>No</v>
      </c>
      <c r="G2353" s="21" t="str">
        <f>IF(F2353="Yes", "Not Applicable", IF(COUNTIF('Broadcast Module Man Codes'!B:B, LEFT(B2353, 4))=0, "No BM Man Code Found", "Match Found"))</f>
        <v>No BM Man Code Found</v>
      </c>
    </row>
    <row r="2354" spans="1:7">
      <c r="A2354" s="23" t="s">
        <v>4094</v>
      </c>
      <c r="B2354" s="23" t="s">
        <v>4095</v>
      </c>
      <c r="C2354" s="23" t="s">
        <v>53</v>
      </c>
      <c r="D2354" s="23" t="str">
        <f>IF(ISNUMBER(MATCH(C2354, 'Registration Database Man. Code'!A:A, 0)), "drone", "")</f>
        <v>drone</v>
      </c>
      <c r="E2354" s="23" t="str">
        <f>VLOOKUP(C2354, 'Registration Database Man. Code'!A:D, 4, FALSE)</f>
        <v>EA VISION</v>
      </c>
      <c r="F2354" s="24" t="str">
        <f t="shared" si="36"/>
        <v>No</v>
      </c>
      <c r="G2354" s="21" t="str">
        <f>IF(F2354="Yes", "Not Applicable", IF(COUNTIF('Broadcast Module Man Codes'!B:B, LEFT(B2354, 4))=0, "No BM Man Code Found", "Match Found"))</f>
        <v>No BM Man Code Found</v>
      </c>
    </row>
    <row r="2355" spans="1:7">
      <c r="A2355" s="23" t="s">
        <v>4096</v>
      </c>
      <c r="B2355" s="23" t="s">
        <v>4097</v>
      </c>
      <c r="C2355" s="23" t="s">
        <v>4098</v>
      </c>
      <c r="D2355" s="23" t="str">
        <f>IF(ISNUMBER(MATCH(C2355, 'Registration Database Man. Code'!A:A, 0)), "drone", "")</f>
        <v>drone</v>
      </c>
      <c r="E2355" s="23" t="str">
        <f>VLOOKUP(C2355, 'Registration Database Man. Code'!A:D, 4, FALSE)</f>
        <v>DJI</v>
      </c>
      <c r="F2355" s="24" t="str">
        <f t="shared" si="36"/>
        <v>No</v>
      </c>
      <c r="G2355" s="21" t="str">
        <f>IF(F2355="Yes", "Not Applicable", IF(COUNTIF('Broadcast Module Man Codes'!B:B, LEFT(B2355, 4))=0, "No BM Man Code Found", "Match Found"))</f>
        <v>No BM Man Code Found</v>
      </c>
    </row>
    <row r="2356" spans="1:7">
      <c r="A2356" s="23" t="s">
        <v>4099</v>
      </c>
      <c r="B2356" s="23" t="s">
        <v>4100</v>
      </c>
      <c r="C2356" s="23">
        <v>610131</v>
      </c>
      <c r="D2356" s="23" t="str">
        <f>IF(ISNUMBER(MATCH(C2356, 'Registration Database Man. Code'!A:A, 0)), "drone", "")</f>
        <v>drone</v>
      </c>
      <c r="E2356" s="23" t="str">
        <f>VLOOKUP(C2356, 'Registration Database Man. Code'!A:D, 4, FALSE)</f>
        <v>DJI</v>
      </c>
      <c r="F2356" s="24" t="str">
        <f t="shared" si="36"/>
        <v>No</v>
      </c>
      <c r="G2356" s="21" t="str">
        <f>IF(F2356="Yes", "Not Applicable", IF(COUNTIF('Broadcast Module Man Codes'!B:B, LEFT(B2356, 4))=0, "No BM Man Code Found", "Match Found"))</f>
        <v>No BM Man Code Found</v>
      </c>
    </row>
    <row r="2357" spans="1:7">
      <c r="A2357" s="23" t="s">
        <v>4101</v>
      </c>
      <c r="B2357" s="23" t="s">
        <v>4102</v>
      </c>
      <c r="C2357" s="23" t="s">
        <v>4</v>
      </c>
      <c r="D2357" s="23" t="str">
        <f>IF(ISNUMBER(MATCH(C2357, 'Registration Database Man. Code'!A:A, 0)), "drone", "")</f>
        <v>drone</v>
      </c>
      <c r="E2357" s="23" t="str">
        <f>VLOOKUP(C2357, 'Registration Database Man. Code'!A:D, 4, FALSE)</f>
        <v>TALOS DRONES</v>
      </c>
      <c r="F2357" s="24" t="str">
        <f t="shared" si="36"/>
        <v>No</v>
      </c>
      <c r="G2357" s="21" t="str">
        <f>IF(F2357="Yes", "Not Applicable", IF(COUNTIF('Broadcast Module Man Codes'!B:B, LEFT(B2357, 4))=0, "No BM Man Code Found", "Match Found"))</f>
        <v>No BM Man Code Found</v>
      </c>
    </row>
    <row r="2358" spans="1:7">
      <c r="A2358" s="23" t="s">
        <v>4103</v>
      </c>
      <c r="B2358" s="23" t="s">
        <v>4104</v>
      </c>
      <c r="C2358" s="23" t="s">
        <v>10</v>
      </c>
      <c r="D2358" s="23" t="str">
        <f>IF(ISNUMBER(MATCH(C2358, 'Registration Database Man. Code'!A:A, 0)), "drone", "")</f>
        <v>drone</v>
      </c>
      <c r="E2358" s="23" t="str">
        <f>VLOOKUP(C2358, 'Registration Database Man. Code'!A:D, 4, FALSE)</f>
        <v>DJI</v>
      </c>
      <c r="F2358" s="24" t="str">
        <f t="shared" si="36"/>
        <v>No</v>
      </c>
      <c r="G2358" s="21" t="str">
        <f>IF(F2358="Yes", "Not Applicable", IF(COUNTIF('Broadcast Module Man Codes'!B:B, LEFT(B2358, 4))=0, "No BM Man Code Found", "Match Found"))</f>
        <v>No BM Man Code Found</v>
      </c>
    </row>
    <row r="2359" spans="1:7">
      <c r="A2359" s="23" t="s">
        <v>4105</v>
      </c>
      <c r="B2359" s="23" t="s">
        <v>4106</v>
      </c>
      <c r="C2359" s="23" t="s">
        <v>10</v>
      </c>
      <c r="D2359" s="23" t="str">
        <f>IF(ISNUMBER(MATCH(C2359, 'Registration Database Man. Code'!A:A, 0)), "drone", "")</f>
        <v>drone</v>
      </c>
      <c r="E2359" s="23" t="str">
        <f>VLOOKUP(C2359, 'Registration Database Man. Code'!A:D, 4, FALSE)</f>
        <v>DJI</v>
      </c>
      <c r="F2359" s="24" t="str">
        <f t="shared" si="36"/>
        <v>Yes</v>
      </c>
      <c r="G2359" s="21" t="str">
        <f>IF(F2359="Yes", "Not Applicable", IF(COUNTIF('Broadcast Module Man Codes'!B:B, LEFT(B2359, 4))=0, "No BM Man Code Found", "Match Found"))</f>
        <v>Not Applicable</v>
      </c>
    </row>
    <row r="2360" spans="1:7">
      <c r="A2360" s="23" t="s">
        <v>4107</v>
      </c>
      <c r="B2360" s="23" t="s">
        <v>4108</v>
      </c>
      <c r="C2360" s="23" t="s">
        <v>76</v>
      </c>
      <c r="D2360" s="23" t="str">
        <f>IF(ISNUMBER(MATCH(C2360, 'Registration Database Man. Code'!A:A, 0)), "drone", "")</f>
        <v>drone</v>
      </c>
      <c r="E2360" s="23" t="str">
        <f>VLOOKUP(C2360, 'Registration Database Man. Code'!A:D, 4, FALSE)</f>
        <v>XAG</v>
      </c>
      <c r="F2360" s="24" t="str">
        <f t="shared" si="36"/>
        <v>No</v>
      </c>
      <c r="G2360" s="21" t="str">
        <f>IF(F2360="Yes", "Not Applicable", IF(COUNTIF('Broadcast Module Man Codes'!B:B, LEFT(B2360, 4))=0, "No BM Man Code Found", "Match Found"))</f>
        <v>No BM Man Code Found</v>
      </c>
    </row>
    <row r="2361" spans="1:7">
      <c r="A2361" s="23" t="s">
        <v>4109</v>
      </c>
      <c r="B2361" s="23" t="s">
        <v>4110</v>
      </c>
      <c r="C2361" s="23" t="s">
        <v>10</v>
      </c>
      <c r="D2361" s="23" t="str">
        <f>IF(ISNUMBER(MATCH(C2361, 'Registration Database Man. Code'!A:A, 0)), "drone", "")</f>
        <v>drone</v>
      </c>
      <c r="E2361" s="23" t="str">
        <f>VLOOKUP(C2361, 'Registration Database Man. Code'!A:D, 4, FALSE)</f>
        <v>DJI</v>
      </c>
      <c r="F2361" s="24" t="str">
        <f t="shared" si="36"/>
        <v>Yes</v>
      </c>
      <c r="G2361" s="21" t="str">
        <f>IF(F2361="Yes", "Not Applicable", IF(COUNTIF('Broadcast Module Man Codes'!B:B, LEFT(B2361, 4))=0, "No BM Man Code Found", "Match Found"))</f>
        <v>Not Applicable</v>
      </c>
    </row>
    <row r="2362" spans="1:7">
      <c r="A2362" s="23" t="s">
        <v>4111</v>
      </c>
      <c r="B2362" s="23" t="s">
        <v>4112</v>
      </c>
      <c r="C2362" s="23" t="s">
        <v>10</v>
      </c>
      <c r="D2362" s="23" t="str">
        <f>IF(ISNUMBER(MATCH(C2362, 'Registration Database Man. Code'!A:A, 0)), "drone", "")</f>
        <v>drone</v>
      </c>
      <c r="E2362" s="23" t="str">
        <f>VLOOKUP(C2362, 'Registration Database Man. Code'!A:D, 4, FALSE)</f>
        <v>DJI</v>
      </c>
      <c r="F2362" s="24" t="str">
        <f t="shared" si="36"/>
        <v>No</v>
      </c>
      <c r="G2362" s="21" t="str">
        <f>IF(F2362="Yes", "Not Applicable", IF(COUNTIF('Broadcast Module Man Codes'!B:B, LEFT(B2362, 4))=0, "No BM Man Code Found", "Match Found"))</f>
        <v>No BM Man Code Found</v>
      </c>
    </row>
    <row r="2363" spans="1:7">
      <c r="A2363" s="23" t="s">
        <v>4113</v>
      </c>
      <c r="B2363" s="23" t="s">
        <v>4114</v>
      </c>
      <c r="C2363" s="23" t="s">
        <v>10</v>
      </c>
      <c r="D2363" s="23" t="str">
        <f>IF(ISNUMBER(MATCH(C2363, 'Registration Database Man. Code'!A:A, 0)), "drone", "")</f>
        <v>drone</v>
      </c>
      <c r="E2363" s="23" t="str">
        <f>VLOOKUP(C2363, 'Registration Database Man. Code'!A:D, 4, FALSE)</f>
        <v>DJI</v>
      </c>
      <c r="F2363" s="24" t="str">
        <f t="shared" si="36"/>
        <v>Yes</v>
      </c>
      <c r="G2363" s="21" t="str">
        <f>IF(F2363="Yes", "Not Applicable", IF(COUNTIF('Broadcast Module Man Codes'!B:B, LEFT(B2363, 4))=0, "No BM Man Code Found", "Match Found"))</f>
        <v>Not Applicable</v>
      </c>
    </row>
    <row r="2364" spans="1:7">
      <c r="A2364" s="23" t="s">
        <v>4115</v>
      </c>
      <c r="B2364" s="23" t="s">
        <v>4116</v>
      </c>
      <c r="C2364" s="23" t="s">
        <v>24</v>
      </c>
      <c r="D2364" s="23" t="str">
        <f>IF(ISNUMBER(MATCH(C2364, 'Registration Database Man. Code'!A:A, 0)), "drone", "")</f>
        <v>drone</v>
      </c>
      <c r="E2364" s="23" t="str">
        <f>VLOOKUP(C2364, 'Registration Database Man. Code'!A:D, 4, FALSE)</f>
        <v>DJI</v>
      </c>
      <c r="F2364" s="24" t="str">
        <f t="shared" si="36"/>
        <v>No</v>
      </c>
      <c r="G2364" s="21" t="str">
        <f>IF(F2364="Yes", "Not Applicable", IF(COUNTIF('Broadcast Module Man Codes'!B:B, LEFT(B2364, 4))=0, "No BM Man Code Found", "Match Found"))</f>
        <v>No BM Man Code Found</v>
      </c>
    </row>
    <row r="2365" spans="1:7">
      <c r="A2365" s="23" t="s">
        <v>4117</v>
      </c>
      <c r="B2365" s="23" t="s">
        <v>4118</v>
      </c>
      <c r="C2365" s="23" t="s">
        <v>10</v>
      </c>
      <c r="D2365" s="23" t="str">
        <f>IF(ISNUMBER(MATCH(C2365, 'Registration Database Man. Code'!A:A, 0)), "drone", "")</f>
        <v>drone</v>
      </c>
      <c r="E2365" s="23" t="str">
        <f>VLOOKUP(C2365, 'Registration Database Man. Code'!A:D, 4, FALSE)</f>
        <v>DJI</v>
      </c>
      <c r="F2365" s="24" t="str">
        <f t="shared" si="36"/>
        <v>Yes</v>
      </c>
      <c r="G2365" s="21" t="str">
        <f>IF(F2365="Yes", "Not Applicable", IF(COUNTIF('Broadcast Module Man Codes'!B:B, LEFT(B2365, 4))=0, "No BM Man Code Found", "Match Found"))</f>
        <v>Not Applicable</v>
      </c>
    </row>
    <row r="2366" spans="1:7">
      <c r="A2366" s="23" t="s">
        <v>4119</v>
      </c>
      <c r="B2366" s="23" t="s">
        <v>4120</v>
      </c>
      <c r="C2366" s="23" t="s">
        <v>132</v>
      </c>
      <c r="D2366" s="23" t="str">
        <f>IF(ISNUMBER(MATCH(C2366, 'Registration Database Man. Code'!A:A, 0)), "drone", "")</f>
        <v>drone</v>
      </c>
      <c r="E2366" s="23" t="str">
        <f>VLOOKUP(C2366, 'Registration Database Man. Code'!A:D, 4, FALSE)</f>
        <v>DJI</v>
      </c>
      <c r="F2366" s="24" t="str">
        <f t="shared" si="36"/>
        <v>No</v>
      </c>
      <c r="G2366" s="21" t="str">
        <f>IF(F2366="Yes", "Not Applicable", IF(COUNTIF('Broadcast Module Man Codes'!B:B, LEFT(B2366, 4))=0, "No BM Man Code Found", "Match Found"))</f>
        <v>No BM Man Code Found</v>
      </c>
    </row>
    <row r="2367" spans="1:7">
      <c r="A2367" s="23" t="s">
        <v>4121</v>
      </c>
      <c r="B2367" s="23" t="s">
        <v>4122</v>
      </c>
      <c r="C2367" s="23" t="s">
        <v>53</v>
      </c>
      <c r="D2367" s="23" t="str">
        <f>IF(ISNUMBER(MATCH(C2367, 'Registration Database Man. Code'!A:A, 0)), "drone", "")</f>
        <v>drone</v>
      </c>
      <c r="E2367" s="23" t="str">
        <f>VLOOKUP(C2367, 'Registration Database Man. Code'!A:D, 4, FALSE)</f>
        <v>EA VISION</v>
      </c>
      <c r="F2367" s="24" t="str">
        <f t="shared" si="36"/>
        <v>No</v>
      </c>
      <c r="G2367" s="21" t="str">
        <f>IF(F2367="Yes", "Not Applicable", IF(COUNTIF('Broadcast Module Man Codes'!B:B, LEFT(B2367, 4))=0, "No BM Man Code Found", "Match Found"))</f>
        <v>No BM Man Code Found</v>
      </c>
    </row>
    <row r="2368" spans="1:7">
      <c r="A2368" s="23" t="s">
        <v>4123</v>
      </c>
      <c r="B2368" s="23" t="s">
        <v>4124</v>
      </c>
      <c r="C2368" s="23" t="s">
        <v>21</v>
      </c>
      <c r="D2368" s="23" t="str">
        <f>IF(ISNUMBER(MATCH(C2368, 'Registration Database Man. Code'!A:A, 0)), "drone", "")</f>
        <v>drone</v>
      </c>
      <c r="E2368" s="23" t="str">
        <f>VLOOKUP(C2368, 'Registration Database Man. Code'!A:D, 4, FALSE)</f>
        <v>XAG</v>
      </c>
      <c r="F2368" s="24" t="str">
        <f t="shared" si="36"/>
        <v>No</v>
      </c>
      <c r="G2368" s="21" t="str">
        <f>IF(F2368="Yes", "Not Applicable", IF(COUNTIF('Broadcast Module Man Codes'!B:B, LEFT(B2368, 4))=0, "No BM Man Code Found", "Match Found"))</f>
        <v>No BM Man Code Found</v>
      </c>
    </row>
    <row r="2369" spans="1:7">
      <c r="A2369" s="23" t="s">
        <v>4125</v>
      </c>
      <c r="B2369" s="23" t="s">
        <v>4126</v>
      </c>
      <c r="C2369" s="23" t="s">
        <v>53</v>
      </c>
      <c r="D2369" s="23" t="str">
        <f>IF(ISNUMBER(MATCH(C2369, 'Registration Database Man. Code'!A:A, 0)), "drone", "")</f>
        <v>drone</v>
      </c>
      <c r="E2369" s="23" t="str">
        <f>VLOOKUP(C2369, 'Registration Database Man. Code'!A:D, 4, FALSE)</f>
        <v>EA VISION</v>
      </c>
      <c r="F2369" s="24" t="str">
        <f t="shared" si="36"/>
        <v>No</v>
      </c>
      <c r="G2369" s="21" t="str">
        <f>IF(F2369="Yes", "Not Applicable", IF(COUNTIF('Broadcast Module Man Codes'!B:B, LEFT(B2369, 4))=0, "No BM Man Code Found", "Match Found"))</f>
        <v>No BM Man Code Found</v>
      </c>
    </row>
    <row r="2370" spans="1:7">
      <c r="A2370" s="23" t="s">
        <v>4127</v>
      </c>
      <c r="B2370" s="23" t="s">
        <v>4128</v>
      </c>
      <c r="C2370" s="23" t="s">
        <v>21</v>
      </c>
      <c r="D2370" s="23" t="str">
        <f>IF(ISNUMBER(MATCH(C2370, 'Registration Database Man. Code'!A:A, 0)), "drone", "")</f>
        <v>drone</v>
      </c>
      <c r="E2370" s="23" t="str">
        <f>VLOOKUP(C2370, 'Registration Database Man. Code'!A:D, 4, FALSE)</f>
        <v>XAG</v>
      </c>
      <c r="F2370" s="24" t="str">
        <f t="shared" si="36"/>
        <v>No</v>
      </c>
      <c r="G2370" s="21" t="str">
        <f>IF(F2370="Yes", "Not Applicable", IF(COUNTIF('Broadcast Module Man Codes'!B:B, LEFT(B2370, 4))=0, "No BM Man Code Found", "Match Found"))</f>
        <v>No BM Man Code Found</v>
      </c>
    </row>
    <row r="2371" spans="1:7">
      <c r="A2371" s="23" t="s">
        <v>4129</v>
      </c>
      <c r="B2371" s="23" t="s">
        <v>4130</v>
      </c>
      <c r="C2371" s="23" t="s">
        <v>10</v>
      </c>
      <c r="D2371" s="23" t="str">
        <f>IF(ISNUMBER(MATCH(C2371, 'Registration Database Man. Code'!A:A, 0)), "drone", "")</f>
        <v>drone</v>
      </c>
      <c r="E2371" s="23" t="str">
        <f>VLOOKUP(C2371, 'Registration Database Man. Code'!A:D, 4, FALSE)</f>
        <v>DJI</v>
      </c>
      <c r="F2371" s="24" t="str">
        <f t="shared" ref="F2371:F2434" si="37">IF(OR(E2371="EA VISION", E2371="EAVISION"), "No", IF(OR(AND(OR(E2371="DJI", E2371="DJI Innovations"), LEFT(B2371, 5)="1581F"), AND(OR(E2371="XAG", E2371="GUANGZHOU XAG CO LTD"), LEFT(B2371, 5)="1863F"), AND(E2371="Talos Drones", LEFT(B2371, 5)="2104F")), "Yes", "No"))</f>
        <v>No</v>
      </c>
      <c r="G2371" s="21" t="str">
        <f>IF(F2371="Yes", "Not Applicable", IF(COUNTIF('Broadcast Module Man Codes'!B:B, LEFT(B2371, 4))=0, "No BM Man Code Found", "Match Found"))</f>
        <v>No BM Man Code Found</v>
      </c>
    </row>
    <row r="2372" spans="1:7">
      <c r="A2372" s="23" t="s">
        <v>4131</v>
      </c>
      <c r="B2372" s="23" t="s">
        <v>4132</v>
      </c>
      <c r="C2372" s="23" t="s">
        <v>10</v>
      </c>
      <c r="D2372" s="23" t="str">
        <f>IF(ISNUMBER(MATCH(C2372, 'Registration Database Man. Code'!A:A, 0)), "drone", "")</f>
        <v>drone</v>
      </c>
      <c r="E2372" s="23" t="str">
        <f>VLOOKUP(C2372, 'Registration Database Man. Code'!A:D, 4, FALSE)</f>
        <v>DJI</v>
      </c>
      <c r="F2372" s="24" t="str">
        <f t="shared" si="37"/>
        <v>Yes</v>
      </c>
      <c r="G2372" s="21" t="str">
        <f>IF(F2372="Yes", "Not Applicable", IF(COUNTIF('Broadcast Module Man Codes'!B:B, LEFT(B2372, 4))=0, "No BM Man Code Found", "Match Found"))</f>
        <v>Not Applicable</v>
      </c>
    </row>
    <row r="2373" spans="1:7">
      <c r="A2373" s="23" t="s">
        <v>4133</v>
      </c>
      <c r="B2373" s="23" t="s">
        <v>4134</v>
      </c>
      <c r="C2373" s="23" t="s">
        <v>10</v>
      </c>
      <c r="D2373" s="23" t="str">
        <f>IF(ISNUMBER(MATCH(C2373, 'Registration Database Man. Code'!A:A, 0)), "drone", "")</f>
        <v>drone</v>
      </c>
      <c r="E2373" s="23" t="str">
        <f>VLOOKUP(C2373, 'Registration Database Man. Code'!A:D, 4, FALSE)</f>
        <v>DJI</v>
      </c>
      <c r="F2373" s="24" t="str">
        <f t="shared" si="37"/>
        <v>Yes</v>
      </c>
      <c r="G2373" s="21" t="str">
        <f>IF(F2373="Yes", "Not Applicable", IF(COUNTIF('Broadcast Module Man Codes'!B:B, LEFT(B2373, 4))=0, "No BM Man Code Found", "Match Found"))</f>
        <v>Not Applicable</v>
      </c>
    </row>
    <row r="2374" spans="1:7">
      <c r="A2374" s="23" t="s">
        <v>4135</v>
      </c>
      <c r="B2374" s="23" t="s">
        <v>4136</v>
      </c>
      <c r="C2374" s="23" t="s">
        <v>49</v>
      </c>
      <c r="D2374" s="23" t="str">
        <f>IF(ISNUMBER(MATCH(C2374, 'Registration Database Man. Code'!A:A, 0)), "drone", "")</f>
        <v>drone</v>
      </c>
      <c r="E2374" s="23" t="str">
        <f>VLOOKUP(C2374, 'Registration Database Man. Code'!A:D, 4, FALSE)</f>
        <v>DJI</v>
      </c>
      <c r="F2374" s="24" t="str">
        <f t="shared" si="37"/>
        <v>Yes</v>
      </c>
      <c r="G2374" s="21" t="str">
        <f>IF(F2374="Yes", "Not Applicable", IF(COUNTIF('Broadcast Module Man Codes'!B:B, LEFT(B2374, 4))=0, "No BM Man Code Found", "Match Found"))</f>
        <v>Not Applicable</v>
      </c>
    </row>
    <row r="2375" spans="1:7">
      <c r="A2375" s="23" t="s">
        <v>4137</v>
      </c>
      <c r="B2375" s="23" t="s">
        <v>4138</v>
      </c>
      <c r="C2375" s="23" t="s">
        <v>10</v>
      </c>
      <c r="D2375" s="23" t="str">
        <f>IF(ISNUMBER(MATCH(C2375, 'Registration Database Man. Code'!A:A, 0)), "drone", "")</f>
        <v>drone</v>
      </c>
      <c r="E2375" s="23" t="str">
        <f>VLOOKUP(C2375, 'Registration Database Man. Code'!A:D, 4, FALSE)</f>
        <v>DJI</v>
      </c>
      <c r="F2375" s="24" t="str">
        <f t="shared" si="37"/>
        <v>Yes</v>
      </c>
      <c r="G2375" s="21" t="str">
        <f>IF(F2375="Yes", "Not Applicable", IF(COUNTIF('Broadcast Module Man Codes'!B:B, LEFT(B2375, 4))=0, "No BM Man Code Found", "Match Found"))</f>
        <v>Not Applicable</v>
      </c>
    </row>
    <row r="2376" spans="1:7">
      <c r="A2376" s="23" t="s">
        <v>4139</v>
      </c>
      <c r="B2376" s="23" t="s">
        <v>4140</v>
      </c>
      <c r="C2376" s="23" t="s">
        <v>172</v>
      </c>
      <c r="D2376" s="23" t="str">
        <f>IF(ISNUMBER(MATCH(C2376, 'Registration Database Man. Code'!A:A, 0)), "drone", "")</f>
        <v>drone</v>
      </c>
      <c r="E2376" s="23" t="str">
        <f>VLOOKUP(C2376, 'Registration Database Man. Code'!A:D, 4, FALSE)</f>
        <v>DJI</v>
      </c>
      <c r="F2376" s="24" t="str">
        <f t="shared" si="37"/>
        <v>No</v>
      </c>
      <c r="G2376" s="21" t="str">
        <f>IF(F2376="Yes", "Not Applicable", IF(COUNTIF('Broadcast Module Man Codes'!B:B, LEFT(B2376, 4))=0, "No BM Man Code Found", "Match Found"))</f>
        <v>No BM Man Code Found</v>
      </c>
    </row>
    <row r="2377" spans="1:7">
      <c r="A2377" s="23" t="s">
        <v>4141</v>
      </c>
      <c r="B2377" s="23" t="s">
        <v>4142</v>
      </c>
      <c r="C2377" s="23" t="s">
        <v>172</v>
      </c>
      <c r="D2377" s="23" t="str">
        <f>IF(ISNUMBER(MATCH(C2377, 'Registration Database Man. Code'!A:A, 0)), "drone", "")</f>
        <v>drone</v>
      </c>
      <c r="E2377" s="23" t="str">
        <f>VLOOKUP(C2377, 'Registration Database Man. Code'!A:D, 4, FALSE)</f>
        <v>DJI</v>
      </c>
      <c r="F2377" s="24" t="str">
        <f t="shared" si="37"/>
        <v>Yes</v>
      </c>
      <c r="G2377" s="21" t="str">
        <f>IF(F2377="Yes", "Not Applicable", IF(COUNTIF('Broadcast Module Man Codes'!B:B, LEFT(B2377, 4))=0, "No BM Man Code Found", "Match Found"))</f>
        <v>Not Applicable</v>
      </c>
    </row>
    <row r="2378" spans="1:7">
      <c r="A2378" s="23" t="s">
        <v>4143</v>
      </c>
      <c r="B2378" s="23" t="s">
        <v>4144</v>
      </c>
      <c r="C2378" s="23" t="s">
        <v>53</v>
      </c>
      <c r="D2378" s="23" t="str">
        <f>IF(ISNUMBER(MATCH(C2378, 'Registration Database Man. Code'!A:A, 0)), "drone", "")</f>
        <v>drone</v>
      </c>
      <c r="E2378" s="23" t="str">
        <f>VLOOKUP(C2378, 'Registration Database Man. Code'!A:D, 4, FALSE)</f>
        <v>EA VISION</v>
      </c>
      <c r="F2378" s="24" t="str">
        <f t="shared" si="37"/>
        <v>No</v>
      </c>
      <c r="G2378" s="21" t="str">
        <f>IF(F2378="Yes", "Not Applicable", IF(COUNTIF('Broadcast Module Man Codes'!B:B, LEFT(B2378, 4))=0, "No BM Man Code Found", "Match Found"))</f>
        <v>No BM Man Code Found</v>
      </c>
    </row>
    <row r="2379" spans="1:7">
      <c r="A2379" s="23" t="s">
        <v>4145</v>
      </c>
      <c r="B2379" s="23" t="s">
        <v>4146</v>
      </c>
      <c r="C2379" s="23" t="s">
        <v>27</v>
      </c>
      <c r="D2379" s="23" t="str">
        <f>IF(ISNUMBER(MATCH(C2379, 'Registration Database Man. Code'!A:A, 0)), "drone", "")</f>
        <v>drone</v>
      </c>
      <c r="E2379" s="23" t="str">
        <f>VLOOKUP(C2379, 'Registration Database Man. Code'!A:D, 4, FALSE)</f>
        <v>DJI</v>
      </c>
      <c r="F2379" s="24" t="str">
        <f t="shared" si="37"/>
        <v>Yes</v>
      </c>
      <c r="G2379" s="21" t="str">
        <f>IF(F2379="Yes", "Not Applicable", IF(COUNTIF('Broadcast Module Man Codes'!B:B, LEFT(B2379, 4))=0, "No BM Man Code Found", "Match Found"))</f>
        <v>Not Applicable</v>
      </c>
    </row>
    <row r="2380" spans="1:7">
      <c r="A2380" s="23" t="s">
        <v>4147</v>
      </c>
      <c r="B2380" s="23" t="s">
        <v>4148</v>
      </c>
      <c r="C2380" s="23" t="s">
        <v>10</v>
      </c>
      <c r="D2380" s="23" t="str">
        <f>IF(ISNUMBER(MATCH(C2380, 'Registration Database Man. Code'!A:A, 0)), "drone", "")</f>
        <v>drone</v>
      </c>
      <c r="E2380" s="23" t="str">
        <f>VLOOKUP(C2380, 'Registration Database Man. Code'!A:D, 4, FALSE)</f>
        <v>DJI</v>
      </c>
      <c r="F2380" s="24" t="str">
        <f t="shared" si="37"/>
        <v>Yes</v>
      </c>
      <c r="G2380" s="21" t="str">
        <f>IF(F2380="Yes", "Not Applicable", IF(COUNTIF('Broadcast Module Man Codes'!B:B, LEFT(B2380, 4))=0, "No BM Man Code Found", "Match Found"))</f>
        <v>Not Applicable</v>
      </c>
    </row>
    <row r="2381" spans="1:7">
      <c r="A2381" s="23" t="s">
        <v>4149</v>
      </c>
      <c r="B2381" s="23" t="s">
        <v>4150</v>
      </c>
      <c r="C2381" s="23" t="s">
        <v>10</v>
      </c>
      <c r="D2381" s="23" t="str">
        <f>IF(ISNUMBER(MATCH(C2381, 'Registration Database Man. Code'!A:A, 0)), "drone", "")</f>
        <v>drone</v>
      </c>
      <c r="E2381" s="23" t="str">
        <f>VLOOKUP(C2381, 'Registration Database Man. Code'!A:D, 4, FALSE)</f>
        <v>DJI</v>
      </c>
      <c r="F2381" s="24" t="str">
        <f t="shared" si="37"/>
        <v>Yes</v>
      </c>
      <c r="G2381" s="21" t="str">
        <f>IF(F2381="Yes", "Not Applicable", IF(COUNTIF('Broadcast Module Man Codes'!B:B, LEFT(B2381, 4))=0, "No BM Man Code Found", "Match Found"))</f>
        <v>Not Applicable</v>
      </c>
    </row>
    <row r="2382" spans="1:7">
      <c r="A2382" s="23" t="s">
        <v>4151</v>
      </c>
      <c r="B2382" s="23" t="s">
        <v>4152</v>
      </c>
      <c r="C2382" s="23" t="s">
        <v>10</v>
      </c>
      <c r="D2382" s="23" t="str">
        <f>IF(ISNUMBER(MATCH(C2382, 'Registration Database Man. Code'!A:A, 0)), "drone", "")</f>
        <v>drone</v>
      </c>
      <c r="E2382" s="23" t="str">
        <f>VLOOKUP(C2382, 'Registration Database Man. Code'!A:D, 4, FALSE)</f>
        <v>DJI</v>
      </c>
      <c r="F2382" s="24" t="str">
        <f t="shared" si="37"/>
        <v>Yes</v>
      </c>
      <c r="G2382" s="21" t="str">
        <f>IF(F2382="Yes", "Not Applicable", IF(COUNTIF('Broadcast Module Man Codes'!B:B, LEFT(B2382, 4))=0, "No BM Man Code Found", "Match Found"))</f>
        <v>Not Applicable</v>
      </c>
    </row>
    <row r="2383" spans="1:7">
      <c r="A2383" s="23" t="s">
        <v>4153</v>
      </c>
      <c r="B2383" s="23" t="s">
        <v>4154</v>
      </c>
      <c r="C2383" s="23" t="s">
        <v>4155</v>
      </c>
      <c r="D2383" s="23" t="str">
        <f>IF(ISNUMBER(MATCH(C2383, 'Registration Database Man. Code'!A:A, 0)), "drone", "")</f>
        <v>drone</v>
      </c>
      <c r="E2383" s="23" t="str">
        <f>VLOOKUP(C2383, 'Registration Database Man. Code'!A:D, 4, FALSE)</f>
        <v>DJI</v>
      </c>
      <c r="F2383" s="24" t="str">
        <f t="shared" si="37"/>
        <v>No</v>
      </c>
      <c r="G2383" s="21" t="str">
        <f>IF(F2383="Yes", "Not Applicable", IF(COUNTIF('Broadcast Module Man Codes'!B:B, LEFT(B2383, 4))=0, "No BM Man Code Found", "Match Found"))</f>
        <v>No BM Man Code Found</v>
      </c>
    </row>
    <row r="2384" spans="1:7">
      <c r="A2384" s="23" t="s">
        <v>4156</v>
      </c>
      <c r="B2384" s="23" t="s">
        <v>4157</v>
      </c>
      <c r="C2384" s="23" t="s">
        <v>27</v>
      </c>
      <c r="D2384" s="23" t="str">
        <f>IF(ISNUMBER(MATCH(C2384, 'Registration Database Man. Code'!A:A, 0)), "drone", "")</f>
        <v>drone</v>
      </c>
      <c r="E2384" s="23" t="str">
        <f>VLOOKUP(C2384, 'Registration Database Man. Code'!A:D, 4, FALSE)</f>
        <v>DJI</v>
      </c>
      <c r="F2384" s="24" t="str">
        <f t="shared" si="37"/>
        <v>Yes</v>
      </c>
      <c r="G2384" s="21" t="str">
        <f>IF(F2384="Yes", "Not Applicable", IF(COUNTIF('Broadcast Module Man Codes'!B:B, LEFT(B2384, 4))=0, "No BM Man Code Found", "Match Found"))</f>
        <v>Not Applicable</v>
      </c>
    </row>
    <row r="2385" spans="1:7">
      <c r="A2385" s="23" t="s">
        <v>4158</v>
      </c>
      <c r="B2385" s="23" t="s">
        <v>4159</v>
      </c>
      <c r="C2385" s="23" t="s">
        <v>1322</v>
      </c>
      <c r="D2385" s="23" t="str">
        <f>IF(ISNUMBER(MATCH(C2385, 'Registration Database Man. Code'!A:A, 0)), "drone", "")</f>
        <v>drone</v>
      </c>
      <c r="E2385" s="23" t="str">
        <f>VLOOKUP(C2385, 'Registration Database Man. Code'!A:D, 4, FALSE)</f>
        <v>DJI</v>
      </c>
      <c r="F2385" s="24" t="str">
        <f t="shared" si="37"/>
        <v>Yes</v>
      </c>
      <c r="G2385" s="21" t="str">
        <f>IF(F2385="Yes", "Not Applicable", IF(COUNTIF('Broadcast Module Man Codes'!B:B, LEFT(B2385, 4))=0, "No BM Man Code Found", "Match Found"))</f>
        <v>Not Applicable</v>
      </c>
    </row>
    <row r="2386" spans="1:7">
      <c r="A2386" s="23" t="s">
        <v>4160</v>
      </c>
      <c r="B2386" s="23" t="s">
        <v>4161</v>
      </c>
      <c r="C2386" s="23" t="s">
        <v>1322</v>
      </c>
      <c r="D2386" s="23" t="str">
        <f>IF(ISNUMBER(MATCH(C2386, 'Registration Database Man. Code'!A:A, 0)), "drone", "")</f>
        <v>drone</v>
      </c>
      <c r="E2386" s="23" t="str">
        <f>VLOOKUP(C2386, 'Registration Database Man. Code'!A:D, 4, FALSE)</f>
        <v>DJI</v>
      </c>
      <c r="F2386" s="24" t="str">
        <f t="shared" si="37"/>
        <v>Yes</v>
      </c>
      <c r="G2386" s="21" t="str">
        <f>IF(F2386="Yes", "Not Applicable", IF(COUNTIF('Broadcast Module Man Codes'!B:B, LEFT(B2386, 4))=0, "No BM Man Code Found", "Match Found"))</f>
        <v>Not Applicable</v>
      </c>
    </row>
    <row r="2387" spans="1:7">
      <c r="A2387" s="23" t="s">
        <v>4162</v>
      </c>
      <c r="B2387" s="23" t="s">
        <v>4163</v>
      </c>
      <c r="C2387" s="23" t="s">
        <v>581</v>
      </c>
      <c r="D2387" s="23" t="str">
        <f>IF(ISNUMBER(MATCH(C2387, 'Registration Database Man. Code'!A:A, 0)), "drone", "")</f>
        <v>drone</v>
      </c>
      <c r="E2387" s="23" t="str">
        <f>VLOOKUP(C2387, 'Registration Database Man. Code'!A:D, 4, FALSE)</f>
        <v>DJI</v>
      </c>
      <c r="F2387" s="24" t="str">
        <f t="shared" si="37"/>
        <v>Yes</v>
      </c>
      <c r="G2387" s="21" t="str">
        <f>IF(F2387="Yes", "Not Applicable", IF(COUNTIF('Broadcast Module Man Codes'!B:B, LEFT(B2387, 4))=0, "No BM Man Code Found", "Match Found"))</f>
        <v>Not Applicable</v>
      </c>
    </row>
    <row r="2388" spans="1:7">
      <c r="A2388" s="23" t="s">
        <v>4164</v>
      </c>
      <c r="B2388" s="23" t="s">
        <v>4165</v>
      </c>
      <c r="C2388" s="23" t="s">
        <v>1322</v>
      </c>
      <c r="D2388" s="23" t="str">
        <f>IF(ISNUMBER(MATCH(C2388, 'Registration Database Man. Code'!A:A, 0)), "drone", "")</f>
        <v>drone</v>
      </c>
      <c r="E2388" s="23" t="str">
        <f>VLOOKUP(C2388, 'Registration Database Man. Code'!A:D, 4, FALSE)</f>
        <v>DJI</v>
      </c>
      <c r="F2388" s="24" t="str">
        <f t="shared" si="37"/>
        <v>Yes</v>
      </c>
      <c r="G2388" s="21" t="str">
        <f>IF(F2388="Yes", "Not Applicable", IF(COUNTIF('Broadcast Module Man Codes'!B:B, LEFT(B2388, 4))=0, "No BM Man Code Found", "Match Found"))</f>
        <v>Not Applicable</v>
      </c>
    </row>
    <row r="2389" spans="1:7">
      <c r="A2389" s="23" t="s">
        <v>4166</v>
      </c>
      <c r="B2389" s="23" t="s">
        <v>4167</v>
      </c>
      <c r="C2389" s="23" t="s">
        <v>581</v>
      </c>
      <c r="D2389" s="23" t="str">
        <f>IF(ISNUMBER(MATCH(C2389, 'Registration Database Man. Code'!A:A, 0)), "drone", "")</f>
        <v>drone</v>
      </c>
      <c r="E2389" s="23" t="str">
        <f>VLOOKUP(C2389, 'Registration Database Man. Code'!A:D, 4, FALSE)</f>
        <v>DJI</v>
      </c>
      <c r="F2389" s="24" t="str">
        <f t="shared" si="37"/>
        <v>Yes</v>
      </c>
      <c r="G2389" s="21" t="str">
        <f>IF(F2389="Yes", "Not Applicable", IF(COUNTIF('Broadcast Module Man Codes'!B:B, LEFT(B2389, 4))=0, "No BM Man Code Found", "Match Found"))</f>
        <v>Not Applicable</v>
      </c>
    </row>
    <row r="2390" spans="1:7">
      <c r="A2390" s="23" t="s">
        <v>4168</v>
      </c>
      <c r="B2390" s="23" t="s">
        <v>4169</v>
      </c>
      <c r="C2390" s="23" t="s">
        <v>581</v>
      </c>
      <c r="D2390" s="23" t="str">
        <f>IF(ISNUMBER(MATCH(C2390, 'Registration Database Man. Code'!A:A, 0)), "drone", "")</f>
        <v>drone</v>
      </c>
      <c r="E2390" s="23" t="str">
        <f>VLOOKUP(C2390, 'Registration Database Man. Code'!A:D, 4, FALSE)</f>
        <v>DJI</v>
      </c>
      <c r="F2390" s="24" t="str">
        <f t="shared" si="37"/>
        <v>Yes</v>
      </c>
      <c r="G2390" s="21" t="str">
        <f>IF(F2390="Yes", "Not Applicable", IF(COUNTIF('Broadcast Module Man Codes'!B:B, LEFT(B2390, 4))=0, "No BM Man Code Found", "Match Found"))</f>
        <v>Not Applicable</v>
      </c>
    </row>
    <row r="2391" spans="1:7">
      <c r="A2391" s="23" t="s">
        <v>4170</v>
      </c>
      <c r="B2391" s="23" t="s">
        <v>4171</v>
      </c>
      <c r="C2391" s="23" t="s">
        <v>172</v>
      </c>
      <c r="D2391" s="23" t="str">
        <f>IF(ISNUMBER(MATCH(C2391, 'Registration Database Man. Code'!A:A, 0)), "drone", "")</f>
        <v>drone</v>
      </c>
      <c r="E2391" s="23" t="str">
        <f>VLOOKUP(C2391, 'Registration Database Man. Code'!A:D, 4, FALSE)</f>
        <v>DJI</v>
      </c>
      <c r="F2391" s="24" t="str">
        <f t="shared" si="37"/>
        <v>Yes</v>
      </c>
      <c r="G2391" s="21" t="str">
        <f>IF(F2391="Yes", "Not Applicable", IF(COUNTIF('Broadcast Module Man Codes'!B:B, LEFT(B2391, 4))=0, "No BM Man Code Found", "Match Found"))</f>
        <v>Not Applicable</v>
      </c>
    </row>
    <row r="2392" spans="1:7">
      <c r="A2392" s="23" t="s">
        <v>4172</v>
      </c>
      <c r="B2392" s="23" t="s">
        <v>4173</v>
      </c>
      <c r="C2392" s="23" t="s">
        <v>10</v>
      </c>
      <c r="D2392" s="23" t="str">
        <f>IF(ISNUMBER(MATCH(C2392, 'Registration Database Man. Code'!A:A, 0)), "drone", "")</f>
        <v>drone</v>
      </c>
      <c r="E2392" s="23" t="str">
        <f>VLOOKUP(C2392, 'Registration Database Man. Code'!A:D, 4, FALSE)</f>
        <v>DJI</v>
      </c>
      <c r="F2392" s="24" t="str">
        <f t="shared" si="37"/>
        <v>Yes</v>
      </c>
      <c r="G2392" s="21" t="str">
        <f>IF(F2392="Yes", "Not Applicable", IF(COUNTIF('Broadcast Module Man Codes'!B:B, LEFT(B2392, 4))=0, "No BM Man Code Found", "Match Found"))</f>
        <v>Not Applicable</v>
      </c>
    </row>
    <row r="2393" spans="1:7">
      <c r="A2393" s="23" t="s">
        <v>4174</v>
      </c>
      <c r="B2393" s="23" t="s">
        <v>4175</v>
      </c>
      <c r="C2393" s="23" t="s">
        <v>49</v>
      </c>
      <c r="D2393" s="23" t="str">
        <f>IF(ISNUMBER(MATCH(C2393, 'Registration Database Man. Code'!A:A, 0)), "drone", "")</f>
        <v>drone</v>
      </c>
      <c r="E2393" s="23" t="str">
        <f>VLOOKUP(C2393, 'Registration Database Man. Code'!A:D, 4, FALSE)</f>
        <v>DJI</v>
      </c>
      <c r="F2393" s="24" t="str">
        <f t="shared" si="37"/>
        <v>Yes</v>
      </c>
      <c r="G2393" s="21" t="str">
        <f>IF(F2393="Yes", "Not Applicable", IF(COUNTIF('Broadcast Module Man Codes'!B:B, LEFT(B2393, 4))=0, "No BM Man Code Found", "Match Found"))</f>
        <v>Not Applicable</v>
      </c>
    </row>
    <row r="2394" spans="1:7">
      <c r="A2394" s="23" t="s">
        <v>4177</v>
      </c>
      <c r="B2394" s="23" t="s">
        <v>4178</v>
      </c>
      <c r="C2394" s="23" t="s">
        <v>172</v>
      </c>
      <c r="D2394" s="23" t="str">
        <f>IF(ISNUMBER(MATCH(C2394, 'Registration Database Man. Code'!A:A, 0)), "drone", "")</f>
        <v>drone</v>
      </c>
      <c r="E2394" s="23" t="str">
        <f>VLOOKUP(C2394, 'Registration Database Man. Code'!A:D, 4, FALSE)</f>
        <v>DJI</v>
      </c>
      <c r="F2394" s="24" t="str">
        <f t="shared" si="37"/>
        <v>No</v>
      </c>
      <c r="G2394" s="21" t="str">
        <f>IF(F2394="Yes", "Not Applicable", IF(COUNTIF('Broadcast Module Man Codes'!B:B, LEFT(B2394, 4))=0, "No BM Man Code Found", "Match Found"))</f>
        <v>No BM Man Code Found</v>
      </c>
    </row>
    <row r="2395" spans="1:7">
      <c r="A2395" s="23" t="s">
        <v>4179</v>
      </c>
      <c r="B2395" s="23" t="s">
        <v>4180</v>
      </c>
      <c r="C2395" s="23" t="s">
        <v>53</v>
      </c>
      <c r="D2395" s="23" t="str">
        <f>IF(ISNUMBER(MATCH(C2395, 'Registration Database Man. Code'!A:A, 0)), "drone", "")</f>
        <v>drone</v>
      </c>
      <c r="E2395" s="23" t="str">
        <f>VLOOKUP(C2395, 'Registration Database Man. Code'!A:D, 4, FALSE)</f>
        <v>EA VISION</v>
      </c>
      <c r="F2395" s="24" t="str">
        <f t="shared" si="37"/>
        <v>No</v>
      </c>
      <c r="G2395" s="21" t="str">
        <f>IF(F2395="Yes", "Not Applicable", IF(COUNTIF('Broadcast Module Man Codes'!B:B, LEFT(B2395, 4))=0, "No BM Man Code Found", "Match Found"))</f>
        <v>No BM Man Code Found</v>
      </c>
    </row>
    <row r="2396" spans="1:7">
      <c r="A2396" s="23" t="s">
        <v>4181</v>
      </c>
      <c r="B2396" s="23" t="s">
        <v>4182</v>
      </c>
      <c r="C2396" s="23">
        <v>610131</v>
      </c>
      <c r="D2396" s="23" t="str">
        <f>IF(ISNUMBER(MATCH(C2396, 'Registration Database Man. Code'!A:A, 0)), "drone", "")</f>
        <v>drone</v>
      </c>
      <c r="E2396" s="23" t="str">
        <f>VLOOKUP(C2396, 'Registration Database Man. Code'!A:D, 4, FALSE)</f>
        <v>DJI</v>
      </c>
      <c r="F2396" s="24" t="str">
        <f t="shared" si="37"/>
        <v>No</v>
      </c>
      <c r="G2396" s="21" t="str">
        <f>IF(F2396="Yes", "Not Applicable", IF(COUNTIF('Broadcast Module Man Codes'!B:B, LEFT(B2396, 4))=0, "No BM Man Code Found", "Match Found"))</f>
        <v>No BM Man Code Found</v>
      </c>
    </row>
    <row r="2397" spans="1:7">
      <c r="A2397" s="23" t="s">
        <v>4183</v>
      </c>
      <c r="B2397" s="23" t="s">
        <v>4184</v>
      </c>
      <c r="C2397" s="23" t="s">
        <v>10</v>
      </c>
      <c r="D2397" s="23" t="str">
        <f>IF(ISNUMBER(MATCH(C2397, 'Registration Database Man. Code'!A:A, 0)), "drone", "")</f>
        <v>drone</v>
      </c>
      <c r="E2397" s="23" t="str">
        <f>VLOOKUP(C2397, 'Registration Database Man. Code'!A:D, 4, FALSE)</f>
        <v>DJI</v>
      </c>
      <c r="F2397" s="24" t="str">
        <f t="shared" si="37"/>
        <v>No</v>
      </c>
      <c r="G2397" s="21" t="str">
        <f>IF(F2397="Yes", "Not Applicable", IF(COUNTIF('Broadcast Module Man Codes'!B:B, LEFT(B2397, 4))=0, "No BM Man Code Found", "Match Found"))</f>
        <v>No BM Man Code Found</v>
      </c>
    </row>
    <row r="2398" spans="1:7">
      <c r="A2398" s="23" t="s">
        <v>4185</v>
      </c>
      <c r="B2398" s="23" t="s">
        <v>4186</v>
      </c>
      <c r="C2398" s="23" t="s">
        <v>10</v>
      </c>
      <c r="D2398" s="23" t="str">
        <f>IF(ISNUMBER(MATCH(C2398, 'Registration Database Man. Code'!A:A, 0)), "drone", "")</f>
        <v>drone</v>
      </c>
      <c r="E2398" s="23" t="str">
        <f>VLOOKUP(C2398, 'Registration Database Man. Code'!A:D, 4, FALSE)</f>
        <v>DJI</v>
      </c>
      <c r="F2398" s="24" t="str">
        <f t="shared" si="37"/>
        <v>No</v>
      </c>
      <c r="G2398" s="21" t="str">
        <f>IF(F2398="Yes", "Not Applicable", IF(COUNTIF('Broadcast Module Man Codes'!B:B, LEFT(B2398, 4))=0, "No BM Man Code Found", "Match Found"))</f>
        <v>No BM Man Code Found</v>
      </c>
    </row>
    <row r="2399" spans="1:7">
      <c r="A2399" s="23" t="s">
        <v>4187</v>
      </c>
      <c r="B2399" s="23" t="s">
        <v>4188</v>
      </c>
      <c r="C2399" s="23" t="s">
        <v>94</v>
      </c>
      <c r="D2399" s="23" t="str">
        <f>IF(ISNUMBER(MATCH(C2399, 'Registration Database Man. Code'!A:A, 0)), "drone", "")</f>
        <v>drone</v>
      </c>
      <c r="E2399" s="23" t="str">
        <f>VLOOKUP(C2399, 'Registration Database Man. Code'!A:D, 4, FALSE)</f>
        <v>DJI</v>
      </c>
      <c r="F2399" s="24" t="str">
        <f t="shared" si="37"/>
        <v>No</v>
      </c>
      <c r="G2399" s="21" t="str">
        <f>IF(F2399="Yes", "Not Applicable", IF(COUNTIF('Broadcast Module Man Codes'!B:B, LEFT(B2399, 4))=0, "No BM Man Code Found", "Match Found"))</f>
        <v>No BM Man Code Found</v>
      </c>
    </row>
    <row r="2400" spans="1:7">
      <c r="A2400" s="23" t="s">
        <v>4189</v>
      </c>
      <c r="B2400" s="23" t="s">
        <v>4190</v>
      </c>
      <c r="C2400" s="23" t="s">
        <v>94</v>
      </c>
      <c r="D2400" s="23" t="str">
        <f>IF(ISNUMBER(MATCH(C2400, 'Registration Database Man. Code'!A:A, 0)), "drone", "")</f>
        <v>drone</v>
      </c>
      <c r="E2400" s="23" t="str">
        <f>VLOOKUP(C2400, 'Registration Database Man. Code'!A:D, 4, FALSE)</f>
        <v>DJI</v>
      </c>
      <c r="F2400" s="24" t="str">
        <f t="shared" si="37"/>
        <v>No</v>
      </c>
      <c r="G2400" s="21" t="str">
        <f>IF(F2400="Yes", "Not Applicable", IF(COUNTIF('Broadcast Module Man Codes'!B:B, LEFT(B2400, 4))=0, "No BM Man Code Found", "Match Found"))</f>
        <v>No BM Man Code Found</v>
      </c>
    </row>
    <row r="2401" spans="1:7">
      <c r="A2401" s="23" t="s">
        <v>4191</v>
      </c>
      <c r="B2401" s="23" t="s">
        <v>4192</v>
      </c>
      <c r="C2401" s="23" t="s">
        <v>49</v>
      </c>
      <c r="D2401" s="23" t="str">
        <f>IF(ISNUMBER(MATCH(C2401, 'Registration Database Man. Code'!A:A, 0)), "drone", "")</f>
        <v>drone</v>
      </c>
      <c r="E2401" s="23" t="str">
        <f>VLOOKUP(C2401, 'Registration Database Man. Code'!A:D, 4, FALSE)</f>
        <v>DJI</v>
      </c>
      <c r="F2401" s="24" t="str">
        <f t="shared" si="37"/>
        <v>No</v>
      </c>
      <c r="G2401" s="21" t="str">
        <f>IF(F2401="Yes", "Not Applicable", IF(COUNTIF('Broadcast Module Man Codes'!B:B, LEFT(B2401, 4))=0, "No BM Man Code Found", "Match Found"))</f>
        <v>No BM Man Code Found</v>
      </c>
    </row>
    <row r="2402" spans="1:7">
      <c r="A2402" s="23" t="s">
        <v>4193</v>
      </c>
      <c r="B2402" s="23" t="s">
        <v>4194</v>
      </c>
      <c r="C2402" s="23" t="s">
        <v>49</v>
      </c>
      <c r="D2402" s="23" t="str">
        <f>IF(ISNUMBER(MATCH(C2402, 'Registration Database Man. Code'!A:A, 0)), "drone", "")</f>
        <v>drone</v>
      </c>
      <c r="E2402" s="23" t="str">
        <f>VLOOKUP(C2402, 'Registration Database Man. Code'!A:D, 4, FALSE)</f>
        <v>DJI</v>
      </c>
      <c r="F2402" s="24" t="str">
        <f t="shared" si="37"/>
        <v>No</v>
      </c>
      <c r="G2402" s="21" t="str">
        <f>IF(F2402="Yes", "Not Applicable", IF(COUNTIF('Broadcast Module Man Codes'!B:B, LEFT(B2402, 4))=0, "No BM Man Code Found", "Match Found"))</f>
        <v>No BM Man Code Found</v>
      </c>
    </row>
    <row r="2403" spans="1:7">
      <c r="A2403" s="23" t="s">
        <v>4195</v>
      </c>
      <c r="B2403" s="23" t="s">
        <v>4196</v>
      </c>
      <c r="C2403" s="23" t="s">
        <v>21</v>
      </c>
      <c r="D2403" s="23" t="str">
        <f>IF(ISNUMBER(MATCH(C2403, 'Registration Database Man. Code'!A:A, 0)), "drone", "")</f>
        <v>drone</v>
      </c>
      <c r="E2403" s="23" t="str">
        <f>VLOOKUP(C2403, 'Registration Database Man. Code'!A:D, 4, FALSE)</f>
        <v>XAG</v>
      </c>
      <c r="F2403" s="24" t="str">
        <f t="shared" si="37"/>
        <v>Yes</v>
      </c>
      <c r="G2403" s="21" t="str">
        <f>IF(F2403="Yes", "Not Applicable", IF(COUNTIF('Broadcast Module Man Codes'!B:B, LEFT(B2403, 4))=0, "No BM Man Code Found", "Match Found"))</f>
        <v>Not Applicable</v>
      </c>
    </row>
    <row r="2404" spans="1:7">
      <c r="A2404" s="23" t="s">
        <v>4197</v>
      </c>
      <c r="B2404" s="23" t="s">
        <v>4198</v>
      </c>
      <c r="C2404" s="23" t="s">
        <v>10</v>
      </c>
      <c r="D2404" s="23" t="str">
        <f>IF(ISNUMBER(MATCH(C2404, 'Registration Database Man. Code'!A:A, 0)), "drone", "")</f>
        <v>drone</v>
      </c>
      <c r="E2404" s="23" t="str">
        <f>VLOOKUP(C2404, 'Registration Database Man. Code'!A:D, 4, FALSE)</f>
        <v>DJI</v>
      </c>
      <c r="F2404" s="24" t="str">
        <f t="shared" si="37"/>
        <v>No</v>
      </c>
      <c r="G2404" s="21" t="str">
        <f>IF(F2404="Yes", "Not Applicable", IF(COUNTIF('Broadcast Module Man Codes'!B:B, LEFT(B2404, 4))=0, "No BM Man Code Found", "Match Found"))</f>
        <v>No BM Man Code Found</v>
      </c>
    </row>
    <row r="2405" spans="1:7">
      <c r="A2405" s="23" t="s">
        <v>4199</v>
      </c>
      <c r="B2405" s="23" t="s">
        <v>4200</v>
      </c>
      <c r="C2405" s="23" t="s">
        <v>4155</v>
      </c>
      <c r="D2405" s="23" t="str">
        <f>IF(ISNUMBER(MATCH(C2405, 'Registration Database Man. Code'!A:A, 0)), "drone", "")</f>
        <v>drone</v>
      </c>
      <c r="E2405" s="23" t="str">
        <f>VLOOKUP(C2405, 'Registration Database Man. Code'!A:D, 4, FALSE)</f>
        <v>DJI</v>
      </c>
      <c r="F2405" s="24" t="str">
        <f t="shared" si="37"/>
        <v>No</v>
      </c>
      <c r="G2405" s="21" t="str">
        <f>IF(F2405="Yes", "Not Applicable", IF(COUNTIF('Broadcast Module Man Codes'!B:B, LEFT(B2405, 4))=0, "No BM Man Code Found", "Match Found"))</f>
        <v>No BM Man Code Found</v>
      </c>
    </row>
    <row r="2406" spans="1:7">
      <c r="A2406" s="23" t="s">
        <v>4201</v>
      </c>
      <c r="B2406" s="23" t="s">
        <v>4202</v>
      </c>
      <c r="C2406" s="23" t="s">
        <v>21</v>
      </c>
      <c r="D2406" s="23" t="str">
        <f>IF(ISNUMBER(MATCH(C2406, 'Registration Database Man. Code'!A:A, 0)), "drone", "")</f>
        <v>drone</v>
      </c>
      <c r="E2406" s="23" t="str">
        <f>VLOOKUP(C2406, 'Registration Database Man. Code'!A:D, 4, FALSE)</f>
        <v>XAG</v>
      </c>
      <c r="F2406" s="24" t="str">
        <f t="shared" si="37"/>
        <v>Yes</v>
      </c>
      <c r="G2406" s="21" t="str">
        <f>IF(F2406="Yes", "Not Applicable", IF(COUNTIF('Broadcast Module Man Codes'!B:B, LEFT(B2406, 4))=0, "No BM Man Code Found", "Match Found"))</f>
        <v>Not Applicable</v>
      </c>
    </row>
    <row r="2407" spans="1:7">
      <c r="A2407" s="23" t="s">
        <v>4203</v>
      </c>
      <c r="B2407" s="23" t="s">
        <v>4204</v>
      </c>
      <c r="C2407" s="23" t="s">
        <v>49</v>
      </c>
      <c r="D2407" s="23" t="str">
        <f>IF(ISNUMBER(MATCH(C2407, 'Registration Database Man. Code'!A:A, 0)), "drone", "")</f>
        <v>drone</v>
      </c>
      <c r="E2407" s="23" t="str">
        <f>VLOOKUP(C2407, 'Registration Database Man. Code'!A:D, 4, FALSE)</f>
        <v>DJI</v>
      </c>
      <c r="F2407" s="24" t="str">
        <f t="shared" si="37"/>
        <v>Yes</v>
      </c>
      <c r="G2407" s="21" t="str">
        <f>IF(F2407="Yes", "Not Applicable", IF(COUNTIF('Broadcast Module Man Codes'!B:B, LEFT(B2407, 4))=0, "No BM Man Code Found", "Match Found"))</f>
        <v>Not Applicable</v>
      </c>
    </row>
    <row r="2408" spans="1:7">
      <c r="A2408" s="23" t="s">
        <v>4205</v>
      </c>
      <c r="B2408" s="23" t="s">
        <v>4206</v>
      </c>
      <c r="C2408" s="23" t="s">
        <v>21</v>
      </c>
      <c r="D2408" s="23" t="str">
        <f>IF(ISNUMBER(MATCH(C2408, 'Registration Database Man. Code'!A:A, 0)), "drone", "")</f>
        <v>drone</v>
      </c>
      <c r="E2408" s="23" t="str">
        <f>VLOOKUP(C2408, 'Registration Database Man. Code'!A:D, 4, FALSE)</f>
        <v>XAG</v>
      </c>
      <c r="F2408" s="24" t="str">
        <f t="shared" si="37"/>
        <v>No</v>
      </c>
      <c r="G2408" s="21" t="str">
        <f>IF(F2408="Yes", "Not Applicable", IF(COUNTIF('Broadcast Module Man Codes'!B:B, LEFT(B2408, 4))=0, "No BM Man Code Found", "Match Found"))</f>
        <v>No BM Man Code Found</v>
      </c>
    </row>
    <row r="2409" spans="1:7">
      <c r="A2409" s="23" t="s">
        <v>4207</v>
      </c>
      <c r="B2409" s="23" t="s">
        <v>4208</v>
      </c>
      <c r="C2409" s="23" t="s">
        <v>172</v>
      </c>
      <c r="D2409" s="23" t="str">
        <f>IF(ISNUMBER(MATCH(C2409, 'Registration Database Man. Code'!A:A, 0)), "drone", "")</f>
        <v>drone</v>
      </c>
      <c r="E2409" s="23" t="str">
        <f>VLOOKUP(C2409, 'Registration Database Man. Code'!A:D, 4, FALSE)</f>
        <v>DJI</v>
      </c>
      <c r="F2409" s="24" t="str">
        <f t="shared" si="37"/>
        <v>Yes</v>
      </c>
      <c r="G2409" s="21" t="str">
        <f>IF(F2409="Yes", "Not Applicable", IF(COUNTIF('Broadcast Module Man Codes'!B:B, LEFT(B2409, 4))=0, "No BM Man Code Found", "Match Found"))</f>
        <v>Not Applicable</v>
      </c>
    </row>
    <row r="2410" spans="1:7">
      <c r="A2410" s="23" t="s">
        <v>4209</v>
      </c>
      <c r="B2410" s="23" t="s">
        <v>4210</v>
      </c>
      <c r="C2410" s="23" t="s">
        <v>49</v>
      </c>
      <c r="D2410" s="23" t="str">
        <f>IF(ISNUMBER(MATCH(C2410, 'Registration Database Man. Code'!A:A, 0)), "drone", "")</f>
        <v>drone</v>
      </c>
      <c r="E2410" s="23" t="str">
        <f>VLOOKUP(C2410, 'Registration Database Man. Code'!A:D, 4, FALSE)</f>
        <v>DJI</v>
      </c>
      <c r="F2410" s="24" t="str">
        <f t="shared" si="37"/>
        <v>No</v>
      </c>
      <c r="G2410" s="21" t="str">
        <f>IF(F2410="Yes", "Not Applicable", IF(COUNTIF('Broadcast Module Man Codes'!B:B, LEFT(B2410, 4))=0, "No BM Man Code Found", "Match Found"))</f>
        <v>No BM Man Code Found</v>
      </c>
    </row>
    <row r="2411" spans="1:7">
      <c r="A2411" s="23" t="s">
        <v>4211</v>
      </c>
      <c r="B2411" s="23" t="s">
        <v>4212</v>
      </c>
      <c r="C2411" s="23" t="s">
        <v>10</v>
      </c>
      <c r="D2411" s="23" t="str">
        <f>IF(ISNUMBER(MATCH(C2411, 'Registration Database Man. Code'!A:A, 0)), "drone", "")</f>
        <v>drone</v>
      </c>
      <c r="E2411" s="23" t="str">
        <f>VLOOKUP(C2411, 'Registration Database Man. Code'!A:D, 4, FALSE)</f>
        <v>DJI</v>
      </c>
      <c r="F2411" s="24" t="str">
        <f t="shared" si="37"/>
        <v>No</v>
      </c>
      <c r="G2411" s="21" t="str">
        <f>IF(F2411="Yes", "Not Applicable", IF(COUNTIF('Broadcast Module Man Codes'!B:B, LEFT(B2411, 4))=0, "No BM Man Code Found", "Match Found"))</f>
        <v>No BM Man Code Found</v>
      </c>
    </row>
    <row r="2412" spans="1:7">
      <c r="A2412" s="23" t="s">
        <v>4213</v>
      </c>
      <c r="B2412" s="23" t="s">
        <v>4214</v>
      </c>
      <c r="C2412" s="23" t="s">
        <v>10</v>
      </c>
      <c r="D2412" s="23" t="str">
        <f>IF(ISNUMBER(MATCH(C2412, 'Registration Database Man. Code'!A:A, 0)), "drone", "")</f>
        <v>drone</v>
      </c>
      <c r="E2412" s="23" t="str">
        <f>VLOOKUP(C2412, 'Registration Database Man. Code'!A:D, 4, FALSE)</f>
        <v>DJI</v>
      </c>
      <c r="F2412" s="24" t="str">
        <f t="shared" si="37"/>
        <v>Yes</v>
      </c>
      <c r="G2412" s="21" t="str">
        <f>IF(F2412="Yes", "Not Applicable", IF(COUNTIF('Broadcast Module Man Codes'!B:B, LEFT(B2412, 4))=0, "No BM Man Code Found", "Match Found"))</f>
        <v>Not Applicable</v>
      </c>
    </row>
    <row r="2413" spans="1:7">
      <c r="A2413" s="23" t="s">
        <v>4215</v>
      </c>
      <c r="B2413" s="23" t="s">
        <v>4216</v>
      </c>
      <c r="C2413" s="23" t="s">
        <v>27</v>
      </c>
      <c r="D2413" s="23" t="str">
        <f>IF(ISNUMBER(MATCH(C2413, 'Registration Database Man. Code'!A:A, 0)), "drone", "")</f>
        <v>drone</v>
      </c>
      <c r="E2413" s="23" t="str">
        <f>VLOOKUP(C2413, 'Registration Database Man. Code'!A:D, 4, FALSE)</f>
        <v>DJI</v>
      </c>
      <c r="F2413" s="24" t="str">
        <f t="shared" si="37"/>
        <v>Yes</v>
      </c>
      <c r="G2413" s="21" t="str">
        <f>IF(F2413="Yes", "Not Applicable", IF(COUNTIF('Broadcast Module Man Codes'!B:B, LEFT(B2413, 4))=0, "No BM Man Code Found", "Match Found"))</f>
        <v>Not Applicable</v>
      </c>
    </row>
    <row r="2414" spans="1:7">
      <c r="A2414" s="23" t="s">
        <v>4217</v>
      </c>
      <c r="B2414" s="23" t="s">
        <v>4218</v>
      </c>
      <c r="C2414" s="23" t="s">
        <v>10</v>
      </c>
      <c r="D2414" s="23" t="str">
        <f>IF(ISNUMBER(MATCH(C2414, 'Registration Database Man. Code'!A:A, 0)), "drone", "")</f>
        <v>drone</v>
      </c>
      <c r="E2414" s="23" t="str">
        <f>VLOOKUP(C2414, 'Registration Database Man. Code'!A:D, 4, FALSE)</f>
        <v>DJI</v>
      </c>
      <c r="F2414" s="24" t="str">
        <f t="shared" si="37"/>
        <v>Yes</v>
      </c>
      <c r="G2414" s="21" t="str">
        <f>IF(F2414="Yes", "Not Applicable", IF(COUNTIF('Broadcast Module Man Codes'!B:B, LEFT(B2414, 4))=0, "No BM Man Code Found", "Match Found"))</f>
        <v>Not Applicable</v>
      </c>
    </row>
    <row r="2415" spans="1:7">
      <c r="A2415" s="23" t="s">
        <v>4219</v>
      </c>
      <c r="B2415" s="23" t="s">
        <v>4220</v>
      </c>
      <c r="C2415" s="23" t="s">
        <v>94</v>
      </c>
      <c r="D2415" s="23" t="str">
        <f>IF(ISNUMBER(MATCH(C2415, 'Registration Database Man. Code'!A:A, 0)), "drone", "")</f>
        <v>drone</v>
      </c>
      <c r="E2415" s="23" t="str">
        <f>VLOOKUP(C2415, 'Registration Database Man. Code'!A:D, 4, FALSE)</f>
        <v>DJI</v>
      </c>
      <c r="F2415" s="24" t="str">
        <f t="shared" si="37"/>
        <v>No</v>
      </c>
      <c r="G2415" s="21" t="str">
        <f>IF(F2415="Yes", "Not Applicable", IF(COUNTIF('Broadcast Module Man Codes'!B:B, LEFT(B2415, 4))=0, "No BM Man Code Found", "Match Found"))</f>
        <v>No BM Man Code Found</v>
      </c>
    </row>
    <row r="2416" spans="1:7">
      <c r="A2416" s="23" t="s">
        <v>4221</v>
      </c>
      <c r="B2416" s="23" t="s">
        <v>4222</v>
      </c>
      <c r="C2416" s="23" t="s">
        <v>10</v>
      </c>
      <c r="D2416" s="23" t="str">
        <f>IF(ISNUMBER(MATCH(C2416, 'Registration Database Man. Code'!A:A, 0)), "drone", "")</f>
        <v>drone</v>
      </c>
      <c r="E2416" s="23" t="str">
        <f>VLOOKUP(C2416, 'Registration Database Man. Code'!A:D, 4, FALSE)</f>
        <v>DJI</v>
      </c>
      <c r="F2416" s="24" t="str">
        <f t="shared" si="37"/>
        <v>Yes</v>
      </c>
      <c r="G2416" s="21" t="str">
        <f>IF(F2416="Yes", "Not Applicable", IF(COUNTIF('Broadcast Module Man Codes'!B:B, LEFT(B2416, 4))=0, "No BM Man Code Found", "Match Found"))</f>
        <v>Not Applicable</v>
      </c>
    </row>
    <row r="2417" spans="1:7">
      <c r="A2417" s="23" t="s">
        <v>4223</v>
      </c>
      <c r="B2417" s="23" t="s">
        <v>4224</v>
      </c>
      <c r="C2417" s="23" t="s">
        <v>172</v>
      </c>
      <c r="D2417" s="23" t="str">
        <f>IF(ISNUMBER(MATCH(C2417, 'Registration Database Man. Code'!A:A, 0)), "drone", "")</f>
        <v>drone</v>
      </c>
      <c r="E2417" s="23" t="str">
        <f>VLOOKUP(C2417, 'Registration Database Man. Code'!A:D, 4, FALSE)</f>
        <v>DJI</v>
      </c>
      <c r="F2417" s="24" t="str">
        <f t="shared" si="37"/>
        <v>Yes</v>
      </c>
      <c r="G2417" s="21" t="str">
        <f>IF(F2417="Yes", "Not Applicable", IF(COUNTIF('Broadcast Module Man Codes'!B:B, LEFT(B2417, 4))=0, "No BM Man Code Found", "Match Found"))</f>
        <v>Not Applicable</v>
      </c>
    </row>
    <row r="2418" spans="1:7">
      <c r="A2418" s="23" t="s">
        <v>4225</v>
      </c>
      <c r="B2418" s="23" t="s">
        <v>4226</v>
      </c>
      <c r="C2418" s="23">
        <v>610131</v>
      </c>
      <c r="D2418" s="23" t="str">
        <f>IF(ISNUMBER(MATCH(C2418, 'Registration Database Man. Code'!A:A, 0)), "drone", "")</f>
        <v>drone</v>
      </c>
      <c r="E2418" s="23" t="str">
        <f>VLOOKUP(C2418, 'Registration Database Man. Code'!A:D, 4, FALSE)</f>
        <v>DJI</v>
      </c>
      <c r="F2418" s="24" t="str">
        <f t="shared" si="37"/>
        <v>No</v>
      </c>
      <c r="G2418" s="21" t="str">
        <f>IF(F2418="Yes", "Not Applicable", IF(COUNTIF('Broadcast Module Man Codes'!B:B, LEFT(B2418, 4))=0, "No BM Man Code Found", "Match Found"))</f>
        <v>No BM Man Code Found</v>
      </c>
    </row>
    <row r="2419" spans="1:7">
      <c r="A2419" s="23" t="s">
        <v>4227</v>
      </c>
      <c r="B2419" s="23" t="s">
        <v>4228</v>
      </c>
      <c r="C2419" s="23">
        <v>610131</v>
      </c>
      <c r="D2419" s="23" t="str">
        <f>IF(ISNUMBER(MATCH(C2419, 'Registration Database Man. Code'!A:A, 0)), "drone", "")</f>
        <v>drone</v>
      </c>
      <c r="E2419" s="23" t="str">
        <f>VLOOKUP(C2419, 'Registration Database Man. Code'!A:D, 4, FALSE)</f>
        <v>DJI</v>
      </c>
      <c r="F2419" s="24" t="str">
        <f t="shared" si="37"/>
        <v>No</v>
      </c>
      <c r="G2419" s="21" t="str">
        <f>IF(F2419="Yes", "Not Applicable", IF(COUNTIF('Broadcast Module Man Codes'!B:B, LEFT(B2419, 4))=0, "No BM Man Code Found", "Match Found"))</f>
        <v>No BM Man Code Found</v>
      </c>
    </row>
    <row r="2420" spans="1:7">
      <c r="A2420" s="23" t="s">
        <v>4229</v>
      </c>
      <c r="B2420" s="23" t="s">
        <v>4230</v>
      </c>
      <c r="C2420" s="23" t="s">
        <v>10</v>
      </c>
      <c r="D2420" s="23" t="str">
        <f>IF(ISNUMBER(MATCH(C2420, 'Registration Database Man. Code'!A:A, 0)), "drone", "")</f>
        <v>drone</v>
      </c>
      <c r="E2420" s="23" t="str">
        <f>VLOOKUP(C2420, 'Registration Database Man. Code'!A:D, 4, FALSE)</f>
        <v>DJI</v>
      </c>
      <c r="F2420" s="24" t="str">
        <f t="shared" si="37"/>
        <v>Yes</v>
      </c>
      <c r="G2420" s="21" t="str">
        <f>IF(F2420="Yes", "Not Applicable", IF(COUNTIF('Broadcast Module Man Codes'!B:B, LEFT(B2420, 4))=0, "No BM Man Code Found", "Match Found"))</f>
        <v>Not Applicable</v>
      </c>
    </row>
    <row r="2421" spans="1:7">
      <c r="A2421" s="23" t="s">
        <v>4231</v>
      </c>
      <c r="B2421" s="23" t="s">
        <v>4232</v>
      </c>
      <c r="C2421" s="23" t="s">
        <v>4</v>
      </c>
      <c r="D2421" s="23" t="str">
        <f>IF(ISNUMBER(MATCH(C2421, 'Registration Database Man. Code'!A:A, 0)), "drone", "")</f>
        <v>drone</v>
      </c>
      <c r="E2421" s="23" t="str">
        <f>VLOOKUP(C2421, 'Registration Database Man. Code'!A:D, 4, FALSE)</f>
        <v>TALOS DRONES</v>
      </c>
      <c r="F2421" s="24" t="str">
        <f t="shared" si="37"/>
        <v>No</v>
      </c>
      <c r="G2421" s="21" t="str">
        <f>IF(F2421="Yes", "Not Applicable", IF(COUNTIF('Broadcast Module Man Codes'!B:B, LEFT(B2421, 4))=0, "No BM Man Code Found", "Match Found"))</f>
        <v>No BM Man Code Found</v>
      </c>
    </row>
    <row r="2422" spans="1:7">
      <c r="A2422" s="23" t="s">
        <v>4233</v>
      </c>
      <c r="B2422" s="23" t="s">
        <v>4234</v>
      </c>
      <c r="C2422" s="23" t="s">
        <v>6</v>
      </c>
      <c r="D2422" s="23" t="str">
        <f>IF(ISNUMBER(MATCH(C2422, 'Registration Database Man. Code'!A:A, 0)), "drone", "")</f>
        <v>drone</v>
      </c>
      <c r="E2422" s="23" t="str">
        <f>VLOOKUP(C2422, 'Registration Database Man. Code'!A:D, 4, FALSE)</f>
        <v>XAG</v>
      </c>
      <c r="F2422" s="24" t="str">
        <f t="shared" si="37"/>
        <v>No</v>
      </c>
      <c r="G2422" s="21" t="str">
        <f>IF(F2422="Yes", "Not Applicable", IF(COUNTIF('Broadcast Module Man Codes'!B:B, LEFT(B2422, 4))=0, "No BM Man Code Found", "Match Found"))</f>
        <v>No BM Man Code Found</v>
      </c>
    </row>
    <row r="2423" spans="1:7">
      <c r="A2423" s="23" t="s">
        <v>4235</v>
      </c>
      <c r="B2423" s="23" t="s">
        <v>4236</v>
      </c>
      <c r="C2423" s="23" t="s">
        <v>94</v>
      </c>
      <c r="D2423" s="23" t="str">
        <f>IF(ISNUMBER(MATCH(C2423, 'Registration Database Man. Code'!A:A, 0)), "drone", "")</f>
        <v>drone</v>
      </c>
      <c r="E2423" s="23" t="str">
        <f>VLOOKUP(C2423, 'Registration Database Man. Code'!A:D, 4, FALSE)</f>
        <v>DJI</v>
      </c>
      <c r="F2423" s="24" t="str">
        <f t="shared" si="37"/>
        <v>No</v>
      </c>
      <c r="G2423" s="21" t="str">
        <f>IF(F2423="Yes", "Not Applicable", IF(COUNTIF('Broadcast Module Man Codes'!B:B, LEFT(B2423, 4))=0, "No BM Man Code Found", "Match Found"))</f>
        <v>No BM Man Code Found</v>
      </c>
    </row>
    <row r="2424" spans="1:7">
      <c r="A2424" s="23" t="s">
        <v>4237</v>
      </c>
      <c r="B2424" s="23" t="s">
        <v>4238</v>
      </c>
      <c r="C2424" s="23" t="s">
        <v>1177</v>
      </c>
      <c r="D2424" s="23" t="str">
        <f>IF(ISNUMBER(MATCH(C2424, 'Registration Database Man. Code'!A:A, 0)), "drone", "")</f>
        <v>drone</v>
      </c>
      <c r="E2424" s="23" t="str">
        <f>VLOOKUP(C2424, 'Registration Database Man. Code'!A:D, 4, FALSE)</f>
        <v>DJI</v>
      </c>
      <c r="F2424" s="24" t="str">
        <f t="shared" si="37"/>
        <v>Yes</v>
      </c>
      <c r="G2424" s="21" t="str">
        <f>IF(F2424="Yes", "Not Applicable", IF(COUNTIF('Broadcast Module Man Codes'!B:B, LEFT(B2424, 4))=0, "No BM Man Code Found", "Match Found"))</f>
        <v>Not Applicable</v>
      </c>
    </row>
    <row r="2425" spans="1:7">
      <c r="A2425" s="23" t="s">
        <v>4239</v>
      </c>
      <c r="B2425" s="23" t="s">
        <v>4240</v>
      </c>
      <c r="C2425" s="23" t="s">
        <v>10</v>
      </c>
      <c r="D2425" s="23" t="str">
        <f>IF(ISNUMBER(MATCH(C2425, 'Registration Database Man. Code'!A:A, 0)), "drone", "")</f>
        <v>drone</v>
      </c>
      <c r="E2425" s="23" t="str">
        <f>VLOOKUP(C2425, 'Registration Database Man. Code'!A:D, 4, FALSE)</f>
        <v>DJI</v>
      </c>
      <c r="F2425" s="24" t="str">
        <f t="shared" si="37"/>
        <v>Yes</v>
      </c>
      <c r="G2425" s="21" t="str">
        <f>IF(F2425="Yes", "Not Applicable", IF(COUNTIF('Broadcast Module Man Codes'!B:B, LEFT(B2425, 4))=0, "No BM Man Code Found", "Match Found"))</f>
        <v>Not Applicable</v>
      </c>
    </row>
    <row r="2426" spans="1:7">
      <c r="A2426" s="23" t="s">
        <v>4241</v>
      </c>
      <c r="B2426" s="23" t="s">
        <v>4242</v>
      </c>
      <c r="C2426" s="23" t="s">
        <v>10</v>
      </c>
      <c r="D2426" s="23" t="str">
        <f>IF(ISNUMBER(MATCH(C2426, 'Registration Database Man. Code'!A:A, 0)), "drone", "")</f>
        <v>drone</v>
      </c>
      <c r="E2426" s="23" t="str">
        <f>VLOOKUP(C2426, 'Registration Database Man. Code'!A:D, 4, FALSE)</f>
        <v>DJI</v>
      </c>
      <c r="F2426" s="24" t="str">
        <f t="shared" si="37"/>
        <v>Yes</v>
      </c>
      <c r="G2426" s="21" t="str">
        <f>IF(F2426="Yes", "Not Applicable", IF(COUNTIF('Broadcast Module Man Codes'!B:B, LEFT(B2426, 4))=0, "No BM Man Code Found", "Match Found"))</f>
        <v>Not Applicable</v>
      </c>
    </row>
    <row r="2427" spans="1:7">
      <c r="A2427" s="23" t="s">
        <v>4243</v>
      </c>
      <c r="B2427" s="23" t="s">
        <v>4244</v>
      </c>
      <c r="C2427" s="23" t="s">
        <v>10</v>
      </c>
      <c r="D2427" s="23" t="str">
        <f>IF(ISNUMBER(MATCH(C2427, 'Registration Database Man. Code'!A:A, 0)), "drone", "")</f>
        <v>drone</v>
      </c>
      <c r="E2427" s="23" t="str">
        <f>VLOOKUP(C2427, 'Registration Database Man. Code'!A:D, 4, FALSE)</f>
        <v>DJI</v>
      </c>
      <c r="F2427" s="24" t="str">
        <f t="shared" si="37"/>
        <v>Yes</v>
      </c>
      <c r="G2427" s="21" t="str">
        <f>IF(F2427="Yes", "Not Applicable", IF(COUNTIF('Broadcast Module Man Codes'!B:B, LEFT(B2427, 4))=0, "No BM Man Code Found", "Match Found"))</f>
        <v>Not Applicable</v>
      </c>
    </row>
    <row r="2428" spans="1:7">
      <c r="A2428" s="23" t="s">
        <v>4245</v>
      </c>
      <c r="B2428" s="23" t="s">
        <v>4246</v>
      </c>
      <c r="C2428" s="23" t="s">
        <v>6</v>
      </c>
      <c r="D2428" s="23" t="str">
        <f>IF(ISNUMBER(MATCH(C2428, 'Registration Database Man. Code'!A:A, 0)), "drone", "")</f>
        <v>drone</v>
      </c>
      <c r="E2428" s="23" t="str">
        <f>VLOOKUP(C2428, 'Registration Database Man. Code'!A:D, 4, FALSE)</f>
        <v>XAG</v>
      </c>
      <c r="F2428" s="24" t="str">
        <f t="shared" si="37"/>
        <v>No</v>
      </c>
      <c r="G2428" s="21" t="str">
        <f>IF(F2428="Yes", "Not Applicable", IF(COUNTIF('Broadcast Module Man Codes'!B:B, LEFT(B2428, 4))=0, "No BM Man Code Found", "Match Found"))</f>
        <v>No BM Man Code Found</v>
      </c>
    </row>
    <row r="2429" spans="1:7">
      <c r="A2429" s="23" t="s">
        <v>4247</v>
      </c>
      <c r="B2429" s="23" t="s">
        <v>4248</v>
      </c>
      <c r="C2429" s="23" t="s">
        <v>172</v>
      </c>
      <c r="D2429" s="23" t="str">
        <f>IF(ISNUMBER(MATCH(C2429, 'Registration Database Man. Code'!A:A, 0)), "drone", "")</f>
        <v>drone</v>
      </c>
      <c r="E2429" s="23" t="str">
        <f>VLOOKUP(C2429, 'Registration Database Man. Code'!A:D, 4, FALSE)</f>
        <v>DJI</v>
      </c>
      <c r="F2429" s="24" t="str">
        <f t="shared" si="37"/>
        <v>Yes</v>
      </c>
      <c r="G2429" s="21" t="str">
        <f>IF(F2429="Yes", "Not Applicable", IF(COUNTIF('Broadcast Module Man Codes'!B:B, LEFT(B2429, 4))=0, "No BM Man Code Found", "Match Found"))</f>
        <v>Not Applicable</v>
      </c>
    </row>
    <row r="2430" spans="1:7">
      <c r="A2430" s="23" t="s">
        <v>4249</v>
      </c>
      <c r="B2430" s="23" t="s">
        <v>4250</v>
      </c>
      <c r="C2430" s="23" t="s">
        <v>21</v>
      </c>
      <c r="D2430" s="23" t="str">
        <f>IF(ISNUMBER(MATCH(C2430, 'Registration Database Man. Code'!A:A, 0)), "drone", "")</f>
        <v>drone</v>
      </c>
      <c r="E2430" s="23" t="str">
        <f>VLOOKUP(C2430, 'Registration Database Man. Code'!A:D, 4, FALSE)</f>
        <v>XAG</v>
      </c>
      <c r="F2430" s="24" t="str">
        <f t="shared" si="37"/>
        <v>No</v>
      </c>
      <c r="G2430" s="21" t="str">
        <f>IF(F2430="Yes", "Not Applicable", IF(COUNTIF('Broadcast Module Man Codes'!B:B, LEFT(B2430, 4))=0, "No BM Man Code Found", "Match Found"))</f>
        <v>No BM Man Code Found</v>
      </c>
    </row>
    <row r="2431" spans="1:7">
      <c r="A2431" s="23" t="s">
        <v>4251</v>
      </c>
      <c r="B2431" s="23" t="s">
        <v>4252</v>
      </c>
      <c r="C2431" s="23" t="s">
        <v>49</v>
      </c>
      <c r="D2431" s="23" t="str">
        <f>IF(ISNUMBER(MATCH(C2431, 'Registration Database Man. Code'!A:A, 0)), "drone", "")</f>
        <v>drone</v>
      </c>
      <c r="E2431" s="23" t="str">
        <f>VLOOKUP(C2431, 'Registration Database Man. Code'!A:D, 4, FALSE)</f>
        <v>DJI</v>
      </c>
      <c r="F2431" s="24" t="str">
        <f t="shared" si="37"/>
        <v>No</v>
      </c>
      <c r="G2431" s="21" t="str">
        <f>IF(F2431="Yes", "Not Applicable", IF(COUNTIF('Broadcast Module Man Codes'!B:B, LEFT(B2431, 4))=0, "No BM Man Code Found", "Match Found"))</f>
        <v>No BM Man Code Found</v>
      </c>
    </row>
    <row r="2432" spans="1:7">
      <c r="A2432" s="23" t="s">
        <v>4253</v>
      </c>
      <c r="B2432" s="23" t="s">
        <v>4254</v>
      </c>
      <c r="C2432" s="23" t="s">
        <v>21</v>
      </c>
      <c r="D2432" s="23" t="str">
        <f>IF(ISNUMBER(MATCH(C2432, 'Registration Database Man. Code'!A:A, 0)), "drone", "")</f>
        <v>drone</v>
      </c>
      <c r="E2432" s="23" t="str">
        <f>VLOOKUP(C2432, 'Registration Database Man. Code'!A:D, 4, FALSE)</f>
        <v>XAG</v>
      </c>
      <c r="F2432" s="24" t="str">
        <f t="shared" si="37"/>
        <v>No</v>
      </c>
      <c r="G2432" s="21" t="str">
        <f>IF(F2432="Yes", "Not Applicable", IF(COUNTIF('Broadcast Module Man Codes'!B:B, LEFT(B2432, 4))=0, "No BM Man Code Found", "Match Found"))</f>
        <v>No BM Man Code Found</v>
      </c>
    </row>
    <row r="2433" spans="1:7">
      <c r="A2433" s="23" t="s">
        <v>4255</v>
      </c>
      <c r="B2433" s="23" t="s">
        <v>4256</v>
      </c>
      <c r="C2433" s="23" t="s">
        <v>21</v>
      </c>
      <c r="D2433" s="23" t="str">
        <f>IF(ISNUMBER(MATCH(C2433, 'Registration Database Man. Code'!A:A, 0)), "drone", "")</f>
        <v>drone</v>
      </c>
      <c r="E2433" s="23" t="str">
        <f>VLOOKUP(C2433, 'Registration Database Man. Code'!A:D, 4, FALSE)</f>
        <v>XAG</v>
      </c>
      <c r="F2433" s="24" t="str">
        <f t="shared" si="37"/>
        <v>No</v>
      </c>
      <c r="G2433" s="21" t="str">
        <f>IF(F2433="Yes", "Not Applicable", IF(COUNTIF('Broadcast Module Man Codes'!B:B, LEFT(B2433, 4))=0, "No BM Man Code Found", "Match Found"))</f>
        <v>No BM Man Code Found</v>
      </c>
    </row>
    <row r="2434" spans="1:7">
      <c r="A2434" s="23" t="s">
        <v>4257</v>
      </c>
      <c r="B2434" s="23" t="s">
        <v>4258</v>
      </c>
      <c r="C2434" s="23" t="s">
        <v>21</v>
      </c>
      <c r="D2434" s="23" t="str">
        <f>IF(ISNUMBER(MATCH(C2434, 'Registration Database Man. Code'!A:A, 0)), "drone", "")</f>
        <v>drone</v>
      </c>
      <c r="E2434" s="23" t="str">
        <f>VLOOKUP(C2434, 'Registration Database Man. Code'!A:D, 4, FALSE)</f>
        <v>XAG</v>
      </c>
      <c r="F2434" s="24" t="str">
        <f t="shared" si="37"/>
        <v>No</v>
      </c>
      <c r="G2434" s="21" t="str">
        <f>IF(F2434="Yes", "Not Applicable", IF(COUNTIF('Broadcast Module Man Codes'!B:B, LEFT(B2434, 4))=0, "No BM Man Code Found", "Match Found"))</f>
        <v>No BM Man Code Found</v>
      </c>
    </row>
    <row r="2435" spans="1:7">
      <c r="A2435" s="23" t="s">
        <v>4259</v>
      </c>
      <c r="B2435" s="23" t="s">
        <v>4260</v>
      </c>
      <c r="C2435" s="23" t="s">
        <v>21</v>
      </c>
      <c r="D2435" s="23" t="str">
        <f>IF(ISNUMBER(MATCH(C2435, 'Registration Database Man. Code'!A:A, 0)), "drone", "")</f>
        <v>drone</v>
      </c>
      <c r="E2435" s="23" t="str">
        <f>VLOOKUP(C2435, 'Registration Database Man. Code'!A:D, 4, FALSE)</f>
        <v>XAG</v>
      </c>
      <c r="F2435" s="24" t="str">
        <f t="shared" ref="F2435:F2498" si="38">IF(OR(E2435="EA VISION", E2435="EAVISION"), "No", IF(OR(AND(OR(E2435="DJI", E2435="DJI Innovations"), LEFT(B2435, 5)="1581F"), AND(OR(E2435="XAG", E2435="GUANGZHOU XAG CO LTD"), LEFT(B2435, 5)="1863F"), AND(E2435="Talos Drones", LEFT(B2435, 5)="2104F")), "Yes", "No"))</f>
        <v>No</v>
      </c>
      <c r="G2435" s="21" t="str">
        <f>IF(F2435="Yes", "Not Applicable", IF(COUNTIF('Broadcast Module Man Codes'!B:B, LEFT(B2435, 4))=0, "No BM Man Code Found", "Match Found"))</f>
        <v>No BM Man Code Found</v>
      </c>
    </row>
    <row r="2436" spans="1:7">
      <c r="A2436" s="23" t="s">
        <v>4261</v>
      </c>
      <c r="B2436" s="23" t="s">
        <v>4262</v>
      </c>
      <c r="C2436" s="25">
        <v>6102000000000</v>
      </c>
      <c r="D2436" s="23" t="str">
        <f>IF(ISNUMBER(MATCH(C2436, 'Registration Database Man. Code'!A:A, 0)), "drone", "")</f>
        <v>drone</v>
      </c>
      <c r="E2436" s="23" t="str">
        <f>VLOOKUP(C2436, 'Registration Database Man. Code'!A:D, 4, FALSE)</f>
        <v>XAG</v>
      </c>
      <c r="F2436" s="24" t="str">
        <f t="shared" si="38"/>
        <v>Yes</v>
      </c>
      <c r="G2436" s="21" t="str">
        <f>IF(F2436="Yes", "Not Applicable", IF(COUNTIF('Broadcast Module Man Codes'!B:B, LEFT(B2436, 4))=0, "No BM Man Code Found", "Match Found"))</f>
        <v>Not Applicable</v>
      </c>
    </row>
    <row r="2437" spans="1:7">
      <c r="A2437" s="23" t="s">
        <v>4263</v>
      </c>
      <c r="B2437" s="23" t="s">
        <v>4264</v>
      </c>
      <c r="C2437" s="23" t="s">
        <v>27</v>
      </c>
      <c r="D2437" s="23" t="str">
        <f>IF(ISNUMBER(MATCH(C2437, 'Registration Database Man. Code'!A:A, 0)), "drone", "")</f>
        <v>drone</v>
      </c>
      <c r="E2437" s="23" t="str">
        <f>VLOOKUP(C2437, 'Registration Database Man. Code'!A:D, 4, FALSE)</f>
        <v>DJI</v>
      </c>
      <c r="F2437" s="24" t="str">
        <f t="shared" si="38"/>
        <v>Yes</v>
      </c>
      <c r="G2437" s="21" t="str">
        <f>IF(F2437="Yes", "Not Applicable", IF(COUNTIF('Broadcast Module Man Codes'!B:B, LEFT(B2437, 4))=0, "No BM Man Code Found", "Match Found"))</f>
        <v>Not Applicable</v>
      </c>
    </row>
    <row r="2438" spans="1:7">
      <c r="A2438" s="23" t="s">
        <v>4265</v>
      </c>
      <c r="B2438" s="23" t="s">
        <v>4266</v>
      </c>
      <c r="C2438" s="23" t="s">
        <v>10</v>
      </c>
      <c r="D2438" s="23" t="str">
        <f>IF(ISNUMBER(MATCH(C2438, 'Registration Database Man. Code'!A:A, 0)), "drone", "")</f>
        <v>drone</v>
      </c>
      <c r="E2438" s="23" t="str">
        <f>VLOOKUP(C2438, 'Registration Database Man. Code'!A:D, 4, FALSE)</f>
        <v>DJI</v>
      </c>
      <c r="F2438" s="24" t="str">
        <f t="shared" si="38"/>
        <v>Yes</v>
      </c>
      <c r="G2438" s="21" t="str">
        <f>IF(F2438="Yes", "Not Applicable", IF(COUNTIF('Broadcast Module Man Codes'!B:B, LEFT(B2438, 4))=0, "No BM Man Code Found", "Match Found"))</f>
        <v>Not Applicable</v>
      </c>
    </row>
    <row r="2439" spans="1:7">
      <c r="A2439" s="23" t="s">
        <v>4267</v>
      </c>
      <c r="B2439" s="23" t="s">
        <v>4268</v>
      </c>
      <c r="C2439" s="23" t="s">
        <v>10</v>
      </c>
      <c r="D2439" s="23" t="str">
        <f>IF(ISNUMBER(MATCH(C2439, 'Registration Database Man. Code'!A:A, 0)), "drone", "")</f>
        <v>drone</v>
      </c>
      <c r="E2439" s="23" t="str">
        <f>VLOOKUP(C2439, 'Registration Database Man. Code'!A:D, 4, FALSE)</f>
        <v>DJI</v>
      </c>
      <c r="F2439" s="24" t="str">
        <f t="shared" si="38"/>
        <v>Yes</v>
      </c>
      <c r="G2439" s="21" t="str">
        <f>IF(F2439="Yes", "Not Applicable", IF(COUNTIF('Broadcast Module Man Codes'!B:B, LEFT(B2439, 4))=0, "No BM Man Code Found", "Match Found"))</f>
        <v>Not Applicable</v>
      </c>
    </row>
    <row r="2440" spans="1:7">
      <c r="A2440" s="23" t="s">
        <v>4269</v>
      </c>
      <c r="B2440" s="23" t="s">
        <v>4270</v>
      </c>
      <c r="C2440" s="23" t="s">
        <v>10</v>
      </c>
      <c r="D2440" s="23" t="str">
        <f>IF(ISNUMBER(MATCH(C2440, 'Registration Database Man. Code'!A:A, 0)), "drone", "")</f>
        <v>drone</v>
      </c>
      <c r="E2440" s="23" t="str">
        <f>VLOOKUP(C2440, 'Registration Database Man. Code'!A:D, 4, FALSE)</f>
        <v>DJI</v>
      </c>
      <c r="F2440" s="24" t="str">
        <f t="shared" si="38"/>
        <v>Yes</v>
      </c>
      <c r="G2440" s="21" t="str">
        <f>IF(F2440="Yes", "Not Applicable", IF(COUNTIF('Broadcast Module Man Codes'!B:B, LEFT(B2440, 4))=0, "No BM Man Code Found", "Match Found"))</f>
        <v>Not Applicable</v>
      </c>
    </row>
    <row r="2441" spans="1:7">
      <c r="A2441" s="23" t="s">
        <v>4272</v>
      </c>
      <c r="B2441" s="23" t="s">
        <v>4273</v>
      </c>
      <c r="C2441" s="23" t="s">
        <v>53</v>
      </c>
      <c r="D2441" s="23" t="str">
        <f>IF(ISNUMBER(MATCH(C2441, 'Registration Database Man. Code'!A:A, 0)), "drone", "")</f>
        <v>drone</v>
      </c>
      <c r="E2441" s="23" t="str">
        <f>VLOOKUP(C2441, 'Registration Database Man. Code'!A:D, 4, FALSE)</f>
        <v>EA VISION</v>
      </c>
      <c r="F2441" s="24" t="str">
        <f t="shared" si="38"/>
        <v>No</v>
      </c>
      <c r="G2441" s="21" t="str">
        <f>IF(F2441="Yes", "Not Applicable", IF(COUNTIF('Broadcast Module Man Codes'!B:B, LEFT(B2441, 4))=0, "No BM Man Code Found", "Match Found"))</f>
        <v>No BM Man Code Found</v>
      </c>
    </row>
    <row r="2442" spans="1:7">
      <c r="A2442" s="23" t="s">
        <v>4274</v>
      </c>
      <c r="B2442" s="23" t="s">
        <v>4275</v>
      </c>
      <c r="C2442" s="23">
        <v>610131</v>
      </c>
      <c r="D2442" s="23" t="str">
        <f>IF(ISNUMBER(MATCH(C2442, 'Registration Database Man. Code'!A:A, 0)), "drone", "")</f>
        <v>drone</v>
      </c>
      <c r="E2442" s="23" t="str">
        <f>VLOOKUP(C2442, 'Registration Database Man. Code'!A:D, 4, FALSE)</f>
        <v>DJI</v>
      </c>
      <c r="F2442" s="24" t="str">
        <f t="shared" si="38"/>
        <v>No</v>
      </c>
      <c r="G2442" s="21" t="str">
        <f>IF(F2442="Yes", "Not Applicable", IF(COUNTIF('Broadcast Module Man Codes'!B:B, LEFT(B2442, 4))=0, "No BM Man Code Found", "Match Found"))</f>
        <v>No BM Man Code Found</v>
      </c>
    </row>
    <row r="2443" spans="1:7">
      <c r="A2443" s="23" t="s">
        <v>4276</v>
      </c>
      <c r="B2443" s="23" t="s">
        <v>4277</v>
      </c>
      <c r="C2443" s="23" t="s">
        <v>27</v>
      </c>
      <c r="D2443" s="23" t="str">
        <f>IF(ISNUMBER(MATCH(C2443, 'Registration Database Man. Code'!A:A, 0)), "drone", "")</f>
        <v>drone</v>
      </c>
      <c r="E2443" s="23" t="str">
        <f>VLOOKUP(C2443, 'Registration Database Man. Code'!A:D, 4, FALSE)</f>
        <v>DJI</v>
      </c>
      <c r="F2443" s="24" t="str">
        <f t="shared" si="38"/>
        <v>No</v>
      </c>
      <c r="G2443" s="21" t="str">
        <f>IF(F2443="Yes", "Not Applicable", IF(COUNTIF('Broadcast Module Man Codes'!B:B, LEFT(B2443, 4))=0, "No BM Man Code Found", "Match Found"))</f>
        <v>No BM Man Code Found</v>
      </c>
    </row>
    <row r="2444" spans="1:7">
      <c r="A2444" s="23" t="s">
        <v>4278</v>
      </c>
      <c r="B2444" s="23" t="s">
        <v>4279</v>
      </c>
      <c r="C2444" s="23" t="s">
        <v>49</v>
      </c>
      <c r="D2444" s="23" t="str">
        <f>IF(ISNUMBER(MATCH(C2444, 'Registration Database Man. Code'!A:A, 0)), "drone", "")</f>
        <v>drone</v>
      </c>
      <c r="E2444" s="23" t="str">
        <f>VLOOKUP(C2444, 'Registration Database Man. Code'!A:D, 4, FALSE)</f>
        <v>DJI</v>
      </c>
      <c r="F2444" s="24" t="str">
        <f t="shared" si="38"/>
        <v>Yes</v>
      </c>
      <c r="G2444" s="21" t="str">
        <f>IF(F2444="Yes", "Not Applicable", IF(COUNTIF('Broadcast Module Man Codes'!B:B, LEFT(B2444, 4))=0, "No BM Man Code Found", "Match Found"))</f>
        <v>Not Applicable</v>
      </c>
    </row>
    <row r="2445" spans="1:7">
      <c r="A2445" s="23" t="s">
        <v>4280</v>
      </c>
      <c r="B2445" s="23" t="s">
        <v>4281</v>
      </c>
      <c r="C2445" s="23" t="s">
        <v>10</v>
      </c>
      <c r="D2445" s="23" t="str">
        <f>IF(ISNUMBER(MATCH(C2445, 'Registration Database Man. Code'!A:A, 0)), "drone", "")</f>
        <v>drone</v>
      </c>
      <c r="E2445" s="23" t="str">
        <f>VLOOKUP(C2445, 'Registration Database Man. Code'!A:D, 4, FALSE)</f>
        <v>DJI</v>
      </c>
      <c r="F2445" s="24" t="str">
        <f t="shared" si="38"/>
        <v>Yes</v>
      </c>
      <c r="G2445" s="21" t="str">
        <f>IF(F2445="Yes", "Not Applicable", IF(COUNTIF('Broadcast Module Man Codes'!B:B, LEFT(B2445, 4))=0, "No BM Man Code Found", "Match Found"))</f>
        <v>Not Applicable</v>
      </c>
    </row>
    <row r="2446" spans="1:7">
      <c r="A2446" s="23" t="s">
        <v>4282</v>
      </c>
      <c r="B2446" s="23" t="s">
        <v>4283</v>
      </c>
      <c r="C2446" s="23" t="s">
        <v>10</v>
      </c>
      <c r="D2446" s="23" t="str">
        <f>IF(ISNUMBER(MATCH(C2446, 'Registration Database Man. Code'!A:A, 0)), "drone", "")</f>
        <v>drone</v>
      </c>
      <c r="E2446" s="23" t="str">
        <f>VLOOKUP(C2446, 'Registration Database Man. Code'!A:D, 4, FALSE)</f>
        <v>DJI</v>
      </c>
      <c r="F2446" s="24" t="str">
        <f t="shared" si="38"/>
        <v>Yes</v>
      </c>
      <c r="G2446" s="21" t="str">
        <f>IF(F2446="Yes", "Not Applicable", IF(COUNTIF('Broadcast Module Man Codes'!B:B, LEFT(B2446, 4))=0, "No BM Man Code Found", "Match Found"))</f>
        <v>Not Applicable</v>
      </c>
    </row>
    <row r="2447" spans="1:7">
      <c r="A2447" s="23" t="s">
        <v>4284</v>
      </c>
      <c r="B2447" s="23" t="s">
        <v>4285</v>
      </c>
      <c r="C2447" s="23" t="s">
        <v>10</v>
      </c>
      <c r="D2447" s="23" t="str">
        <f>IF(ISNUMBER(MATCH(C2447, 'Registration Database Man. Code'!A:A, 0)), "drone", "")</f>
        <v>drone</v>
      </c>
      <c r="E2447" s="23" t="str">
        <f>VLOOKUP(C2447, 'Registration Database Man. Code'!A:D, 4, FALSE)</f>
        <v>DJI</v>
      </c>
      <c r="F2447" s="24" t="str">
        <f t="shared" si="38"/>
        <v>Yes</v>
      </c>
      <c r="G2447" s="21" t="str">
        <f>IF(F2447="Yes", "Not Applicable", IF(COUNTIF('Broadcast Module Man Codes'!B:B, LEFT(B2447, 4))=0, "No BM Man Code Found", "Match Found"))</f>
        <v>Not Applicable</v>
      </c>
    </row>
    <row r="2448" spans="1:7">
      <c r="A2448" s="23" t="s">
        <v>4286</v>
      </c>
      <c r="B2448" s="23" t="s">
        <v>4287</v>
      </c>
      <c r="C2448" s="23" t="s">
        <v>16</v>
      </c>
      <c r="D2448" s="23" t="str">
        <f>IF(ISNUMBER(MATCH(C2448, 'Registration Database Man. Code'!A:A, 0)), "drone", "")</f>
        <v>drone</v>
      </c>
      <c r="E2448" s="23" t="str">
        <f>VLOOKUP(C2448, 'Registration Database Man. Code'!A:D, 4, FALSE)</f>
        <v>DJI</v>
      </c>
      <c r="F2448" s="24" t="str">
        <f t="shared" si="38"/>
        <v>Yes</v>
      </c>
      <c r="G2448" s="21" t="str">
        <f>IF(F2448="Yes", "Not Applicable", IF(COUNTIF('Broadcast Module Man Codes'!B:B, LEFT(B2448, 4))=0, "No BM Man Code Found", "Match Found"))</f>
        <v>Not Applicable</v>
      </c>
    </row>
    <row r="2449" spans="1:7">
      <c r="A2449" s="23" t="s">
        <v>4288</v>
      </c>
      <c r="B2449" s="23" t="s">
        <v>4289</v>
      </c>
      <c r="C2449" s="23" t="s">
        <v>172</v>
      </c>
      <c r="D2449" s="23" t="str">
        <f>IF(ISNUMBER(MATCH(C2449, 'Registration Database Man. Code'!A:A, 0)), "drone", "")</f>
        <v>drone</v>
      </c>
      <c r="E2449" s="23" t="str">
        <f>VLOOKUP(C2449, 'Registration Database Man. Code'!A:D, 4, FALSE)</f>
        <v>DJI</v>
      </c>
      <c r="F2449" s="24" t="str">
        <f t="shared" si="38"/>
        <v>No</v>
      </c>
      <c r="G2449" s="21" t="str">
        <f>IF(F2449="Yes", "Not Applicable", IF(COUNTIF('Broadcast Module Man Codes'!B:B, LEFT(B2449, 4))=0, "No BM Man Code Found", "Match Found"))</f>
        <v>No BM Man Code Found</v>
      </c>
    </row>
    <row r="2450" spans="1:7">
      <c r="A2450" s="23" t="s">
        <v>4290</v>
      </c>
      <c r="B2450" s="23" t="s">
        <v>4291</v>
      </c>
      <c r="C2450" s="23" t="s">
        <v>172</v>
      </c>
      <c r="D2450" s="23" t="str">
        <f>IF(ISNUMBER(MATCH(C2450, 'Registration Database Man. Code'!A:A, 0)), "drone", "")</f>
        <v>drone</v>
      </c>
      <c r="E2450" s="23" t="str">
        <f>VLOOKUP(C2450, 'Registration Database Man. Code'!A:D, 4, FALSE)</f>
        <v>DJI</v>
      </c>
      <c r="F2450" s="24" t="str">
        <f t="shared" si="38"/>
        <v>Yes</v>
      </c>
      <c r="G2450" s="21" t="str">
        <f>IF(F2450="Yes", "Not Applicable", IF(COUNTIF('Broadcast Module Man Codes'!B:B, LEFT(B2450, 4))=0, "No BM Man Code Found", "Match Found"))</f>
        <v>Not Applicable</v>
      </c>
    </row>
    <row r="2451" spans="1:7">
      <c r="A2451" s="23" t="s">
        <v>4292</v>
      </c>
      <c r="B2451" s="23" t="s">
        <v>4293</v>
      </c>
      <c r="C2451" s="23" t="s">
        <v>10</v>
      </c>
      <c r="D2451" s="23" t="str">
        <f>IF(ISNUMBER(MATCH(C2451, 'Registration Database Man. Code'!A:A, 0)), "drone", "")</f>
        <v>drone</v>
      </c>
      <c r="E2451" s="23" t="str">
        <f>VLOOKUP(C2451, 'Registration Database Man. Code'!A:D, 4, FALSE)</f>
        <v>DJI</v>
      </c>
      <c r="F2451" s="24" t="str">
        <f t="shared" si="38"/>
        <v>Yes</v>
      </c>
      <c r="G2451" s="21" t="str">
        <f>IF(F2451="Yes", "Not Applicable", IF(COUNTIF('Broadcast Module Man Codes'!B:B, LEFT(B2451, 4))=0, "No BM Man Code Found", "Match Found"))</f>
        <v>Not Applicable</v>
      </c>
    </row>
    <row r="2452" spans="1:7">
      <c r="A2452" s="23" t="s">
        <v>4294</v>
      </c>
      <c r="B2452" s="23" t="s">
        <v>4295</v>
      </c>
      <c r="C2452" s="23" t="s">
        <v>10</v>
      </c>
      <c r="D2452" s="23" t="str">
        <f>IF(ISNUMBER(MATCH(C2452, 'Registration Database Man. Code'!A:A, 0)), "drone", "")</f>
        <v>drone</v>
      </c>
      <c r="E2452" s="23" t="str">
        <f>VLOOKUP(C2452, 'Registration Database Man. Code'!A:D, 4, FALSE)</f>
        <v>DJI</v>
      </c>
      <c r="F2452" s="24" t="str">
        <f t="shared" si="38"/>
        <v>Yes</v>
      </c>
      <c r="G2452" s="21" t="str">
        <f>IF(F2452="Yes", "Not Applicable", IF(COUNTIF('Broadcast Module Man Codes'!B:B, LEFT(B2452, 4))=0, "No BM Man Code Found", "Match Found"))</f>
        <v>Not Applicable</v>
      </c>
    </row>
    <row r="2453" spans="1:7">
      <c r="A2453" s="23" t="s">
        <v>4296</v>
      </c>
      <c r="B2453" s="23" t="s">
        <v>4297</v>
      </c>
      <c r="C2453" s="23" t="s">
        <v>10</v>
      </c>
      <c r="D2453" s="23" t="str">
        <f>IF(ISNUMBER(MATCH(C2453, 'Registration Database Man. Code'!A:A, 0)), "drone", "")</f>
        <v>drone</v>
      </c>
      <c r="E2453" s="23" t="str">
        <f>VLOOKUP(C2453, 'Registration Database Man. Code'!A:D, 4, FALSE)</f>
        <v>DJI</v>
      </c>
      <c r="F2453" s="24" t="str">
        <f t="shared" si="38"/>
        <v>No</v>
      </c>
      <c r="G2453" s="21" t="str">
        <f>IF(F2453="Yes", "Not Applicable", IF(COUNTIF('Broadcast Module Man Codes'!B:B, LEFT(B2453, 4))=0, "No BM Man Code Found", "Match Found"))</f>
        <v>No BM Man Code Found</v>
      </c>
    </row>
    <row r="2454" spans="1:7">
      <c r="A2454" s="23" t="s">
        <v>4298</v>
      </c>
      <c r="B2454" s="23" t="s">
        <v>4299</v>
      </c>
      <c r="C2454" s="23" t="s">
        <v>10</v>
      </c>
      <c r="D2454" s="23" t="str">
        <f>IF(ISNUMBER(MATCH(C2454, 'Registration Database Man. Code'!A:A, 0)), "drone", "")</f>
        <v>drone</v>
      </c>
      <c r="E2454" s="23" t="str">
        <f>VLOOKUP(C2454, 'Registration Database Man. Code'!A:D, 4, FALSE)</f>
        <v>DJI</v>
      </c>
      <c r="F2454" s="24" t="str">
        <f t="shared" si="38"/>
        <v>Yes</v>
      </c>
      <c r="G2454" s="21" t="str">
        <f>IF(F2454="Yes", "Not Applicable", IF(COUNTIF('Broadcast Module Man Codes'!B:B, LEFT(B2454, 4))=0, "No BM Man Code Found", "Match Found"))</f>
        <v>Not Applicable</v>
      </c>
    </row>
    <row r="2455" spans="1:7">
      <c r="A2455" s="23" t="s">
        <v>4300</v>
      </c>
      <c r="B2455" s="23" t="s">
        <v>4301</v>
      </c>
      <c r="C2455" s="23" t="s">
        <v>21</v>
      </c>
      <c r="D2455" s="23" t="str">
        <f>IF(ISNUMBER(MATCH(C2455, 'Registration Database Man. Code'!A:A, 0)), "drone", "")</f>
        <v>drone</v>
      </c>
      <c r="E2455" s="23" t="str">
        <f>VLOOKUP(C2455, 'Registration Database Man. Code'!A:D, 4, FALSE)</f>
        <v>XAG</v>
      </c>
      <c r="F2455" s="24" t="str">
        <f t="shared" si="38"/>
        <v>Yes</v>
      </c>
      <c r="G2455" s="21" t="str">
        <f>IF(F2455="Yes", "Not Applicable", IF(COUNTIF('Broadcast Module Man Codes'!B:B, LEFT(B2455, 4))=0, "No BM Man Code Found", "Match Found"))</f>
        <v>Not Applicable</v>
      </c>
    </row>
    <row r="2456" spans="1:7">
      <c r="A2456" s="23" t="s">
        <v>4302</v>
      </c>
      <c r="B2456" s="23" t="s">
        <v>4303</v>
      </c>
      <c r="C2456" s="23" t="s">
        <v>10</v>
      </c>
      <c r="D2456" s="23" t="str">
        <f>IF(ISNUMBER(MATCH(C2456, 'Registration Database Man. Code'!A:A, 0)), "drone", "")</f>
        <v>drone</v>
      </c>
      <c r="E2456" s="23" t="str">
        <f>VLOOKUP(C2456, 'Registration Database Man. Code'!A:D, 4, FALSE)</f>
        <v>DJI</v>
      </c>
      <c r="F2456" s="24" t="str">
        <f t="shared" si="38"/>
        <v>No</v>
      </c>
      <c r="G2456" s="21" t="str">
        <f>IF(F2456="Yes", "Not Applicable", IF(COUNTIF('Broadcast Module Man Codes'!B:B, LEFT(B2456, 4))=0, "No BM Man Code Found", "Match Found"))</f>
        <v>No BM Man Code Found</v>
      </c>
    </row>
    <row r="2457" spans="1:7">
      <c r="A2457" s="23" t="s">
        <v>4304</v>
      </c>
      <c r="B2457" s="23" t="s">
        <v>4305</v>
      </c>
      <c r="C2457" s="23" t="s">
        <v>4306</v>
      </c>
      <c r="D2457" s="23" t="str">
        <f>IF(ISNUMBER(MATCH(C2457, 'Registration Database Man. Code'!A:A, 0)), "drone", "")</f>
        <v>drone</v>
      </c>
      <c r="E2457" s="23" t="str">
        <f>VLOOKUP(C2457, 'Registration Database Man. Code'!A:D, 4, FALSE)</f>
        <v>DJI</v>
      </c>
      <c r="F2457" s="24" t="str">
        <f t="shared" si="38"/>
        <v>No</v>
      </c>
      <c r="G2457" s="21" t="str">
        <f>IF(F2457="Yes", "Not Applicable", IF(COUNTIF('Broadcast Module Man Codes'!B:B, LEFT(B2457, 4))=0, "No BM Man Code Found", "Match Found"))</f>
        <v>No BM Man Code Found</v>
      </c>
    </row>
    <row r="2458" spans="1:7">
      <c r="A2458" s="23" t="s">
        <v>4307</v>
      </c>
      <c r="B2458" s="23" t="s">
        <v>4308</v>
      </c>
      <c r="C2458" s="23" t="s">
        <v>94</v>
      </c>
      <c r="D2458" s="23" t="str">
        <f>IF(ISNUMBER(MATCH(C2458, 'Registration Database Man. Code'!A:A, 0)), "drone", "")</f>
        <v>drone</v>
      </c>
      <c r="E2458" s="23" t="str">
        <f>VLOOKUP(C2458, 'Registration Database Man. Code'!A:D, 4, FALSE)</f>
        <v>DJI</v>
      </c>
      <c r="F2458" s="24" t="str">
        <f t="shared" si="38"/>
        <v>Yes</v>
      </c>
      <c r="G2458" s="21" t="str">
        <f>IF(F2458="Yes", "Not Applicable", IF(COUNTIF('Broadcast Module Man Codes'!B:B, LEFT(B2458, 4))=0, "No BM Man Code Found", "Match Found"))</f>
        <v>Not Applicable</v>
      </c>
    </row>
    <row r="2459" spans="1:7">
      <c r="A2459" s="23" t="s">
        <v>4309</v>
      </c>
      <c r="B2459" s="23" t="s">
        <v>4310</v>
      </c>
      <c r="C2459" s="23" t="s">
        <v>10</v>
      </c>
      <c r="D2459" s="23" t="str">
        <f>IF(ISNUMBER(MATCH(C2459, 'Registration Database Man. Code'!A:A, 0)), "drone", "")</f>
        <v>drone</v>
      </c>
      <c r="E2459" s="23" t="str">
        <f>VLOOKUP(C2459, 'Registration Database Man. Code'!A:D, 4, FALSE)</f>
        <v>DJI</v>
      </c>
      <c r="F2459" s="24" t="str">
        <f t="shared" si="38"/>
        <v>No</v>
      </c>
      <c r="G2459" s="21" t="str">
        <f>IF(F2459="Yes", "Not Applicable", IF(COUNTIF('Broadcast Module Man Codes'!B:B, LEFT(B2459, 4))=0, "No BM Man Code Found", "Match Found"))</f>
        <v>No BM Man Code Found</v>
      </c>
    </row>
    <row r="2460" spans="1:7">
      <c r="A2460" s="23" t="s">
        <v>4311</v>
      </c>
      <c r="B2460" s="23" t="s">
        <v>4312</v>
      </c>
      <c r="C2460" s="23" t="s">
        <v>172</v>
      </c>
      <c r="D2460" s="23" t="str">
        <f>IF(ISNUMBER(MATCH(C2460, 'Registration Database Man. Code'!A:A, 0)), "drone", "")</f>
        <v>drone</v>
      </c>
      <c r="E2460" s="23" t="str">
        <f>VLOOKUP(C2460, 'Registration Database Man. Code'!A:D, 4, FALSE)</f>
        <v>DJI</v>
      </c>
      <c r="F2460" s="24" t="str">
        <f t="shared" si="38"/>
        <v>Yes</v>
      </c>
      <c r="G2460" s="21" t="str">
        <f>IF(F2460="Yes", "Not Applicable", IF(COUNTIF('Broadcast Module Man Codes'!B:B, LEFT(B2460, 4))=0, "No BM Man Code Found", "Match Found"))</f>
        <v>Not Applicable</v>
      </c>
    </row>
    <row r="2461" spans="1:7">
      <c r="A2461" s="23" t="s">
        <v>4313</v>
      </c>
      <c r="B2461" s="23" t="s">
        <v>4314</v>
      </c>
      <c r="C2461" s="23" t="s">
        <v>10</v>
      </c>
      <c r="D2461" s="23" t="str">
        <f>IF(ISNUMBER(MATCH(C2461, 'Registration Database Man. Code'!A:A, 0)), "drone", "")</f>
        <v>drone</v>
      </c>
      <c r="E2461" s="23" t="str">
        <f>VLOOKUP(C2461, 'Registration Database Man. Code'!A:D, 4, FALSE)</f>
        <v>DJI</v>
      </c>
      <c r="F2461" s="24" t="str">
        <f t="shared" si="38"/>
        <v>Yes</v>
      </c>
      <c r="G2461" s="21" t="str">
        <f>IF(F2461="Yes", "Not Applicable", IF(COUNTIF('Broadcast Module Man Codes'!B:B, LEFT(B2461, 4))=0, "No BM Man Code Found", "Match Found"))</f>
        <v>Not Applicable</v>
      </c>
    </row>
    <row r="2462" spans="1:7">
      <c r="A2462" s="23" t="s">
        <v>4315</v>
      </c>
      <c r="B2462" s="23" t="s">
        <v>4316</v>
      </c>
      <c r="C2462" s="23" t="s">
        <v>21</v>
      </c>
      <c r="D2462" s="23" t="str">
        <f>IF(ISNUMBER(MATCH(C2462, 'Registration Database Man. Code'!A:A, 0)), "drone", "")</f>
        <v>drone</v>
      </c>
      <c r="E2462" s="23" t="str">
        <f>VLOOKUP(C2462, 'Registration Database Man. Code'!A:D, 4, FALSE)</f>
        <v>XAG</v>
      </c>
      <c r="F2462" s="24" t="str">
        <f t="shared" si="38"/>
        <v>Yes</v>
      </c>
      <c r="G2462" s="21" t="str">
        <f>IF(F2462="Yes", "Not Applicable", IF(COUNTIF('Broadcast Module Man Codes'!B:B, LEFT(B2462, 4))=0, "No BM Man Code Found", "Match Found"))</f>
        <v>Not Applicable</v>
      </c>
    </row>
    <row r="2463" spans="1:7">
      <c r="A2463" s="23" t="s">
        <v>4317</v>
      </c>
      <c r="B2463" s="23" t="s">
        <v>4318</v>
      </c>
      <c r="C2463" s="23" t="s">
        <v>10</v>
      </c>
      <c r="D2463" s="23" t="str">
        <f>IF(ISNUMBER(MATCH(C2463, 'Registration Database Man. Code'!A:A, 0)), "drone", "")</f>
        <v>drone</v>
      </c>
      <c r="E2463" s="23" t="str">
        <f>VLOOKUP(C2463, 'Registration Database Man. Code'!A:D, 4, FALSE)</f>
        <v>DJI</v>
      </c>
      <c r="F2463" s="24" t="str">
        <f t="shared" si="38"/>
        <v>No</v>
      </c>
      <c r="G2463" s="21" t="str">
        <f>IF(F2463="Yes", "Not Applicable", IF(COUNTIF('Broadcast Module Man Codes'!B:B, LEFT(B2463, 4))=0, "No BM Man Code Found", "Match Found"))</f>
        <v>No BM Man Code Found</v>
      </c>
    </row>
    <row r="2464" spans="1:7">
      <c r="A2464" s="23" t="s">
        <v>4319</v>
      </c>
      <c r="B2464" s="23" t="s">
        <v>4320</v>
      </c>
      <c r="C2464" s="23" t="s">
        <v>27</v>
      </c>
      <c r="D2464" s="23" t="str">
        <f>IF(ISNUMBER(MATCH(C2464, 'Registration Database Man. Code'!A:A, 0)), "drone", "")</f>
        <v>drone</v>
      </c>
      <c r="E2464" s="23" t="str">
        <f>VLOOKUP(C2464, 'Registration Database Man. Code'!A:D, 4, FALSE)</f>
        <v>DJI</v>
      </c>
      <c r="F2464" s="24" t="str">
        <f t="shared" si="38"/>
        <v>No</v>
      </c>
      <c r="G2464" s="21" t="str">
        <f>IF(F2464="Yes", "Not Applicable", IF(COUNTIF('Broadcast Module Man Codes'!B:B, LEFT(B2464, 4))=0, "No BM Man Code Found", "Match Found"))</f>
        <v>No BM Man Code Found</v>
      </c>
    </row>
    <row r="2465" spans="1:7">
      <c r="A2465" s="23" t="s">
        <v>4321</v>
      </c>
      <c r="B2465" s="23" t="s">
        <v>4322</v>
      </c>
      <c r="C2465" s="23">
        <v>610131</v>
      </c>
      <c r="D2465" s="23" t="str">
        <f>IF(ISNUMBER(MATCH(C2465, 'Registration Database Man. Code'!A:A, 0)), "drone", "")</f>
        <v>drone</v>
      </c>
      <c r="E2465" s="23" t="str">
        <f>VLOOKUP(C2465, 'Registration Database Man. Code'!A:D, 4, FALSE)</f>
        <v>DJI</v>
      </c>
      <c r="F2465" s="24" t="str">
        <f t="shared" si="38"/>
        <v>No</v>
      </c>
      <c r="G2465" s="21" t="str">
        <f>IF(F2465="Yes", "Not Applicable", IF(COUNTIF('Broadcast Module Man Codes'!B:B, LEFT(B2465, 4))=0, "No BM Man Code Found", "Match Found"))</f>
        <v>No BM Man Code Found</v>
      </c>
    </row>
    <row r="2466" spans="1:7">
      <c r="A2466" s="23" t="s">
        <v>4323</v>
      </c>
      <c r="B2466" s="23" t="s">
        <v>4324</v>
      </c>
      <c r="C2466" s="23" t="s">
        <v>1421</v>
      </c>
      <c r="D2466" s="23" t="str">
        <f>IF(ISNUMBER(MATCH(C2466, 'Registration Database Man. Code'!A:A, 0)), "drone", "")</f>
        <v>drone</v>
      </c>
      <c r="E2466" s="23" t="str">
        <f>VLOOKUP(C2466, 'Registration Database Man. Code'!A:D, 4, FALSE)</f>
        <v>DJI</v>
      </c>
      <c r="F2466" s="24" t="str">
        <f t="shared" si="38"/>
        <v>No</v>
      </c>
      <c r="G2466" s="21" t="str">
        <f>IF(F2466="Yes", "Not Applicable", IF(COUNTIF('Broadcast Module Man Codes'!B:B, LEFT(B2466, 4))=0, "No BM Man Code Found", "Match Found"))</f>
        <v>No BM Man Code Found</v>
      </c>
    </row>
    <row r="2467" spans="1:7">
      <c r="A2467" s="23" t="s">
        <v>4325</v>
      </c>
      <c r="B2467" s="23" t="s">
        <v>4326</v>
      </c>
      <c r="C2467" s="23" t="s">
        <v>6</v>
      </c>
      <c r="D2467" s="23" t="str">
        <f>IF(ISNUMBER(MATCH(C2467, 'Registration Database Man. Code'!A:A, 0)), "drone", "")</f>
        <v>drone</v>
      </c>
      <c r="E2467" s="23" t="str">
        <f>VLOOKUP(C2467, 'Registration Database Man. Code'!A:D, 4, FALSE)</f>
        <v>XAG</v>
      </c>
      <c r="F2467" s="24" t="str">
        <f t="shared" si="38"/>
        <v>Yes</v>
      </c>
      <c r="G2467" s="21" t="str">
        <f>IF(F2467="Yes", "Not Applicable", IF(COUNTIF('Broadcast Module Man Codes'!B:B, LEFT(B2467, 4))=0, "No BM Man Code Found", "Match Found"))</f>
        <v>Not Applicable</v>
      </c>
    </row>
    <row r="2468" spans="1:7">
      <c r="A2468" s="23" t="s">
        <v>4327</v>
      </c>
      <c r="B2468" s="23" t="s">
        <v>4328</v>
      </c>
      <c r="C2468" s="23" t="s">
        <v>94</v>
      </c>
      <c r="D2468" s="23" t="str">
        <f>IF(ISNUMBER(MATCH(C2468, 'Registration Database Man. Code'!A:A, 0)), "drone", "")</f>
        <v>drone</v>
      </c>
      <c r="E2468" s="23" t="str">
        <f>VLOOKUP(C2468, 'Registration Database Man. Code'!A:D, 4, FALSE)</f>
        <v>DJI</v>
      </c>
      <c r="F2468" s="24" t="str">
        <f t="shared" si="38"/>
        <v>Yes</v>
      </c>
      <c r="G2468" s="21" t="str">
        <f>IF(F2468="Yes", "Not Applicable", IF(COUNTIF('Broadcast Module Man Codes'!B:B, LEFT(B2468, 4))=0, "No BM Man Code Found", "Match Found"))</f>
        <v>Not Applicable</v>
      </c>
    </row>
    <row r="2469" spans="1:7">
      <c r="A2469" s="23" t="s">
        <v>4329</v>
      </c>
      <c r="B2469" s="23" t="s">
        <v>4330</v>
      </c>
      <c r="C2469" s="23" t="s">
        <v>10</v>
      </c>
      <c r="D2469" s="23" t="str">
        <f>IF(ISNUMBER(MATCH(C2469, 'Registration Database Man. Code'!A:A, 0)), "drone", "")</f>
        <v>drone</v>
      </c>
      <c r="E2469" s="23" t="str">
        <f>VLOOKUP(C2469, 'Registration Database Man. Code'!A:D, 4, FALSE)</f>
        <v>DJI</v>
      </c>
      <c r="F2469" s="24" t="str">
        <f t="shared" si="38"/>
        <v>No</v>
      </c>
      <c r="G2469" s="21" t="str">
        <f>IF(F2469="Yes", "Not Applicable", IF(COUNTIF('Broadcast Module Man Codes'!B:B, LEFT(B2469, 4))=0, "No BM Man Code Found", "Match Found"))</f>
        <v>No BM Man Code Found</v>
      </c>
    </row>
    <row r="2470" spans="1:7">
      <c r="A2470" s="23" t="s">
        <v>4331</v>
      </c>
      <c r="B2470" s="23" t="s">
        <v>4332</v>
      </c>
      <c r="C2470" s="23" t="s">
        <v>49</v>
      </c>
      <c r="D2470" s="23" t="str">
        <f>IF(ISNUMBER(MATCH(C2470, 'Registration Database Man. Code'!A:A, 0)), "drone", "")</f>
        <v>drone</v>
      </c>
      <c r="E2470" s="23" t="str">
        <f>VLOOKUP(C2470, 'Registration Database Man. Code'!A:D, 4, FALSE)</f>
        <v>DJI</v>
      </c>
      <c r="F2470" s="24" t="str">
        <f t="shared" si="38"/>
        <v>Yes</v>
      </c>
      <c r="G2470" s="21" t="str">
        <f>IF(F2470="Yes", "Not Applicable", IF(COUNTIF('Broadcast Module Man Codes'!B:B, LEFT(B2470, 4))=0, "No BM Man Code Found", "Match Found"))</f>
        <v>Not Applicable</v>
      </c>
    </row>
    <row r="2471" spans="1:7">
      <c r="A2471" s="23" t="s">
        <v>4333</v>
      </c>
      <c r="B2471" s="23" t="s">
        <v>4334</v>
      </c>
      <c r="C2471" s="23" t="s">
        <v>63</v>
      </c>
      <c r="D2471" s="23" t="str">
        <f>IF(ISNUMBER(MATCH(C2471, 'Registration Database Man. Code'!A:A, 0)), "drone", "")</f>
        <v>drone</v>
      </c>
      <c r="E2471" s="23" t="str">
        <f>VLOOKUP(C2471, 'Registration Database Man. Code'!A:D, 4, FALSE)</f>
        <v>DJI</v>
      </c>
      <c r="F2471" s="24" t="str">
        <f t="shared" si="38"/>
        <v>No</v>
      </c>
      <c r="G2471" s="21" t="str">
        <f>IF(F2471="Yes", "Not Applicable", IF(COUNTIF('Broadcast Module Man Codes'!B:B, LEFT(B2471, 4))=0, "No BM Man Code Found", "Match Found"))</f>
        <v>No BM Man Code Found</v>
      </c>
    </row>
    <row r="2472" spans="1:7">
      <c r="A2472" s="23" t="s">
        <v>4335</v>
      </c>
      <c r="B2472" s="23" t="s">
        <v>4336</v>
      </c>
      <c r="C2472" s="23" t="s">
        <v>97</v>
      </c>
      <c r="D2472" s="23" t="str">
        <f>IF(ISNUMBER(MATCH(C2472, 'Registration Database Man. Code'!A:A, 0)), "drone", "")</f>
        <v>drone</v>
      </c>
      <c r="E2472" s="23" t="str">
        <f>VLOOKUP(C2472, 'Registration Database Man. Code'!A:D, 4, FALSE)</f>
        <v>DJI</v>
      </c>
      <c r="F2472" s="24" t="str">
        <f t="shared" si="38"/>
        <v>No</v>
      </c>
      <c r="G2472" s="21" t="str">
        <f>IF(F2472="Yes", "Not Applicable", IF(COUNTIF('Broadcast Module Man Codes'!B:B, LEFT(B2472, 4))=0, "No BM Man Code Found", "Match Found"))</f>
        <v>No BM Man Code Found</v>
      </c>
    </row>
    <row r="2473" spans="1:7">
      <c r="A2473" s="23" t="s">
        <v>4337</v>
      </c>
      <c r="B2473" s="23" t="s">
        <v>4338</v>
      </c>
      <c r="C2473" s="23" t="s">
        <v>49</v>
      </c>
      <c r="D2473" s="23" t="str">
        <f>IF(ISNUMBER(MATCH(C2473, 'Registration Database Man. Code'!A:A, 0)), "drone", "")</f>
        <v>drone</v>
      </c>
      <c r="E2473" s="23" t="str">
        <f>VLOOKUP(C2473, 'Registration Database Man. Code'!A:D, 4, FALSE)</f>
        <v>DJI</v>
      </c>
      <c r="F2473" s="24" t="str">
        <f t="shared" si="38"/>
        <v>Yes</v>
      </c>
      <c r="G2473" s="21" t="str">
        <f>IF(F2473="Yes", "Not Applicable", IF(COUNTIF('Broadcast Module Man Codes'!B:B, LEFT(B2473, 4))=0, "No BM Man Code Found", "Match Found"))</f>
        <v>Not Applicable</v>
      </c>
    </row>
    <row r="2474" spans="1:7">
      <c r="A2474" s="23" t="s">
        <v>4339</v>
      </c>
      <c r="B2474" s="23" t="s">
        <v>4340</v>
      </c>
      <c r="C2474" s="23" t="s">
        <v>4</v>
      </c>
      <c r="D2474" s="23" t="str">
        <f>IF(ISNUMBER(MATCH(C2474, 'Registration Database Man. Code'!A:A, 0)), "drone", "")</f>
        <v>drone</v>
      </c>
      <c r="E2474" s="23" t="str">
        <f>VLOOKUP(C2474, 'Registration Database Man. Code'!A:D, 4, FALSE)</f>
        <v>TALOS DRONES</v>
      </c>
      <c r="F2474" s="24" t="str">
        <f t="shared" si="38"/>
        <v>Yes</v>
      </c>
      <c r="G2474" s="21" t="str">
        <f>IF(F2474="Yes", "Not Applicable", IF(COUNTIF('Broadcast Module Man Codes'!B:B, LEFT(B2474, 4))=0, "No BM Man Code Found", "Match Found"))</f>
        <v>Not Applicable</v>
      </c>
    </row>
    <row r="2475" spans="1:7">
      <c r="A2475" s="23" t="s">
        <v>4341</v>
      </c>
      <c r="B2475" s="23" t="s">
        <v>4342</v>
      </c>
      <c r="C2475" s="23" t="s">
        <v>10</v>
      </c>
      <c r="D2475" s="23" t="str">
        <f>IF(ISNUMBER(MATCH(C2475, 'Registration Database Man. Code'!A:A, 0)), "drone", "")</f>
        <v>drone</v>
      </c>
      <c r="E2475" s="23" t="str">
        <f>VLOOKUP(C2475, 'Registration Database Man. Code'!A:D, 4, FALSE)</f>
        <v>DJI</v>
      </c>
      <c r="F2475" s="24" t="str">
        <f t="shared" si="38"/>
        <v>Yes</v>
      </c>
      <c r="G2475" s="21" t="str">
        <f>IF(F2475="Yes", "Not Applicable", IF(COUNTIF('Broadcast Module Man Codes'!B:B, LEFT(B2475, 4))=0, "No BM Man Code Found", "Match Found"))</f>
        <v>Not Applicable</v>
      </c>
    </row>
    <row r="2476" spans="1:7">
      <c r="A2476" s="23" t="s">
        <v>4343</v>
      </c>
      <c r="B2476" s="23" t="s">
        <v>4344</v>
      </c>
      <c r="C2476" s="23" t="s">
        <v>10</v>
      </c>
      <c r="D2476" s="23" t="str">
        <f>IF(ISNUMBER(MATCH(C2476, 'Registration Database Man. Code'!A:A, 0)), "drone", "")</f>
        <v>drone</v>
      </c>
      <c r="E2476" s="23" t="str">
        <f>VLOOKUP(C2476, 'Registration Database Man. Code'!A:D, 4, FALSE)</f>
        <v>DJI</v>
      </c>
      <c r="F2476" s="24" t="str">
        <f t="shared" si="38"/>
        <v>Yes</v>
      </c>
      <c r="G2476" s="21" t="str">
        <f>IF(F2476="Yes", "Not Applicable", IF(COUNTIF('Broadcast Module Man Codes'!B:B, LEFT(B2476, 4))=0, "No BM Man Code Found", "Match Found"))</f>
        <v>Not Applicable</v>
      </c>
    </row>
    <row r="2477" spans="1:7">
      <c r="A2477" s="23" t="s">
        <v>4345</v>
      </c>
      <c r="B2477" s="23" t="s">
        <v>4346</v>
      </c>
      <c r="C2477" s="23" t="s">
        <v>10</v>
      </c>
      <c r="D2477" s="23" t="str">
        <f>IF(ISNUMBER(MATCH(C2477, 'Registration Database Man. Code'!A:A, 0)), "drone", "")</f>
        <v>drone</v>
      </c>
      <c r="E2477" s="23" t="str">
        <f>VLOOKUP(C2477, 'Registration Database Man. Code'!A:D, 4, FALSE)</f>
        <v>DJI</v>
      </c>
      <c r="F2477" s="24" t="str">
        <f t="shared" si="38"/>
        <v>Yes</v>
      </c>
      <c r="G2477" s="21" t="str">
        <f>IF(F2477="Yes", "Not Applicable", IF(COUNTIF('Broadcast Module Man Codes'!B:B, LEFT(B2477, 4))=0, "No BM Man Code Found", "Match Found"))</f>
        <v>Not Applicable</v>
      </c>
    </row>
    <row r="2478" spans="1:7">
      <c r="A2478" s="23" t="s">
        <v>4347</v>
      </c>
      <c r="B2478" s="23" t="s">
        <v>4348</v>
      </c>
      <c r="C2478" s="23" t="s">
        <v>21</v>
      </c>
      <c r="D2478" s="23" t="str">
        <f>IF(ISNUMBER(MATCH(C2478, 'Registration Database Man. Code'!A:A, 0)), "drone", "")</f>
        <v>drone</v>
      </c>
      <c r="E2478" s="23" t="str">
        <f>VLOOKUP(C2478, 'Registration Database Man. Code'!A:D, 4, FALSE)</f>
        <v>XAG</v>
      </c>
      <c r="F2478" s="24" t="str">
        <f t="shared" si="38"/>
        <v>Yes</v>
      </c>
      <c r="G2478" s="21" t="str">
        <f>IF(F2478="Yes", "Not Applicable", IF(COUNTIF('Broadcast Module Man Codes'!B:B, LEFT(B2478, 4))=0, "No BM Man Code Found", "Match Found"))</f>
        <v>Not Applicable</v>
      </c>
    </row>
    <row r="2479" spans="1:7">
      <c r="A2479" s="23" t="s">
        <v>4349</v>
      </c>
      <c r="B2479" s="23" t="s">
        <v>4350</v>
      </c>
      <c r="C2479" s="23" t="s">
        <v>1409</v>
      </c>
      <c r="D2479" s="23" t="str">
        <f>IF(ISNUMBER(MATCH(C2479, 'Registration Database Man. Code'!A:A, 0)), "drone", "")</f>
        <v>drone</v>
      </c>
      <c r="E2479" s="23" t="str">
        <f>VLOOKUP(C2479, 'Registration Database Man. Code'!A:D, 4, FALSE)</f>
        <v>DJI</v>
      </c>
      <c r="F2479" s="24" t="str">
        <f t="shared" si="38"/>
        <v>Yes</v>
      </c>
      <c r="G2479" s="21" t="str">
        <f>IF(F2479="Yes", "Not Applicable", IF(COUNTIF('Broadcast Module Man Codes'!B:B, LEFT(B2479, 4))=0, "No BM Man Code Found", "Match Found"))</f>
        <v>Not Applicable</v>
      </c>
    </row>
    <row r="2480" spans="1:7">
      <c r="A2480" s="23" t="s">
        <v>4351</v>
      </c>
      <c r="B2480" s="23" t="s">
        <v>4352</v>
      </c>
      <c r="C2480" s="23">
        <v>610131</v>
      </c>
      <c r="D2480" s="23" t="str">
        <f>IF(ISNUMBER(MATCH(C2480, 'Registration Database Man. Code'!A:A, 0)), "drone", "")</f>
        <v>drone</v>
      </c>
      <c r="E2480" s="23" t="str">
        <f>VLOOKUP(C2480, 'Registration Database Man. Code'!A:D, 4, FALSE)</f>
        <v>DJI</v>
      </c>
      <c r="F2480" s="24" t="str">
        <f t="shared" si="38"/>
        <v>No</v>
      </c>
      <c r="G2480" s="21" t="str">
        <f>IF(F2480="Yes", "Not Applicable", IF(COUNTIF('Broadcast Module Man Codes'!B:B, LEFT(B2480, 4))=0, "No BM Man Code Found", "Match Found"))</f>
        <v>No BM Man Code Found</v>
      </c>
    </row>
    <row r="2481" spans="1:7">
      <c r="A2481" s="23" t="s">
        <v>4353</v>
      </c>
      <c r="B2481" s="23" t="s">
        <v>4354</v>
      </c>
      <c r="C2481" s="23" t="s">
        <v>10</v>
      </c>
      <c r="D2481" s="23" t="str">
        <f>IF(ISNUMBER(MATCH(C2481, 'Registration Database Man. Code'!A:A, 0)), "drone", "")</f>
        <v>drone</v>
      </c>
      <c r="E2481" s="23" t="str">
        <f>VLOOKUP(C2481, 'Registration Database Man. Code'!A:D, 4, FALSE)</f>
        <v>DJI</v>
      </c>
      <c r="F2481" s="24" t="str">
        <f t="shared" si="38"/>
        <v>No</v>
      </c>
      <c r="G2481" s="21" t="str">
        <f>IF(F2481="Yes", "Not Applicable", IF(COUNTIF('Broadcast Module Man Codes'!B:B, LEFT(B2481, 4))=0, "No BM Man Code Found", "Match Found"))</f>
        <v>No BM Man Code Found</v>
      </c>
    </row>
    <row r="2482" spans="1:7">
      <c r="A2482" s="23" t="s">
        <v>4355</v>
      </c>
      <c r="B2482" s="23" t="s">
        <v>4356</v>
      </c>
      <c r="C2482" s="23" t="s">
        <v>21</v>
      </c>
      <c r="D2482" s="23" t="str">
        <f>IF(ISNUMBER(MATCH(C2482, 'Registration Database Man. Code'!A:A, 0)), "drone", "")</f>
        <v>drone</v>
      </c>
      <c r="E2482" s="23" t="str">
        <f>VLOOKUP(C2482, 'Registration Database Man. Code'!A:D, 4, FALSE)</f>
        <v>XAG</v>
      </c>
      <c r="F2482" s="24" t="str">
        <f t="shared" si="38"/>
        <v>Yes</v>
      </c>
      <c r="G2482" s="21" t="str">
        <f>IF(F2482="Yes", "Not Applicable", IF(COUNTIF('Broadcast Module Man Codes'!B:B, LEFT(B2482, 4))=0, "No BM Man Code Found", "Match Found"))</f>
        <v>Not Applicable</v>
      </c>
    </row>
    <row r="2483" spans="1:7">
      <c r="A2483" s="23" t="s">
        <v>4357</v>
      </c>
      <c r="B2483" s="23" t="s">
        <v>4358</v>
      </c>
      <c r="C2483" s="23" t="s">
        <v>21</v>
      </c>
      <c r="D2483" s="23" t="str">
        <f>IF(ISNUMBER(MATCH(C2483, 'Registration Database Man. Code'!A:A, 0)), "drone", "")</f>
        <v>drone</v>
      </c>
      <c r="E2483" s="23" t="str">
        <f>VLOOKUP(C2483, 'Registration Database Man. Code'!A:D, 4, FALSE)</f>
        <v>XAG</v>
      </c>
      <c r="F2483" s="24" t="str">
        <f t="shared" si="38"/>
        <v>No</v>
      </c>
      <c r="G2483" s="21" t="str">
        <f>IF(F2483="Yes", "Not Applicable", IF(COUNTIF('Broadcast Module Man Codes'!B:B, LEFT(B2483, 4))=0, "No BM Man Code Found", "Match Found"))</f>
        <v>No BM Man Code Found</v>
      </c>
    </row>
    <row r="2484" spans="1:7">
      <c r="A2484" s="23" t="s">
        <v>4359</v>
      </c>
      <c r="B2484" s="23" t="s">
        <v>4360</v>
      </c>
      <c r="C2484" s="23" t="s">
        <v>21</v>
      </c>
      <c r="D2484" s="23" t="str">
        <f>IF(ISNUMBER(MATCH(C2484, 'Registration Database Man. Code'!A:A, 0)), "drone", "")</f>
        <v>drone</v>
      </c>
      <c r="E2484" s="23" t="str">
        <f>VLOOKUP(C2484, 'Registration Database Man. Code'!A:D, 4, FALSE)</f>
        <v>XAG</v>
      </c>
      <c r="F2484" s="24" t="str">
        <f t="shared" si="38"/>
        <v>No</v>
      </c>
      <c r="G2484" s="21" t="str">
        <f>IF(F2484="Yes", "Not Applicable", IF(COUNTIF('Broadcast Module Man Codes'!B:B, LEFT(B2484, 4))=0, "No BM Man Code Found", "Match Found"))</f>
        <v>No BM Man Code Found</v>
      </c>
    </row>
    <row r="2485" spans="1:7">
      <c r="A2485" s="23" t="s">
        <v>4361</v>
      </c>
      <c r="B2485" s="23" t="s">
        <v>4362</v>
      </c>
      <c r="C2485" s="23" t="s">
        <v>4</v>
      </c>
      <c r="D2485" s="23" t="str">
        <f>IF(ISNUMBER(MATCH(C2485, 'Registration Database Man. Code'!A:A, 0)), "drone", "")</f>
        <v>drone</v>
      </c>
      <c r="E2485" s="23" t="str">
        <f>VLOOKUP(C2485, 'Registration Database Man. Code'!A:D, 4, FALSE)</f>
        <v>TALOS DRONES</v>
      </c>
      <c r="F2485" s="24" t="str">
        <f t="shared" si="38"/>
        <v>Yes</v>
      </c>
      <c r="G2485" s="21" t="str">
        <f>IF(F2485="Yes", "Not Applicable", IF(COUNTIF('Broadcast Module Man Codes'!B:B, LEFT(B2485, 4))=0, "No BM Man Code Found", "Match Found"))</f>
        <v>Not Applicable</v>
      </c>
    </row>
    <row r="2486" spans="1:7">
      <c r="A2486" s="23" t="s">
        <v>4363</v>
      </c>
      <c r="B2486" s="23" t="s">
        <v>4364</v>
      </c>
      <c r="C2486" s="23" t="s">
        <v>10</v>
      </c>
      <c r="D2486" s="23" t="str">
        <f>IF(ISNUMBER(MATCH(C2486, 'Registration Database Man. Code'!A:A, 0)), "drone", "")</f>
        <v>drone</v>
      </c>
      <c r="E2486" s="23" t="str">
        <f>VLOOKUP(C2486, 'Registration Database Man. Code'!A:D, 4, FALSE)</f>
        <v>DJI</v>
      </c>
      <c r="F2486" s="24" t="str">
        <f t="shared" si="38"/>
        <v>No</v>
      </c>
      <c r="G2486" s="21" t="str">
        <f>IF(F2486="Yes", "Not Applicable", IF(COUNTIF('Broadcast Module Man Codes'!B:B, LEFT(B2486, 4))=0, "No BM Man Code Found", "Match Found"))</f>
        <v>No BM Man Code Found</v>
      </c>
    </row>
    <row r="2487" spans="1:7">
      <c r="A2487" s="23" t="s">
        <v>4365</v>
      </c>
      <c r="B2487" s="23" t="s">
        <v>4366</v>
      </c>
      <c r="C2487" s="23" t="s">
        <v>10</v>
      </c>
      <c r="D2487" s="23" t="str">
        <f>IF(ISNUMBER(MATCH(C2487, 'Registration Database Man. Code'!A:A, 0)), "drone", "")</f>
        <v>drone</v>
      </c>
      <c r="E2487" s="23" t="str">
        <f>VLOOKUP(C2487, 'Registration Database Man. Code'!A:D, 4, FALSE)</f>
        <v>DJI</v>
      </c>
      <c r="F2487" s="24" t="str">
        <f t="shared" si="38"/>
        <v>No</v>
      </c>
      <c r="G2487" s="21" t="str">
        <f>IF(F2487="Yes", "Not Applicable", IF(COUNTIF('Broadcast Module Man Codes'!B:B, LEFT(B2487, 4))=0, "No BM Man Code Found", "Match Found"))</f>
        <v>No BM Man Code Found</v>
      </c>
    </row>
    <row r="2488" spans="1:7">
      <c r="A2488" s="23" t="s">
        <v>4367</v>
      </c>
      <c r="B2488" s="23" t="s">
        <v>4368</v>
      </c>
      <c r="C2488" s="23" t="s">
        <v>172</v>
      </c>
      <c r="D2488" s="23" t="str">
        <f>IF(ISNUMBER(MATCH(C2488, 'Registration Database Man. Code'!A:A, 0)), "drone", "")</f>
        <v>drone</v>
      </c>
      <c r="E2488" s="23" t="str">
        <f>VLOOKUP(C2488, 'Registration Database Man. Code'!A:D, 4, FALSE)</f>
        <v>DJI</v>
      </c>
      <c r="F2488" s="24" t="str">
        <f t="shared" si="38"/>
        <v>Yes</v>
      </c>
      <c r="G2488" s="21" t="str">
        <f>IF(F2488="Yes", "Not Applicable", IF(COUNTIF('Broadcast Module Man Codes'!B:B, LEFT(B2488, 4))=0, "No BM Man Code Found", "Match Found"))</f>
        <v>Not Applicable</v>
      </c>
    </row>
    <row r="2489" spans="1:7">
      <c r="A2489" s="23" t="s">
        <v>4369</v>
      </c>
      <c r="B2489" s="23" t="s">
        <v>4370</v>
      </c>
      <c r="C2489" s="23" t="s">
        <v>10</v>
      </c>
      <c r="D2489" s="23" t="str">
        <f>IF(ISNUMBER(MATCH(C2489, 'Registration Database Man. Code'!A:A, 0)), "drone", "")</f>
        <v>drone</v>
      </c>
      <c r="E2489" s="23" t="str">
        <f>VLOOKUP(C2489, 'Registration Database Man. Code'!A:D, 4, FALSE)</f>
        <v>DJI</v>
      </c>
      <c r="F2489" s="24" t="str">
        <f t="shared" si="38"/>
        <v>Yes</v>
      </c>
      <c r="G2489" s="21" t="str">
        <f>IF(F2489="Yes", "Not Applicable", IF(COUNTIF('Broadcast Module Man Codes'!B:B, LEFT(B2489, 4))=0, "No BM Man Code Found", "Match Found"))</f>
        <v>Not Applicable</v>
      </c>
    </row>
    <row r="2490" spans="1:7">
      <c r="A2490" s="23" t="s">
        <v>4371</v>
      </c>
      <c r="B2490" s="23" t="s">
        <v>4372</v>
      </c>
      <c r="C2490" s="23" t="s">
        <v>10</v>
      </c>
      <c r="D2490" s="23" t="str">
        <f>IF(ISNUMBER(MATCH(C2490, 'Registration Database Man. Code'!A:A, 0)), "drone", "")</f>
        <v>drone</v>
      </c>
      <c r="E2490" s="23" t="str">
        <f>VLOOKUP(C2490, 'Registration Database Man. Code'!A:D, 4, FALSE)</f>
        <v>DJI</v>
      </c>
      <c r="F2490" s="24" t="str">
        <f t="shared" si="38"/>
        <v>Yes</v>
      </c>
      <c r="G2490" s="21" t="str">
        <f>IF(F2490="Yes", "Not Applicable", IF(COUNTIF('Broadcast Module Man Codes'!B:B, LEFT(B2490, 4))=0, "No BM Man Code Found", "Match Found"))</f>
        <v>Not Applicable</v>
      </c>
    </row>
    <row r="2491" spans="1:7">
      <c r="A2491" s="23" t="s">
        <v>4373</v>
      </c>
      <c r="B2491" s="23" t="s">
        <v>4374</v>
      </c>
      <c r="C2491" s="23" t="s">
        <v>21</v>
      </c>
      <c r="D2491" s="23" t="str">
        <f>IF(ISNUMBER(MATCH(C2491, 'Registration Database Man. Code'!A:A, 0)), "drone", "")</f>
        <v>drone</v>
      </c>
      <c r="E2491" s="23" t="str">
        <f>VLOOKUP(C2491, 'Registration Database Man. Code'!A:D, 4, FALSE)</f>
        <v>XAG</v>
      </c>
      <c r="F2491" s="24" t="str">
        <f t="shared" si="38"/>
        <v>Yes</v>
      </c>
      <c r="G2491" s="21" t="str">
        <f>IF(F2491="Yes", "Not Applicable", IF(COUNTIF('Broadcast Module Man Codes'!B:B, LEFT(B2491, 4))=0, "No BM Man Code Found", "Match Found"))</f>
        <v>Not Applicable</v>
      </c>
    </row>
    <row r="2492" spans="1:7">
      <c r="A2492" s="23" t="s">
        <v>4375</v>
      </c>
      <c r="B2492" s="23" t="s">
        <v>4376</v>
      </c>
      <c r="C2492" s="23" t="s">
        <v>21</v>
      </c>
      <c r="D2492" s="23" t="str">
        <f>IF(ISNUMBER(MATCH(C2492, 'Registration Database Man. Code'!A:A, 0)), "drone", "")</f>
        <v>drone</v>
      </c>
      <c r="E2492" s="23" t="str">
        <f>VLOOKUP(C2492, 'Registration Database Man. Code'!A:D, 4, FALSE)</f>
        <v>XAG</v>
      </c>
      <c r="F2492" s="24" t="str">
        <f t="shared" si="38"/>
        <v>No</v>
      </c>
      <c r="G2492" s="21" t="str">
        <f>IF(F2492="Yes", "Not Applicable", IF(COUNTIF('Broadcast Module Man Codes'!B:B, LEFT(B2492, 4))=0, "No BM Man Code Found", "Match Found"))</f>
        <v>No BM Man Code Found</v>
      </c>
    </row>
    <row r="2493" spans="1:7">
      <c r="A2493" s="23" t="s">
        <v>4377</v>
      </c>
      <c r="B2493" s="23" t="s">
        <v>4378</v>
      </c>
      <c r="C2493" s="23" t="s">
        <v>21</v>
      </c>
      <c r="D2493" s="23" t="str">
        <f>IF(ISNUMBER(MATCH(C2493, 'Registration Database Man. Code'!A:A, 0)), "drone", "")</f>
        <v>drone</v>
      </c>
      <c r="E2493" s="23" t="str">
        <f>VLOOKUP(C2493, 'Registration Database Man. Code'!A:D, 4, FALSE)</f>
        <v>XAG</v>
      </c>
      <c r="F2493" s="24" t="str">
        <f t="shared" si="38"/>
        <v>No</v>
      </c>
      <c r="G2493" s="21" t="str">
        <f>IF(F2493="Yes", "Not Applicable", IF(COUNTIF('Broadcast Module Man Codes'!B:B, LEFT(B2493, 4))=0, "No BM Man Code Found", "Match Found"))</f>
        <v>No BM Man Code Found</v>
      </c>
    </row>
    <row r="2494" spans="1:7">
      <c r="A2494" s="23" t="s">
        <v>4379</v>
      </c>
      <c r="B2494" s="23" t="s">
        <v>4380</v>
      </c>
      <c r="C2494" s="23" t="s">
        <v>79</v>
      </c>
      <c r="D2494" s="23" t="str">
        <f>IF(ISNUMBER(MATCH(C2494, 'Registration Database Man. Code'!A:A, 0)), "drone", "")</f>
        <v>drone</v>
      </c>
      <c r="E2494" s="23" t="str">
        <f>VLOOKUP(C2494, 'Registration Database Man. Code'!A:D, 4, FALSE)</f>
        <v>DJI</v>
      </c>
      <c r="F2494" s="24" t="str">
        <f t="shared" si="38"/>
        <v>No</v>
      </c>
      <c r="G2494" s="21" t="str">
        <f>IF(F2494="Yes", "Not Applicable", IF(COUNTIF('Broadcast Module Man Codes'!B:B, LEFT(B2494, 4))=0, "No BM Man Code Found", "Match Found"))</f>
        <v>No BM Man Code Found</v>
      </c>
    </row>
    <row r="2495" spans="1:7">
      <c r="A2495" s="23" t="s">
        <v>4383</v>
      </c>
      <c r="B2495" s="23" t="s">
        <v>4384</v>
      </c>
      <c r="C2495" s="23" t="s">
        <v>10</v>
      </c>
      <c r="D2495" s="23" t="str">
        <f>IF(ISNUMBER(MATCH(C2495, 'Registration Database Man. Code'!A:A, 0)), "drone", "")</f>
        <v>drone</v>
      </c>
      <c r="E2495" s="23" t="str">
        <f>VLOOKUP(C2495, 'Registration Database Man. Code'!A:D, 4, FALSE)</f>
        <v>DJI</v>
      </c>
      <c r="F2495" s="24" t="str">
        <f t="shared" si="38"/>
        <v>Yes</v>
      </c>
      <c r="G2495" s="21" t="str">
        <f>IF(F2495="Yes", "Not Applicable", IF(COUNTIF('Broadcast Module Man Codes'!B:B, LEFT(B2495, 4))=0, "No BM Man Code Found", "Match Found"))</f>
        <v>Not Applicable</v>
      </c>
    </row>
    <row r="2496" spans="1:7">
      <c r="A2496" s="23" t="s">
        <v>4385</v>
      </c>
      <c r="B2496" s="23" t="s">
        <v>4386</v>
      </c>
      <c r="C2496" s="23" t="s">
        <v>10</v>
      </c>
      <c r="D2496" s="23" t="str">
        <f>IF(ISNUMBER(MATCH(C2496, 'Registration Database Man. Code'!A:A, 0)), "drone", "")</f>
        <v>drone</v>
      </c>
      <c r="E2496" s="23" t="str">
        <f>VLOOKUP(C2496, 'Registration Database Man. Code'!A:D, 4, FALSE)</f>
        <v>DJI</v>
      </c>
      <c r="F2496" s="24" t="str">
        <f t="shared" si="38"/>
        <v>Yes</v>
      </c>
      <c r="G2496" s="21" t="str">
        <f>IF(F2496="Yes", "Not Applicable", IF(COUNTIF('Broadcast Module Man Codes'!B:B, LEFT(B2496, 4))=0, "No BM Man Code Found", "Match Found"))</f>
        <v>Not Applicable</v>
      </c>
    </row>
    <row r="2497" spans="1:7">
      <c r="A2497" s="23" t="s">
        <v>4387</v>
      </c>
      <c r="B2497" s="23" t="s">
        <v>4388</v>
      </c>
      <c r="C2497" s="23" t="s">
        <v>6</v>
      </c>
      <c r="D2497" s="23" t="str">
        <f>IF(ISNUMBER(MATCH(C2497, 'Registration Database Man. Code'!A:A, 0)), "drone", "")</f>
        <v>drone</v>
      </c>
      <c r="E2497" s="23" t="str">
        <f>VLOOKUP(C2497, 'Registration Database Man. Code'!A:D, 4, FALSE)</f>
        <v>XAG</v>
      </c>
      <c r="F2497" s="24" t="str">
        <f t="shared" si="38"/>
        <v>Yes</v>
      </c>
      <c r="G2497" s="21" t="str">
        <f>IF(F2497="Yes", "Not Applicable", IF(COUNTIF('Broadcast Module Man Codes'!B:B, LEFT(B2497, 4))=0, "No BM Man Code Found", "Match Found"))</f>
        <v>Not Applicable</v>
      </c>
    </row>
    <row r="2498" spans="1:7">
      <c r="A2498" s="23" t="s">
        <v>4389</v>
      </c>
      <c r="B2498" s="23" t="s">
        <v>4390</v>
      </c>
      <c r="C2498" s="23" t="s">
        <v>10</v>
      </c>
      <c r="D2498" s="23" t="str">
        <f>IF(ISNUMBER(MATCH(C2498, 'Registration Database Man. Code'!A:A, 0)), "drone", "")</f>
        <v>drone</v>
      </c>
      <c r="E2498" s="23" t="str">
        <f>VLOOKUP(C2498, 'Registration Database Man. Code'!A:D, 4, FALSE)</f>
        <v>DJI</v>
      </c>
      <c r="F2498" s="24" t="str">
        <f t="shared" si="38"/>
        <v>Yes</v>
      </c>
      <c r="G2498" s="21" t="str">
        <f>IF(F2498="Yes", "Not Applicable", IF(COUNTIF('Broadcast Module Man Codes'!B:B, LEFT(B2498, 4))=0, "No BM Man Code Found", "Match Found"))</f>
        <v>Not Applicable</v>
      </c>
    </row>
    <row r="2499" spans="1:7">
      <c r="A2499" s="23" t="s">
        <v>4391</v>
      </c>
      <c r="B2499" s="23" t="s">
        <v>4392</v>
      </c>
      <c r="C2499" s="23" t="s">
        <v>27</v>
      </c>
      <c r="D2499" s="23" t="str">
        <f>IF(ISNUMBER(MATCH(C2499, 'Registration Database Man. Code'!A:A, 0)), "drone", "")</f>
        <v>drone</v>
      </c>
      <c r="E2499" s="23" t="str">
        <f>VLOOKUP(C2499, 'Registration Database Man. Code'!A:D, 4, FALSE)</f>
        <v>DJI</v>
      </c>
      <c r="F2499" s="24" t="str">
        <f t="shared" ref="F2499:F2562" si="39">IF(OR(E2499="EA VISION", E2499="EAVISION"), "No", IF(OR(AND(OR(E2499="DJI", E2499="DJI Innovations"), LEFT(B2499, 5)="1581F"), AND(OR(E2499="XAG", E2499="GUANGZHOU XAG CO LTD"), LEFT(B2499, 5)="1863F"), AND(E2499="Talos Drones", LEFT(B2499, 5)="2104F")), "Yes", "No"))</f>
        <v>No</v>
      </c>
      <c r="G2499" s="21" t="str">
        <f>IF(F2499="Yes", "Not Applicable", IF(COUNTIF('Broadcast Module Man Codes'!B:B, LEFT(B2499, 4))=0, "No BM Man Code Found", "Match Found"))</f>
        <v>No BM Man Code Found</v>
      </c>
    </row>
    <row r="2500" spans="1:7">
      <c r="A2500" s="23" t="s">
        <v>4393</v>
      </c>
      <c r="B2500" s="23" t="s">
        <v>4394</v>
      </c>
      <c r="C2500" s="23" t="s">
        <v>4395</v>
      </c>
      <c r="D2500" s="23" t="str">
        <f>IF(ISNUMBER(MATCH(C2500, 'Registration Database Man. Code'!A:A, 0)), "drone", "")</f>
        <v>drone</v>
      </c>
      <c r="E2500" s="23" t="str">
        <f>VLOOKUP(C2500, 'Registration Database Man. Code'!A:D, 4, FALSE)</f>
        <v>DJI</v>
      </c>
      <c r="F2500" s="24" t="str">
        <f t="shared" si="39"/>
        <v>No</v>
      </c>
      <c r="G2500" s="21" t="str">
        <f>IF(F2500="Yes", "Not Applicable", IF(COUNTIF('Broadcast Module Man Codes'!B:B, LEFT(B2500, 4))=0, "No BM Man Code Found", "Match Found"))</f>
        <v>No BM Man Code Found</v>
      </c>
    </row>
    <row r="2501" spans="1:7">
      <c r="A2501" s="23" t="s">
        <v>4396</v>
      </c>
      <c r="B2501" s="23" t="s">
        <v>4397</v>
      </c>
      <c r="C2501" s="23" t="s">
        <v>10</v>
      </c>
      <c r="D2501" s="23" t="str">
        <f>IF(ISNUMBER(MATCH(C2501, 'Registration Database Man. Code'!A:A, 0)), "drone", "")</f>
        <v>drone</v>
      </c>
      <c r="E2501" s="23" t="str">
        <f>VLOOKUP(C2501, 'Registration Database Man. Code'!A:D, 4, FALSE)</f>
        <v>DJI</v>
      </c>
      <c r="F2501" s="24" t="str">
        <f t="shared" si="39"/>
        <v>Yes</v>
      </c>
      <c r="G2501" s="21" t="str">
        <f>IF(F2501="Yes", "Not Applicable", IF(COUNTIF('Broadcast Module Man Codes'!B:B, LEFT(B2501, 4))=0, "No BM Man Code Found", "Match Found"))</f>
        <v>Not Applicable</v>
      </c>
    </row>
    <row r="2502" spans="1:7">
      <c r="A2502" s="23" t="s">
        <v>4398</v>
      </c>
      <c r="B2502" s="23" t="s">
        <v>4399</v>
      </c>
      <c r="C2502" s="23" t="s">
        <v>94</v>
      </c>
      <c r="D2502" s="23" t="str">
        <f>IF(ISNUMBER(MATCH(C2502, 'Registration Database Man. Code'!A:A, 0)), "drone", "")</f>
        <v>drone</v>
      </c>
      <c r="E2502" s="23" t="str">
        <f>VLOOKUP(C2502, 'Registration Database Man. Code'!A:D, 4, FALSE)</f>
        <v>DJI</v>
      </c>
      <c r="F2502" s="24" t="str">
        <f t="shared" si="39"/>
        <v>Yes</v>
      </c>
      <c r="G2502" s="21" t="str">
        <f>IF(F2502="Yes", "Not Applicable", IF(COUNTIF('Broadcast Module Man Codes'!B:B, LEFT(B2502, 4))=0, "No BM Man Code Found", "Match Found"))</f>
        <v>Not Applicable</v>
      </c>
    </row>
    <row r="2503" spans="1:7">
      <c r="A2503" s="23" t="s">
        <v>4400</v>
      </c>
      <c r="B2503" s="23" t="s">
        <v>4401</v>
      </c>
      <c r="C2503" s="23" t="s">
        <v>42</v>
      </c>
      <c r="D2503" s="23" t="str">
        <f>IF(ISNUMBER(MATCH(C2503, 'Registration Database Man. Code'!A:A, 0)), "drone", "")</f>
        <v>drone</v>
      </c>
      <c r="E2503" s="23" t="str">
        <f>VLOOKUP(C2503, 'Registration Database Man. Code'!A:D, 4, FALSE)</f>
        <v>DJI</v>
      </c>
      <c r="F2503" s="24" t="str">
        <f t="shared" si="39"/>
        <v>No</v>
      </c>
      <c r="G2503" s="21" t="str">
        <f>IF(F2503="Yes", "Not Applicable", IF(COUNTIF('Broadcast Module Man Codes'!B:B, LEFT(B2503, 4))=0, "No BM Man Code Found", "Match Found"))</f>
        <v>No BM Man Code Found</v>
      </c>
    </row>
    <row r="2504" spans="1:7">
      <c r="A2504" s="23" t="s">
        <v>4402</v>
      </c>
      <c r="B2504" s="23" t="s">
        <v>4403</v>
      </c>
      <c r="C2504" s="23" t="s">
        <v>10</v>
      </c>
      <c r="D2504" s="23" t="str">
        <f>IF(ISNUMBER(MATCH(C2504, 'Registration Database Man. Code'!A:A, 0)), "drone", "")</f>
        <v>drone</v>
      </c>
      <c r="E2504" s="23" t="str">
        <f>VLOOKUP(C2504, 'Registration Database Man. Code'!A:D, 4, FALSE)</f>
        <v>DJI</v>
      </c>
      <c r="F2504" s="24" t="str">
        <f t="shared" si="39"/>
        <v>Yes</v>
      </c>
      <c r="G2504" s="21" t="str">
        <f>IF(F2504="Yes", "Not Applicable", IF(COUNTIF('Broadcast Module Man Codes'!B:B, LEFT(B2504, 4))=0, "No BM Man Code Found", "Match Found"))</f>
        <v>Not Applicable</v>
      </c>
    </row>
    <row r="2505" spans="1:7">
      <c r="A2505" s="23" t="s">
        <v>4404</v>
      </c>
      <c r="B2505" s="23" t="s">
        <v>4405</v>
      </c>
      <c r="C2505" s="23" t="s">
        <v>10</v>
      </c>
      <c r="D2505" s="23" t="str">
        <f>IF(ISNUMBER(MATCH(C2505, 'Registration Database Man. Code'!A:A, 0)), "drone", "")</f>
        <v>drone</v>
      </c>
      <c r="E2505" s="23" t="str">
        <f>VLOOKUP(C2505, 'Registration Database Man. Code'!A:D, 4, FALSE)</f>
        <v>DJI</v>
      </c>
      <c r="F2505" s="24" t="str">
        <f t="shared" si="39"/>
        <v>Yes</v>
      </c>
      <c r="G2505" s="21" t="str">
        <f>IF(F2505="Yes", "Not Applicable", IF(COUNTIF('Broadcast Module Man Codes'!B:B, LEFT(B2505, 4))=0, "No BM Man Code Found", "Match Found"))</f>
        <v>Not Applicable</v>
      </c>
    </row>
    <row r="2506" spans="1:7">
      <c r="A2506" s="23" t="s">
        <v>4406</v>
      </c>
      <c r="B2506" s="23" t="s">
        <v>4407</v>
      </c>
      <c r="C2506" s="23" t="s">
        <v>10</v>
      </c>
      <c r="D2506" s="23" t="str">
        <f>IF(ISNUMBER(MATCH(C2506, 'Registration Database Man. Code'!A:A, 0)), "drone", "")</f>
        <v>drone</v>
      </c>
      <c r="E2506" s="23" t="str">
        <f>VLOOKUP(C2506, 'Registration Database Man. Code'!A:D, 4, FALSE)</f>
        <v>DJI</v>
      </c>
      <c r="F2506" s="24" t="str">
        <f t="shared" si="39"/>
        <v>Yes</v>
      </c>
      <c r="G2506" s="21" t="str">
        <f>IF(F2506="Yes", "Not Applicable", IF(COUNTIF('Broadcast Module Man Codes'!B:B, LEFT(B2506, 4))=0, "No BM Man Code Found", "Match Found"))</f>
        <v>Not Applicable</v>
      </c>
    </row>
    <row r="2507" spans="1:7">
      <c r="A2507" s="23" t="s">
        <v>4409</v>
      </c>
      <c r="B2507" s="23" t="s">
        <v>4410</v>
      </c>
      <c r="C2507" s="23" t="s">
        <v>10</v>
      </c>
      <c r="D2507" s="23" t="str">
        <f>IF(ISNUMBER(MATCH(C2507, 'Registration Database Man. Code'!A:A, 0)), "drone", "")</f>
        <v>drone</v>
      </c>
      <c r="E2507" s="23" t="str">
        <f>VLOOKUP(C2507, 'Registration Database Man. Code'!A:D, 4, FALSE)</f>
        <v>DJI</v>
      </c>
      <c r="F2507" s="24" t="str">
        <f t="shared" si="39"/>
        <v>No</v>
      </c>
      <c r="G2507" s="21" t="str">
        <f>IF(F2507="Yes", "Not Applicable", IF(COUNTIF('Broadcast Module Man Codes'!B:B, LEFT(B2507, 4))=0, "No BM Man Code Found", "Match Found"))</f>
        <v>No BM Man Code Found</v>
      </c>
    </row>
    <row r="2508" spans="1:7">
      <c r="A2508" s="23" t="s">
        <v>4411</v>
      </c>
      <c r="B2508" s="23" t="s">
        <v>4412</v>
      </c>
      <c r="C2508" s="23" t="s">
        <v>1357</v>
      </c>
      <c r="D2508" s="23" t="str">
        <f>IF(ISNUMBER(MATCH(C2508, 'Registration Database Man. Code'!A:A, 0)), "drone", "")</f>
        <v>drone</v>
      </c>
      <c r="E2508" s="23" t="str">
        <f>VLOOKUP(C2508, 'Registration Database Man. Code'!A:D, 4, FALSE)</f>
        <v>DJI</v>
      </c>
      <c r="F2508" s="24" t="str">
        <f t="shared" si="39"/>
        <v>No</v>
      </c>
      <c r="G2508" s="21" t="str">
        <f>IF(F2508="Yes", "Not Applicable", IF(COUNTIF('Broadcast Module Man Codes'!B:B, LEFT(B2508, 4))=0, "No BM Man Code Found", "Match Found"))</f>
        <v>No BM Man Code Found</v>
      </c>
    </row>
    <row r="2509" spans="1:7">
      <c r="A2509" s="23" t="s">
        <v>4413</v>
      </c>
      <c r="B2509" s="23" t="s">
        <v>4414</v>
      </c>
      <c r="C2509" s="23" t="s">
        <v>27</v>
      </c>
      <c r="D2509" s="23" t="str">
        <f>IF(ISNUMBER(MATCH(C2509, 'Registration Database Man. Code'!A:A, 0)), "drone", "")</f>
        <v>drone</v>
      </c>
      <c r="E2509" s="23" t="str">
        <f>VLOOKUP(C2509, 'Registration Database Man. Code'!A:D, 4, FALSE)</f>
        <v>DJI</v>
      </c>
      <c r="F2509" s="24" t="str">
        <f t="shared" si="39"/>
        <v>Yes</v>
      </c>
      <c r="G2509" s="21" t="str">
        <f>IF(F2509="Yes", "Not Applicable", IF(COUNTIF('Broadcast Module Man Codes'!B:B, LEFT(B2509, 4))=0, "No BM Man Code Found", "Match Found"))</f>
        <v>Not Applicable</v>
      </c>
    </row>
    <row r="2510" spans="1:7">
      <c r="A2510" s="23" t="s">
        <v>4415</v>
      </c>
      <c r="B2510" s="23" t="s">
        <v>4416</v>
      </c>
      <c r="C2510" s="23" t="s">
        <v>10</v>
      </c>
      <c r="D2510" s="23" t="str">
        <f>IF(ISNUMBER(MATCH(C2510, 'Registration Database Man. Code'!A:A, 0)), "drone", "")</f>
        <v>drone</v>
      </c>
      <c r="E2510" s="23" t="str">
        <f>VLOOKUP(C2510, 'Registration Database Man. Code'!A:D, 4, FALSE)</f>
        <v>DJI</v>
      </c>
      <c r="F2510" s="24" t="str">
        <f t="shared" si="39"/>
        <v>Yes</v>
      </c>
      <c r="G2510" s="21" t="str">
        <f>IF(F2510="Yes", "Not Applicable", IF(COUNTIF('Broadcast Module Man Codes'!B:B, LEFT(B2510, 4))=0, "No BM Man Code Found", "Match Found"))</f>
        <v>Not Applicable</v>
      </c>
    </row>
    <row r="2511" spans="1:7">
      <c r="A2511" s="23" t="s">
        <v>4417</v>
      </c>
      <c r="B2511" s="23" t="s">
        <v>4418</v>
      </c>
      <c r="C2511" s="23" t="s">
        <v>27</v>
      </c>
      <c r="D2511" s="23" t="str">
        <f>IF(ISNUMBER(MATCH(C2511, 'Registration Database Man. Code'!A:A, 0)), "drone", "")</f>
        <v>drone</v>
      </c>
      <c r="E2511" s="23" t="str">
        <f>VLOOKUP(C2511, 'Registration Database Man. Code'!A:D, 4, FALSE)</f>
        <v>DJI</v>
      </c>
      <c r="F2511" s="24" t="str">
        <f t="shared" si="39"/>
        <v>Yes</v>
      </c>
      <c r="G2511" s="21" t="str">
        <f>IF(F2511="Yes", "Not Applicable", IF(COUNTIF('Broadcast Module Man Codes'!B:B, LEFT(B2511, 4))=0, "No BM Man Code Found", "Match Found"))</f>
        <v>Not Applicable</v>
      </c>
    </row>
    <row r="2512" spans="1:7">
      <c r="A2512" s="23" t="s">
        <v>4419</v>
      </c>
      <c r="B2512" s="23" t="s">
        <v>4420</v>
      </c>
      <c r="C2512" s="23" t="s">
        <v>10</v>
      </c>
      <c r="D2512" s="23" t="str">
        <f>IF(ISNUMBER(MATCH(C2512, 'Registration Database Man. Code'!A:A, 0)), "drone", "")</f>
        <v>drone</v>
      </c>
      <c r="E2512" s="23" t="str">
        <f>VLOOKUP(C2512, 'Registration Database Man. Code'!A:D, 4, FALSE)</f>
        <v>DJI</v>
      </c>
      <c r="F2512" s="24" t="str">
        <f t="shared" si="39"/>
        <v>Yes</v>
      </c>
      <c r="G2512" s="21" t="str">
        <f>IF(F2512="Yes", "Not Applicable", IF(COUNTIF('Broadcast Module Man Codes'!B:B, LEFT(B2512, 4))=0, "No BM Man Code Found", "Match Found"))</f>
        <v>Not Applicable</v>
      </c>
    </row>
    <row r="2513" spans="1:7">
      <c r="A2513" s="23" t="s">
        <v>4421</v>
      </c>
      <c r="B2513" s="23" t="s">
        <v>4422</v>
      </c>
      <c r="C2513" s="23" t="s">
        <v>10</v>
      </c>
      <c r="D2513" s="23" t="str">
        <f>IF(ISNUMBER(MATCH(C2513, 'Registration Database Man. Code'!A:A, 0)), "drone", "")</f>
        <v>drone</v>
      </c>
      <c r="E2513" s="23" t="str">
        <f>VLOOKUP(C2513, 'Registration Database Man. Code'!A:D, 4, FALSE)</f>
        <v>DJI</v>
      </c>
      <c r="F2513" s="24" t="str">
        <f t="shared" si="39"/>
        <v>No</v>
      </c>
      <c r="G2513" s="21" t="str">
        <f>IF(F2513="Yes", "Not Applicable", IF(COUNTIF('Broadcast Module Man Codes'!B:B, LEFT(B2513, 4))=0, "No BM Man Code Found", "Match Found"))</f>
        <v>No BM Man Code Found</v>
      </c>
    </row>
    <row r="2514" spans="1:7">
      <c r="A2514" s="23" t="s">
        <v>4423</v>
      </c>
      <c r="B2514" s="23">
        <v>810120800019</v>
      </c>
      <c r="C2514" s="23" t="s">
        <v>555</v>
      </c>
      <c r="D2514" s="23" t="str">
        <f>IF(ISNUMBER(MATCH(C2514, 'Registration Database Man. Code'!A:A, 0)), "drone", "")</f>
        <v>drone</v>
      </c>
      <c r="E2514" s="23" t="str">
        <f>VLOOKUP(C2514, 'Registration Database Man. Code'!A:D, 4, FALSE)</f>
        <v>XAG</v>
      </c>
      <c r="F2514" s="24" t="str">
        <f t="shared" si="39"/>
        <v>No</v>
      </c>
      <c r="G2514" s="21" t="str">
        <f>IF(F2514="Yes", "Not Applicable", IF(COUNTIF('Broadcast Module Man Codes'!B:B, LEFT(B2514, 4))=0, "No BM Man Code Found", "Match Found"))</f>
        <v>No BM Man Code Found</v>
      </c>
    </row>
    <row r="2515" spans="1:7">
      <c r="A2515" s="23" t="s">
        <v>4424</v>
      </c>
      <c r="B2515" s="23" t="s">
        <v>4425</v>
      </c>
      <c r="C2515" s="23" t="s">
        <v>94</v>
      </c>
      <c r="D2515" s="23" t="str">
        <f>IF(ISNUMBER(MATCH(C2515, 'Registration Database Man. Code'!A:A, 0)), "drone", "")</f>
        <v>drone</v>
      </c>
      <c r="E2515" s="23" t="str">
        <f>VLOOKUP(C2515, 'Registration Database Man. Code'!A:D, 4, FALSE)</f>
        <v>DJI</v>
      </c>
      <c r="F2515" s="24" t="str">
        <f t="shared" si="39"/>
        <v>No</v>
      </c>
      <c r="G2515" s="21" t="str">
        <f>IF(F2515="Yes", "Not Applicable", IF(COUNTIF('Broadcast Module Man Codes'!B:B, LEFT(B2515, 4))=0, "No BM Man Code Found", "Match Found"))</f>
        <v>No BM Man Code Found</v>
      </c>
    </row>
    <row r="2516" spans="1:7">
      <c r="A2516" s="23" t="s">
        <v>4426</v>
      </c>
      <c r="B2516" s="23" t="s">
        <v>4427</v>
      </c>
      <c r="C2516" s="23" t="s">
        <v>1102</v>
      </c>
      <c r="D2516" s="23" t="str">
        <f>IF(ISNUMBER(MATCH(C2516, 'Registration Database Man. Code'!A:A, 0)), "drone", "")</f>
        <v>drone</v>
      </c>
      <c r="E2516" s="23" t="str">
        <f>VLOOKUP(C2516, 'Registration Database Man. Code'!A:D, 4, FALSE)</f>
        <v>XAG</v>
      </c>
      <c r="F2516" s="24" t="str">
        <f t="shared" si="39"/>
        <v>No</v>
      </c>
      <c r="G2516" s="21" t="str">
        <f>IF(F2516="Yes", "Not Applicable", IF(COUNTIF('Broadcast Module Man Codes'!B:B, LEFT(B2516, 4))=0, "No BM Man Code Found", "Match Found"))</f>
        <v>No BM Man Code Found</v>
      </c>
    </row>
    <row r="2517" spans="1:7">
      <c r="A2517" s="23" t="s">
        <v>4428</v>
      </c>
      <c r="B2517" s="23" t="s">
        <v>4429</v>
      </c>
      <c r="C2517" s="23" t="s">
        <v>1269</v>
      </c>
      <c r="D2517" s="23" t="str">
        <f>IF(ISNUMBER(MATCH(C2517, 'Registration Database Man. Code'!A:A, 0)), "drone", "")</f>
        <v>drone</v>
      </c>
      <c r="E2517" s="23" t="str">
        <f>VLOOKUP(C2517, 'Registration Database Man. Code'!A:D, 4, FALSE)</f>
        <v>DJI</v>
      </c>
      <c r="F2517" s="24" t="str">
        <f t="shared" si="39"/>
        <v>Yes</v>
      </c>
      <c r="G2517" s="21" t="str">
        <f>IF(F2517="Yes", "Not Applicable", IF(COUNTIF('Broadcast Module Man Codes'!B:B, LEFT(B2517, 4))=0, "No BM Man Code Found", "Match Found"))</f>
        <v>Not Applicable</v>
      </c>
    </row>
    <row r="2518" spans="1:7">
      <c r="A2518" s="23" t="s">
        <v>4430</v>
      </c>
      <c r="B2518" s="23" t="s">
        <v>4431</v>
      </c>
      <c r="C2518" s="23" t="s">
        <v>94</v>
      </c>
      <c r="D2518" s="23" t="str">
        <f>IF(ISNUMBER(MATCH(C2518, 'Registration Database Man. Code'!A:A, 0)), "drone", "")</f>
        <v>drone</v>
      </c>
      <c r="E2518" s="23" t="str">
        <f>VLOOKUP(C2518, 'Registration Database Man. Code'!A:D, 4, FALSE)</f>
        <v>DJI</v>
      </c>
      <c r="F2518" s="24" t="str">
        <f t="shared" si="39"/>
        <v>No</v>
      </c>
      <c r="G2518" s="21" t="str">
        <f>IF(F2518="Yes", "Not Applicable", IF(COUNTIF('Broadcast Module Man Codes'!B:B, LEFT(B2518, 4))=0, "No BM Man Code Found", "Match Found"))</f>
        <v>No BM Man Code Found</v>
      </c>
    </row>
    <row r="2519" spans="1:7">
      <c r="A2519" s="23" t="s">
        <v>4432</v>
      </c>
      <c r="B2519" s="23" t="s">
        <v>4433</v>
      </c>
      <c r="C2519" s="23" t="s">
        <v>10</v>
      </c>
      <c r="D2519" s="23" t="str">
        <f>IF(ISNUMBER(MATCH(C2519, 'Registration Database Man. Code'!A:A, 0)), "drone", "")</f>
        <v>drone</v>
      </c>
      <c r="E2519" s="23" t="str">
        <f>VLOOKUP(C2519, 'Registration Database Man. Code'!A:D, 4, FALSE)</f>
        <v>DJI</v>
      </c>
      <c r="F2519" s="24" t="str">
        <f t="shared" si="39"/>
        <v>Yes</v>
      </c>
      <c r="G2519" s="21" t="str">
        <f>IF(F2519="Yes", "Not Applicable", IF(COUNTIF('Broadcast Module Man Codes'!B:B, LEFT(B2519, 4))=0, "No BM Man Code Found", "Match Found"))</f>
        <v>Not Applicable</v>
      </c>
    </row>
    <row r="2520" spans="1:7">
      <c r="A2520" s="23" t="s">
        <v>4434</v>
      </c>
      <c r="B2520" s="23" t="s">
        <v>4435</v>
      </c>
      <c r="C2520" s="23" t="s">
        <v>6</v>
      </c>
      <c r="D2520" s="23" t="str">
        <f>IF(ISNUMBER(MATCH(C2520, 'Registration Database Man. Code'!A:A, 0)), "drone", "")</f>
        <v>drone</v>
      </c>
      <c r="E2520" s="23" t="str">
        <f>VLOOKUP(C2520, 'Registration Database Man. Code'!A:D, 4, FALSE)</f>
        <v>XAG</v>
      </c>
      <c r="F2520" s="24" t="str">
        <f t="shared" si="39"/>
        <v>Yes</v>
      </c>
      <c r="G2520" s="21" t="str">
        <f>IF(F2520="Yes", "Not Applicable", IF(COUNTIF('Broadcast Module Man Codes'!B:B, LEFT(B2520, 4))=0, "No BM Man Code Found", "Match Found"))</f>
        <v>Not Applicable</v>
      </c>
    </row>
    <row r="2521" spans="1:7">
      <c r="A2521" s="23" t="s">
        <v>4436</v>
      </c>
      <c r="B2521" s="23" t="s">
        <v>4437</v>
      </c>
      <c r="C2521" s="23" t="s">
        <v>94</v>
      </c>
      <c r="D2521" s="23" t="str">
        <f>IF(ISNUMBER(MATCH(C2521, 'Registration Database Man. Code'!A:A, 0)), "drone", "")</f>
        <v>drone</v>
      </c>
      <c r="E2521" s="23" t="str">
        <f>VLOOKUP(C2521, 'Registration Database Man. Code'!A:D, 4, FALSE)</f>
        <v>DJI</v>
      </c>
      <c r="F2521" s="24" t="str">
        <f t="shared" si="39"/>
        <v>Yes</v>
      </c>
      <c r="G2521" s="21" t="str">
        <f>IF(F2521="Yes", "Not Applicable", IF(COUNTIF('Broadcast Module Man Codes'!B:B, LEFT(B2521, 4))=0, "No BM Man Code Found", "Match Found"))</f>
        <v>Not Applicable</v>
      </c>
    </row>
    <row r="2522" spans="1:7">
      <c r="A2522" s="23" t="s">
        <v>4438</v>
      </c>
      <c r="B2522" s="23" t="s">
        <v>4439</v>
      </c>
      <c r="C2522" s="23" t="s">
        <v>1269</v>
      </c>
      <c r="D2522" s="23" t="str">
        <f>IF(ISNUMBER(MATCH(C2522, 'Registration Database Man. Code'!A:A, 0)), "drone", "")</f>
        <v>drone</v>
      </c>
      <c r="E2522" s="23" t="str">
        <f>VLOOKUP(C2522, 'Registration Database Man. Code'!A:D, 4, FALSE)</f>
        <v>DJI</v>
      </c>
      <c r="F2522" s="24" t="str">
        <f t="shared" si="39"/>
        <v>Yes</v>
      </c>
      <c r="G2522" s="21" t="str">
        <f>IF(F2522="Yes", "Not Applicable", IF(COUNTIF('Broadcast Module Man Codes'!B:B, LEFT(B2522, 4))=0, "No BM Man Code Found", "Match Found"))</f>
        <v>Not Applicable</v>
      </c>
    </row>
    <row r="2523" spans="1:7">
      <c r="A2523" s="23" t="s">
        <v>4440</v>
      </c>
      <c r="B2523" s="23" t="s">
        <v>4441</v>
      </c>
      <c r="C2523" s="23" t="s">
        <v>37</v>
      </c>
      <c r="D2523" s="23" t="str">
        <f>IF(ISNUMBER(MATCH(C2523, 'Registration Database Man. Code'!A:A, 0)), "drone", "")</f>
        <v>drone</v>
      </c>
      <c r="E2523" s="23" t="str">
        <f>VLOOKUP(C2523, 'Registration Database Man. Code'!A:D, 4, FALSE)</f>
        <v>DJI</v>
      </c>
      <c r="F2523" s="24" t="str">
        <f t="shared" si="39"/>
        <v>Yes</v>
      </c>
      <c r="G2523" s="21" t="str">
        <f>IF(F2523="Yes", "Not Applicable", IF(COUNTIF('Broadcast Module Man Codes'!B:B, LEFT(B2523, 4))=0, "No BM Man Code Found", "Match Found"))</f>
        <v>Not Applicable</v>
      </c>
    </row>
    <row r="2524" spans="1:7">
      <c r="A2524" s="23" t="s">
        <v>4442</v>
      </c>
      <c r="B2524" s="23" t="s">
        <v>4443</v>
      </c>
      <c r="C2524" s="23" t="s">
        <v>10</v>
      </c>
      <c r="D2524" s="23" t="str">
        <f>IF(ISNUMBER(MATCH(C2524, 'Registration Database Man. Code'!A:A, 0)), "drone", "")</f>
        <v>drone</v>
      </c>
      <c r="E2524" s="23" t="str">
        <f>VLOOKUP(C2524, 'Registration Database Man. Code'!A:D, 4, FALSE)</f>
        <v>DJI</v>
      </c>
      <c r="F2524" s="24" t="str">
        <f t="shared" si="39"/>
        <v>Yes</v>
      </c>
      <c r="G2524" s="21" t="str">
        <f>IF(F2524="Yes", "Not Applicable", IF(COUNTIF('Broadcast Module Man Codes'!B:B, LEFT(B2524, 4))=0, "No BM Man Code Found", "Match Found"))</f>
        <v>Not Applicable</v>
      </c>
    </row>
    <row r="2525" spans="1:7">
      <c r="A2525" s="23" t="s">
        <v>4444</v>
      </c>
      <c r="B2525" s="23" t="s">
        <v>4445</v>
      </c>
      <c r="C2525" s="23" t="s">
        <v>10</v>
      </c>
      <c r="D2525" s="23" t="str">
        <f>IF(ISNUMBER(MATCH(C2525, 'Registration Database Man. Code'!A:A, 0)), "drone", "")</f>
        <v>drone</v>
      </c>
      <c r="E2525" s="23" t="str">
        <f>VLOOKUP(C2525, 'Registration Database Man. Code'!A:D, 4, FALSE)</f>
        <v>DJI</v>
      </c>
      <c r="F2525" s="24" t="str">
        <f t="shared" si="39"/>
        <v>No</v>
      </c>
      <c r="G2525" s="21" t="str">
        <f>IF(F2525="Yes", "Not Applicable", IF(COUNTIF('Broadcast Module Man Codes'!B:B, LEFT(B2525, 4))=0, "No BM Man Code Found", "Match Found"))</f>
        <v>No BM Man Code Found</v>
      </c>
    </row>
    <row r="2526" spans="1:7">
      <c r="A2526" s="23" t="s">
        <v>4446</v>
      </c>
      <c r="B2526" s="23" t="s">
        <v>4447</v>
      </c>
      <c r="C2526" s="23" t="s">
        <v>27</v>
      </c>
      <c r="D2526" s="23" t="str">
        <f>IF(ISNUMBER(MATCH(C2526, 'Registration Database Man. Code'!A:A, 0)), "drone", "")</f>
        <v>drone</v>
      </c>
      <c r="E2526" s="23" t="str">
        <f>VLOOKUP(C2526, 'Registration Database Man. Code'!A:D, 4, FALSE)</f>
        <v>DJI</v>
      </c>
      <c r="F2526" s="24" t="str">
        <f t="shared" si="39"/>
        <v>Yes</v>
      </c>
      <c r="G2526" s="21" t="str">
        <f>IF(F2526="Yes", "Not Applicable", IF(COUNTIF('Broadcast Module Man Codes'!B:B, LEFT(B2526, 4))=0, "No BM Man Code Found", "Match Found"))</f>
        <v>Not Applicable</v>
      </c>
    </row>
    <row r="2527" spans="1:7">
      <c r="A2527" s="23" t="s">
        <v>4448</v>
      </c>
      <c r="B2527" s="23" t="s">
        <v>4449</v>
      </c>
      <c r="C2527" s="23" t="s">
        <v>10</v>
      </c>
      <c r="D2527" s="23" t="str">
        <f>IF(ISNUMBER(MATCH(C2527, 'Registration Database Man. Code'!A:A, 0)), "drone", "")</f>
        <v>drone</v>
      </c>
      <c r="E2527" s="23" t="str">
        <f>VLOOKUP(C2527, 'Registration Database Man. Code'!A:D, 4, FALSE)</f>
        <v>DJI</v>
      </c>
      <c r="F2527" s="24" t="str">
        <f t="shared" si="39"/>
        <v>Yes</v>
      </c>
      <c r="G2527" s="21" t="str">
        <f>IF(F2527="Yes", "Not Applicable", IF(COUNTIF('Broadcast Module Man Codes'!B:B, LEFT(B2527, 4))=0, "No BM Man Code Found", "Match Found"))</f>
        <v>Not Applicable</v>
      </c>
    </row>
    <row r="2528" spans="1:7">
      <c r="A2528" s="23" t="s">
        <v>4450</v>
      </c>
      <c r="B2528" s="23" t="s">
        <v>4451</v>
      </c>
      <c r="C2528" s="23" t="s">
        <v>49</v>
      </c>
      <c r="D2528" s="23" t="str">
        <f>IF(ISNUMBER(MATCH(C2528, 'Registration Database Man. Code'!A:A, 0)), "drone", "")</f>
        <v>drone</v>
      </c>
      <c r="E2528" s="23" t="str">
        <f>VLOOKUP(C2528, 'Registration Database Man. Code'!A:D, 4, FALSE)</f>
        <v>DJI</v>
      </c>
      <c r="F2528" s="24" t="str">
        <f t="shared" si="39"/>
        <v>No</v>
      </c>
      <c r="G2528" s="21" t="str">
        <f>IF(F2528="Yes", "Not Applicable", IF(COUNTIF('Broadcast Module Man Codes'!B:B, LEFT(B2528, 4))=0, "No BM Man Code Found", "Match Found"))</f>
        <v>No BM Man Code Found</v>
      </c>
    </row>
    <row r="2529" spans="1:7">
      <c r="A2529" s="23" t="s">
        <v>4452</v>
      </c>
      <c r="B2529" s="23" t="s">
        <v>4453</v>
      </c>
      <c r="C2529" s="23" t="s">
        <v>27</v>
      </c>
      <c r="D2529" s="23" t="str">
        <f>IF(ISNUMBER(MATCH(C2529, 'Registration Database Man. Code'!A:A, 0)), "drone", "")</f>
        <v>drone</v>
      </c>
      <c r="E2529" s="23" t="str">
        <f>VLOOKUP(C2529, 'Registration Database Man. Code'!A:D, 4, FALSE)</f>
        <v>DJI</v>
      </c>
      <c r="F2529" s="24" t="str">
        <f t="shared" si="39"/>
        <v>No</v>
      </c>
      <c r="G2529" s="21" t="str">
        <f>IF(F2529="Yes", "Not Applicable", IF(COUNTIF('Broadcast Module Man Codes'!B:B, LEFT(B2529, 4))=0, "No BM Man Code Found", "Match Found"))</f>
        <v>No BM Man Code Found</v>
      </c>
    </row>
    <row r="2530" spans="1:7">
      <c r="A2530" s="23" t="s">
        <v>4454</v>
      </c>
      <c r="B2530" s="23" t="s">
        <v>4455</v>
      </c>
      <c r="C2530" s="23" t="s">
        <v>27</v>
      </c>
      <c r="D2530" s="23" t="str">
        <f>IF(ISNUMBER(MATCH(C2530, 'Registration Database Man. Code'!A:A, 0)), "drone", "")</f>
        <v>drone</v>
      </c>
      <c r="E2530" s="23" t="str">
        <f>VLOOKUP(C2530, 'Registration Database Man. Code'!A:D, 4, FALSE)</f>
        <v>DJI</v>
      </c>
      <c r="F2530" s="24" t="str">
        <f t="shared" si="39"/>
        <v>No</v>
      </c>
      <c r="G2530" s="21" t="str">
        <f>IF(F2530="Yes", "Not Applicable", IF(COUNTIF('Broadcast Module Man Codes'!B:B, LEFT(B2530, 4))=0, "No BM Man Code Found", "Match Found"))</f>
        <v>No BM Man Code Found</v>
      </c>
    </row>
    <row r="2531" spans="1:7">
      <c r="A2531" s="23" t="s">
        <v>4456</v>
      </c>
      <c r="B2531" s="23" t="s">
        <v>4457</v>
      </c>
      <c r="C2531" s="23" t="s">
        <v>10</v>
      </c>
      <c r="D2531" s="23" t="str">
        <f>IF(ISNUMBER(MATCH(C2531, 'Registration Database Man. Code'!A:A, 0)), "drone", "")</f>
        <v>drone</v>
      </c>
      <c r="E2531" s="23" t="str">
        <f>VLOOKUP(C2531, 'Registration Database Man. Code'!A:D, 4, FALSE)</f>
        <v>DJI</v>
      </c>
      <c r="F2531" s="24" t="str">
        <f t="shared" si="39"/>
        <v>Yes</v>
      </c>
      <c r="G2531" s="21" t="str">
        <f>IF(F2531="Yes", "Not Applicable", IF(COUNTIF('Broadcast Module Man Codes'!B:B, LEFT(B2531, 4))=0, "No BM Man Code Found", "Match Found"))</f>
        <v>Not Applicable</v>
      </c>
    </row>
    <row r="2532" spans="1:7">
      <c r="A2532" s="23" t="s">
        <v>4458</v>
      </c>
      <c r="B2532" s="23" t="s">
        <v>4459</v>
      </c>
      <c r="C2532" s="23" t="s">
        <v>94</v>
      </c>
      <c r="D2532" s="23" t="str">
        <f>IF(ISNUMBER(MATCH(C2532, 'Registration Database Man. Code'!A:A, 0)), "drone", "")</f>
        <v>drone</v>
      </c>
      <c r="E2532" s="23" t="str">
        <f>VLOOKUP(C2532, 'Registration Database Man. Code'!A:D, 4, FALSE)</f>
        <v>DJI</v>
      </c>
      <c r="F2532" s="24" t="str">
        <f t="shared" si="39"/>
        <v>No</v>
      </c>
      <c r="G2532" s="21" t="str">
        <f>IF(F2532="Yes", "Not Applicable", IF(COUNTIF('Broadcast Module Man Codes'!B:B, LEFT(B2532, 4))=0, "No BM Man Code Found", "Match Found"))</f>
        <v>No BM Man Code Found</v>
      </c>
    </row>
    <row r="2533" spans="1:7">
      <c r="A2533" s="23" t="s">
        <v>4460</v>
      </c>
      <c r="B2533" s="23" t="s">
        <v>4461</v>
      </c>
      <c r="C2533" s="23" t="s">
        <v>27</v>
      </c>
      <c r="D2533" s="23" t="str">
        <f>IF(ISNUMBER(MATCH(C2533, 'Registration Database Man. Code'!A:A, 0)), "drone", "")</f>
        <v>drone</v>
      </c>
      <c r="E2533" s="23" t="str">
        <f>VLOOKUP(C2533, 'Registration Database Man. Code'!A:D, 4, FALSE)</f>
        <v>DJI</v>
      </c>
      <c r="F2533" s="24" t="str">
        <f t="shared" si="39"/>
        <v>Yes</v>
      </c>
      <c r="G2533" s="21" t="str">
        <f>IF(F2533="Yes", "Not Applicable", IF(COUNTIF('Broadcast Module Man Codes'!B:B, LEFT(B2533, 4))=0, "No BM Man Code Found", "Match Found"))</f>
        <v>Not Applicable</v>
      </c>
    </row>
    <row r="2534" spans="1:7">
      <c r="A2534" s="23" t="s">
        <v>4462</v>
      </c>
      <c r="B2534" s="23" t="s">
        <v>4463</v>
      </c>
      <c r="C2534" s="23" t="s">
        <v>10</v>
      </c>
      <c r="D2534" s="23" t="str">
        <f>IF(ISNUMBER(MATCH(C2534, 'Registration Database Man. Code'!A:A, 0)), "drone", "")</f>
        <v>drone</v>
      </c>
      <c r="E2534" s="23" t="str">
        <f>VLOOKUP(C2534, 'Registration Database Man. Code'!A:D, 4, FALSE)</f>
        <v>DJI</v>
      </c>
      <c r="F2534" s="24" t="str">
        <f t="shared" si="39"/>
        <v>Yes</v>
      </c>
      <c r="G2534" s="21" t="str">
        <f>IF(F2534="Yes", "Not Applicable", IF(COUNTIF('Broadcast Module Man Codes'!B:B, LEFT(B2534, 4))=0, "No BM Man Code Found", "Match Found"))</f>
        <v>Not Applicable</v>
      </c>
    </row>
    <row r="2535" spans="1:7">
      <c r="A2535" s="23" t="s">
        <v>4464</v>
      </c>
      <c r="B2535" s="23" t="s">
        <v>4465</v>
      </c>
      <c r="C2535" s="23" t="s">
        <v>10</v>
      </c>
      <c r="D2535" s="23" t="str">
        <f>IF(ISNUMBER(MATCH(C2535, 'Registration Database Man. Code'!A:A, 0)), "drone", "")</f>
        <v>drone</v>
      </c>
      <c r="E2535" s="23" t="str">
        <f>VLOOKUP(C2535, 'Registration Database Man. Code'!A:D, 4, FALSE)</f>
        <v>DJI</v>
      </c>
      <c r="F2535" s="24" t="str">
        <f t="shared" si="39"/>
        <v>Yes</v>
      </c>
      <c r="G2535" s="21" t="str">
        <f>IF(F2535="Yes", "Not Applicable", IF(COUNTIF('Broadcast Module Man Codes'!B:B, LEFT(B2535, 4))=0, "No BM Man Code Found", "Match Found"))</f>
        <v>Not Applicable</v>
      </c>
    </row>
    <row r="2536" spans="1:7">
      <c r="A2536" s="23" t="s">
        <v>4466</v>
      </c>
      <c r="B2536" s="23" t="s">
        <v>4467</v>
      </c>
      <c r="C2536" s="23" t="s">
        <v>27</v>
      </c>
      <c r="D2536" s="23" t="str">
        <f>IF(ISNUMBER(MATCH(C2536, 'Registration Database Man. Code'!A:A, 0)), "drone", "")</f>
        <v>drone</v>
      </c>
      <c r="E2536" s="23" t="str">
        <f>VLOOKUP(C2536, 'Registration Database Man. Code'!A:D, 4, FALSE)</f>
        <v>DJI</v>
      </c>
      <c r="F2536" s="24" t="str">
        <f t="shared" si="39"/>
        <v>No</v>
      </c>
      <c r="G2536" s="21" t="str">
        <f>IF(F2536="Yes", "Not Applicable", IF(COUNTIF('Broadcast Module Man Codes'!B:B, LEFT(B2536, 4))=0, "No BM Man Code Found", "Match Found"))</f>
        <v>No BM Man Code Found</v>
      </c>
    </row>
    <row r="2537" spans="1:7">
      <c r="A2537" s="23" t="s">
        <v>4468</v>
      </c>
      <c r="B2537" s="23" t="s">
        <v>4469</v>
      </c>
      <c r="C2537" s="23" t="s">
        <v>172</v>
      </c>
      <c r="D2537" s="23" t="str">
        <f>IF(ISNUMBER(MATCH(C2537, 'Registration Database Man. Code'!A:A, 0)), "drone", "")</f>
        <v>drone</v>
      </c>
      <c r="E2537" s="23" t="str">
        <f>VLOOKUP(C2537, 'Registration Database Man. Code'!A:D, 4, FALSE)</f>
        <v>DJI</v>
      </c>
      <c r="F2537" s="24" t="str">
        <f t="shared" si="39"/>
        <v>No</v>
      </c>
      <c r="G2537" s="21" t="str">
        <f>IF(F2537="Yes", "Not Applicable", IF(COUNTIF('Broadcast Module Man Codes'!B:B, LEFT(B2537, 4))=0, "No BM Man Code Found", "Match Found"))</f>
        <v>No BM Man Code Found</v>
      </c>
    </row>
    <row r="2538" spans="1:7">
      <c r="A2538" s="23" t="s">
        <v>4470</v>
      </c>
      <c r="B2538" s="23" t="s">
        <v>4471</v>
      </c>
      <c r="C2538" s="23" t="s">
        <v>49</v>
      </c>
      <c r="D2538" s="23" t="str">
        <f>IF(ISNUMBER(MATCH(C2538, 'Registration Database Man. Code'!A:A, 0)), "drone", "")</f>
        <v>drone</v>
      </c>
      <c r="E2538" s="23" t="str">
        <f>VLOOKUP(C2538, 'Registration Database Man. Code'!A:D, 4, FALSE)</f>
        <v>DJI</v>
      </c>
      <c r="F2538" s="24" t="str">
        <f t="shared" si="39"/>
        <v>Yes</v>
      </c>
      <c r="G2538" s="21" t="str">
        <f>IF(F2538="Yes", "Not Applicable", IF(COUNTIF('Broadcast Module Man Codes'!B:B, LEFT(B2538, 4))=0, "No BM Man Code Found", "Match Found"))</f>
        <v>Not Applicable</v>
      </c>
    </row>
    <row r="2539" spans="1:7">
      <c r="A2539" s="23" t="s">
        <v>4472</v>
      </c>
      <c r="B2539" s="23" t="s">
        <v>4473</v>
      </c>
      <c r="C2539" s="23" t="s">
        <v>27</v>
      </c>
      <c r="D2539" s="23" t="str">
        <f>IF(ISNUMBER(MATCH(C2539, 'Registration Database Man. Code'!A:A, 0)), "drone", "")</f>
        <v>drone</v>
      </c>
      <c r="E2539" s="23" t="str">
        <f>VLOOKUP(C2539, 'Registration Database Man. Code'!A:D, 4, FALSE)</f>
        <v>DJI</v>
      </c>
      <c r="F2539" s="24" t="str">
        <f t="shared" si="39"/>
        <v>No</v>
      </c>
      <c r="G2539" s="21" t="str">
        <f>IF(F2539="Yes", "Not Applicable", IF(COUNTIF('Broadcast Module Man Codes'!B:B, LEFT(B2539, 4))=0, "No BM Man Code Found", "Match Found"))</f>
        <v>No BM Man Code Found</v>
      </c>
    </row>
    <row r="2540" spans="1:7">
      <c r="A2540" s="23" t="s">
        <v>4474</v>
      </c>
      <c r="B2540" s="23" t="s">
        <v>4475</v>
      </c>
      <c r="C2540" s="23" t="s">
        <v>21</v>
      </c>
      <c r="D2540" s="23" t="str">
        <f>IF(ISNUMBER(MATCH(C2540, 'Registration Database Man. Code'!A:A, 0)), "drone", "")</f>
        <v>drone</v>
      </c>
      <c r="E2540" s="23" t="str">
        <f>VLOOKUP(C2540, 'Registration Database Man. Code'!A:D, 4, FALSE)</f>
        <v>XAG</v>
      </c>
      <c r="F2540" s="24" t="str">
        <f t="shared" si="39"/>
        <v>Yes</v>
      </c>
      <c r="G2540" s="21" t="str">
        <f>IF(F2540="Yes", "Not Applicable", IF(COUNTIF('Broadcast Module Man Codes'!B:B, LEFT(B2540, 4))=0, "No BM Man Code Found", "Match Found"))</f>
        <v>Not Applicable</v>
      </c>
    </row>
    <row r="2541" spans="1:7">
      <c r="A2541" s="23" t="s">
        <v>4476</v>
      </c>
      <c r="B2541" s="23" t="s">
        <v>4477</v>
      </c>
      <c r="C2541" s="23" t="s">
        <v>10</v>
      </c>
      <c r="D2541" s="23" t="str">
        <f>IF(ISNUMBER(MATCH(C2541, 'Registration Database Man. Code'!A:A, 0)), "drone", "")</f>
        <v>drone</v>
      </c>
      <c r="E2541" s="23" t="str">
        <f>VLOOKUP(C2541, 'Registration Database Man. Code'!A:D, 4, FALSE)</f>
        <v>DJI</v>
      </c>
      <c r="F2541" s="24" t="str">
        <f t="shared" si="39"/>
        <v>No</v>
      </c>
      <c r="G2541" s="21" t="str">
        <f>IF(F2541="Yes", "Not Applicable", IF(COUNTIF('Broadcast Module Man Codes'!B:B, LEFT(B2541, 4))=0, "No BM Man Code Found", "Match Found"))</f>
        <v>No BM Man Code Found</v>
      </c>
    </row>
    <row r="2542" spans="1:7">
      <c r="A2542" s="23" t="s">
        <v>4478</v>
      </c>
      <c r="B2542" s="23" t="s">
        <v>4479</v>
      </c>
      <c r="C2542" s="23" t="s">
        <v>172</v>
      </c>
      <c r="D2542" s="23" t="str">
        <f>IF(ISNUMBER(MATCH(C2542, 'Registration Database Man. Code'!A:A, 0)), "drone", "")</f>
        <v>drone</v>
      </c>
      <c r="E2542" s="23" t="str">
        <f>VLOOKUP(C2542, 'Registration Database Man. Code'!A:D, 4, FALSE)</f>
        <v>DJI</v>
      </c>
      <c r="F2542" s="24" t="str">
        <f t="shared" si="39"/>
        <v>Yes</v>
      </c>
      <c r="G2542" s="21" t="str">
        <f>IF(F2542="Yes", "Not Applicable", IF(COUNTIF('Broadcast Module Man Codes'!B:B, LEFT(B2542, 4))=0, "No BM Man Code Found", "Match Found"))</f>
        <v>Not Applicable</v>
      </c>
    </row>
    <row r="2543" spans="1:7">
      <c r="A2543" s="23" t="s">
        <v>4480</v>
      </c>
      <c r="B2543" s="23" t="s">
        <v>4481</v>
      </c>
      <c r="C2543" s="23" t="s">
        <v>10</v>
      </c>
      <c r="D2543" s="23" t="str">
        <f>IF(ISNUMBER(MATCH(C2543, 'Registration Database Man. Code'!A:A, 0)), "drone", "")</f>
        <v>drone</v>
      </c>
      <c r="E2543" s="23" t="str">
        <f>VLOOKUP(C2543, 'Registration Database Man. Code'!A:D, 4, FALSE)</f>
        <v>DJI</v>
      </c>
      <c r="F2543" s="24" t="str">
        <f t="shared" si="39"/>
        <v>No</v>
      </c>
      <c r="G2543" s="21" t="str">
        <f>IF(F2543="Yes", "Not Applicable", IF(COUNTIF('Broadcast Module Man Codes'!B:B, LEFT(B2543, 4))=0, "No BM Man Code Found", "Match Found"))</f>
        <v>No BM Man Code Found</v>
      </c>
    </row>
    <row r="2544" spans="1:7">
      <c r="A2544" s="23" t="s">
        <v>4482</v>
      </c>
      <c r="B2544" s="23" t="s">
        <v>4483</v>
      </c>
      <c r="C2544" s="23" t="s">
        <v>16</v>
      </c>
      <c r="D2544" s="23" t="str">
        <f>IF(ISNUMBER(MATCH(C2544, 'Registration Database Man. Code'!A:A, 0)), "drone", "")</f>
        <v>drone</v>
      </c>
      <c r="E2544" s="23" t="str">
        <f>VLOOKUP(C2544, 'Registration Database Man. Code'!A:D, 4, FALSE)</f>
        <v>DJI</v>
      </c>
      <c r="F2544" s="24" t="str">
        <f t="shared" si="39"/>
        <v>Yes</v>
      </c>
      <c r="G2544" s="21" t="str">
        <f>IF(F2544="Yes", "Not Applicable", IF(COUNTIF('Broadcast Module Man Codes'!B:B, LEFT(B2544, 4))=0, "No BM Man Code Found", "Match Found"))</f>
        <v>Not Applicable</v>
      </c>
    </row>
    <row r="2545" spans="1:7">
      <c r="A2545" s="23" t="s">
        <v>4484</v>
      </c>
      <c r="B2545" s="23" t="s">
        <v>4485</v>
      </c>
      <c r="C2545" s="23" t="s">
        <v>94</v>
      </c>
      <c r="D2545" s="23" t="str">
        <f>IF(ISNUMBER(MATCH(C2545, 'Registration Database Man. Code'!A:A, 0)), "drone", "")</f>
        <v>drone</v>
      </c>
      <c r="E2545" s="23" t="str">
        <f>VLOOKUP(C2545, 'Registration Database Man. Code'!A:D, 4, FALSE)</f>
        <v>DJI</v>
      </c>
      <c r="F2545" s="24" t="str">
        <f t="shared" si="39"/>
        <v>Yes</v>
      </c>
      <c r="G2545" s="21" t="str">
        <f>IF(F2545="Yes", "Not Applicable", IF(COUNTIF('Broadcast Module Man Codes'!B:B, LEFT(B2545, 4))=0, "No BM Man Code Found", "Match Found"))</f>
        <v>Not Applicable</v>
      </c>
    </row>
    <row r="2546" spans="1:7">
      <c r="A2546" s="23" t="s">
        <v>4486</v>
      </c>
      <c r="B2546" s="23" t="s">
        <v>4487</v>
      </c>
      <c r="C2546" s="23" t="s">
        <v>10</v>
      </c>
      <c r="D2546" s="23" t="str">
        <f>IF(ISNUMBER(MATCH(C2546, 'Registration Database Man. Code'!A:A, 0)), "drone", "")</f>
        <v>drone</v>
      </c>
      <c r="E2546" s="23" t="str">
        <f>VLOOKUP(C2546, 'Registration Database Man. Code'!A:D, 4, FALSE)</f>
        <v>DJI</v>
      </c>
      <c r="F2546" s="24" t="str">
        <f t="shared" si="39"/>
        <v>Yes</v>
      </c>
      <c r="G2546" s="21" t="str">
        <f>IF(F2546="Yes", "Not Applicable", IF(COUNTIF('Broadcast Module Man Codes'!B:B, LEFT(B2546, 4))=0, "No BM Man Code Found", "Match Found"))</f>
        <v>Not Applicable</v>
      </c>
    </row>
    <row r="2547" spans="1:7">
      <c r="A2547" s="23" t="s">
        <v>4488</v>
      </c>
      <c r="B2547" s="23" t="s">
        <v>4489</v>
      </c>
      <c r="C2547" s="23" t="s">
        <v>10</v>
      </c>
      <c r="D2547" s="23" t="str">
        <f>IF(ISNUMBER(MATCH(C2547, 'Registration Database Man. Code'!A:A, 0)), "drone", "")</f>
        <v>drone</v>
      </c>
      <c r="E2547" s="23" t="str">
        <f>VLOOKUP(C2547, 'Registration Database Man. Code'!A:D, 4, FALSE)</f>
        <v>DJI</v>
      </c>
      <c r="F2547" s="24" t="str">
        <f t="shared" si="39"/>
        <v>No</v>
      </c>
      <c r="G2547" s="21" t="str">
        <f>IF(F2547="Yes", "Not Applicable", IF(COUNTIF('Broadcast Module Man Codes'!B:B, LEFT(B2547, 4))=0, "No BM Man Code Found", "Match Found"))</f>
        <v>No BM Man Code Found</v>
      </c>
    </row>
    <row r="2548" spans="1:7">
      <c r="A2548" s="23" t="s">
        <v>4490</v>
      </c>
      <c r="B2548" s="23" t="s">
        <v>4491</v>
      </c>
      <c r="C2548" s="23" t="s">
        <v>10</v>
      </c>
      <c r="D2548" s="23" t="str">
        <f>IF(ISNUMBER(MATCH(C2548, 'Registration Database Man. Code'!A:A, 0)), "drone", "")</f>
        <v>drone</v>
      </c>
      <c r="E2548" s="23" t="str">
        <f>VLOOKUP(C2548, 'Registration Database Man. Code'!A:D, 4, FALSE)</f>
        <v>DJI</v>
      </c>
      <c r="F2548" s="24" t="str">
        <f t="shared" si="39"/>
        <v>No</v>
      </c>
      <c r="G2548" s="21" t="str">
        <f>IF(F2548="Yes", "Not Applicable", IF(COUNTIF('Broadcast Module Man Codes'!B:B, LEFT(B2548, 4))=0, "No BM Man Code Found", "Match Found"))</f>
        <v>No BM Man Code Found</v>
      </c>
    </row>
    <row r="2549" spans="1:7">
      <c r="A2549" s="23" t="s">
        <v>4492</v>
      </c>
      <c r="B2549" s="23" t="s">
        <v>4493</v>
      </c>
      <c r="C2549" s="23" t="s">
        <v>10</v>
      </c>
      <c r="D2549" s="23" t="str">
        <f>IF(ISNUMBER(MATCH(C2549, 'Registration Database Man. Code'!A:A, 0)), "drone", "")</f>
        <v>drone</v>
      </c>
      <c r="E2549" s="23" t="str">
        <f>VLOOKUP(C2549, 'Registration Database Man. Code'!A:D, 4, FALSE)</f>
        <v>DJI</v>
      </c>
      <c r="F2549" s="24" t="str">
        <f t="shared" si="39"/>
        <v>No</v>
      </c>
      <c r="G2549" s="21" t="str">
        <f>IF(F2549="Yes", "Not Applicable", IF(COUNTIF('Broadcast Module Man Codes'!B:B, LEFT(B2549, 4))=0, "No BM Man Code Found", "Match Found"))</f>
        <v>No BM Man Code Found</v>
      </c>
    </row>
    <row r="2550" spans="1:7">
      <c r="A2550" s="23" t="s">
        <v>4494</v>
      </c>
      <c r="B2550" s="23" t="s">
        <v>4495</v>
      </c>
      <c r="C2550" s="23" t="s">
        <v>27</v>
      </c>
      <c r="D2550" s="23" t="str">
        <f>IF(ISNUMBER(MATCH(C2550, 'Registration Database Man. Code'!A:A, 0)), "drone", "")</f>
        <v>drone</v>
      </c>
      <c r="E2550" s="23" t="str">
        <f>VLOOKUP(C2550, 'Registration Database Man. Code'!A:D, 4, FALSE)</f>
        <v>DJI</v>
      </c>
      <c r="F2550" s="24" t="str">
        <f t="shared" si="39"/>
        <v>Yes</v>
      </c>
      <c r="G2550" s="21" t="str">
        <f>IF(F2550="Yes", "Not Applicable", IF(COUNTIF('Broadcast Module Man Codes'!B:B, LEFT(B2550, 4))=0, "No BM Man Code Found", "Match Found"))</f>
        <v>Not Applicable</v>
      </c>
    </row>
    <row r="2551" spans="1:7">
      <c r="A2551" s="23" t="s">
        <v>4499</v>
      </c>
      <c r="B2551" s="23" t="s">
        <v>4500</v>
      </c>
      <c r="C2551" s="23" t="s">
        <v>27</v>
      </c>
      <c r="D2551" s="23" t="str">
        <f>IF(ISNUMBER(MATCH(C2551, 'Registration Database Man. Code'!A:A, 0)), "drone", "")</f>
        <v>drone</v>
      </c>
      <c r="E2551" s="23" t="str">
        <f>VLOOKUP(C2551, 'Registration Database Man. Code'!A:D, 4, FALSE)</f>
        <v>DJI</v>
      </c>
      <c r="F2551" s="24" t="str">
        <f t="shared" si="39"/>
        <v>No</v>
      </c>
      <c r="G2551" s="21" t="str">
        <f>IF(F2551="Yes", "Not Applicable", IF(COUNTIF('Broadcast Module Man Codes'!B:B, LEFT(B2551, 4))=0, "No BM Man Code Found", "Match Found"))</f>
        <v>No BM Man Code Found</v>
      </c>
    </row>
    <row r="2552" spans="1:7">
      <c r="A2552" s="23" t="s">
        <v>4501</v>
      </c>
      <c r="B2552" s="23" t="s">
        <v>4502</v>
      </c>
      <c r="C2552" s="23" t="s">
        <v>21</v>
      </c>
      <c r="D2552" s="23" t="str">
        <f>IF(ISNUMBER(MATCH(C2552, 'Registration Database Man. Code'!A:A, 0)), "drone", "")</f>
        <v>drone</v>
      </c>
      <c r="E2552" s="23" t="str">
        <f>VLOOKUP(C2552, 'Registration Database Man. Code'!A:D, 4, FALSE)</f>
        <v>XAG</v>
      </c>
      <c r="F2552" s="24" t="str">
        <f t="shared" si="39"/>
        <v>Yes</v>
      </c>
      <c r="G2552" s="21" t="str">
        <f>IF(F2552="Yes", "Not Applicable", IF(COUNTIF('Broadcast Module Man Codes'!B:B, LEFT(B2552, 4))=0, "No BM Man Code Found", "Match Found"))</f>
        <v>Not Applicable</v>
      </c>
    </row>
    <row r="2553" spans="1:7">
      <c r="A2553" s="23" t="s">
        <v>4503</v>
      </c>
      <c r="B2553" s="23" t="s">
        <v>4504</v>
      </c>
      <c r="C2553" s="23" t="s">
        <v>10</v>
      </c>
      <c r="D2553" s="23" t="str">
        <f>IF(ISNUMBER(MATCH(C2553, 'Registration Database Man. Code'!A:A, 0)), "drone", "")</f>
        <v>drone</v>
      </c>
      <c r="E2553" s="23" t="str">
        <f>VLOOKUP(C2553, 'Registration Database Man. Code'!A:D, 4, FALSE)</f>
        <v>DJI</v>
      </c>
      <c r="F2553" s="24" t="str">
        <f t="shared" si="39"/>
        <v>Yes</v>
      </c>
      <c r="G2553" s="21" t="str">
        <f>IF(F2553="Yes", "Not Applicable", IF(COUNTIF('Broadcast Module Man Codes'!B:B, LEFT(B2553, 4))=0, "No BM Man Code Found", "Match Found"))</f>
        <v>Not Applicable</v>
      </c>
    </row>
    <row r="2554" spans="1:7">
      <c r="A2554" s="23" t="s">
        <v>4505</v>
      </c>
      <c r="B2554" s="23" t="s">
        <v>4506</v>
      </c>
      <c r="C2554" s="23" t="s">
        <v>10</v>
      </c>
      <c r="D2554" s="23" t="str">
        <f>IF(ISNUMBER(MATCH(C2554, 'Registration Database Man. Code'!A:A, 0)), "drone", "")</f>
        <v>drone</v>
      </c>
      <c r="E2554" s="23" t="str">
        <f>VLOOKUP(C2554, 'Registration Database Man. Code'!A:D, 4, FALSE)</f>
        <v>DJI</v>
      </c>
      <c r="F2554" s="24" t="str">
        <f t="shared" si="39"/>
        <v>Yes</v>
      </c>
      <c r="G2554" s="21" t="str">
        <f>IF(F2554="Yes", "Not Applicable", IF(COUNTIF('Broadcast Module Man Codes'!B:B, LEFT(B2554, 4))=0, "No BM Man Code Found", "Match Found"))</f>
        <v>Not Applicable</v>
      </c>
    </row>
    <row r="2555" spans="1:7">
      <c r="A2555" s="23" t="s">
        <v>4507</v>
      </c>
      <c r="B2555" s="23" t="s">
        <v>4508</v>
      </c>
      <c r="C2555" s="23" t="s">
        <v>10</v>
      </c>
      <c r="D2555" s="23" t="str">
        <f>IF(ISNUMBER(MATCH(C2555, 'Registration Database Man. Code'!A:A, 0)), "drone", "")</f>
        <v>drone</v>
      </c>
      <c r="E2555" s="23" t="str">
        <f>VLOOKUP(C2555, 'Registration Database Man. Code'!A:D, 4, FALSE)</f>
        <v>DJI</v>
      </c>
      <c r="F2555" s="24" t="str">
        <f t="shared" si="39"/>
        <v>Yes</v>
      </c>
      <c r="G2555" s="21" t="str">
        <f>IF(F2555="Yes", "Not Applicable", IF(COUNTIF('Broadcast Module Man Codes'!B:B, LEFT(B2555, 4))=0, "No BM Man Code Found", "Match Found"))</f>
        <v>Not Applicable</v>
      </c>
    </row>
    <row r="2556" spans="1:7">
      <c r="A2556" s="23" t="s">
        <v>4509</v>
      </c>
      <c r="B2556" s="23" t="s">
        <v>4510</v>
      </c>
      <c r="C2556" s="23" t="s">
        <v>10</v>
      </c>
      <c r="D2556" s="23" t="str">
        <f>IF(ISNUMBER(MATCH(C2556, 'Registration Database Man. Code'!A:A, 0)), "drone", "")</f>
        <v>drone</v>
      </c>
      <c r="E2556" s="23" t="str">
        <f>VLOOKUP(C2556, 'Registration Database Man. Code'!A:D, 4, FALSE)</f>
        <v>DJI</v>
      </c>
      <c r="F2556" s="24" t="str">
        <f t="shared" si="39"/>
        <v>No</v>
      </c>
      <c r="G2556" s="21" t="str">
        <f>IF(F2556="Yes", "Not Applicable", IF(COUNTIF('Broadcast Module Man Codes'!B:B, LEFT(B2556, 4))=0, "No BM Man Code Found", "Match Found"))</f>
        <v>No BM Man Code Found</v>
      </c>
    </row>
    <row r="2557" spans="1:7">
      <c r="A2557" s="23" t="s">
        <v>4511</v>
      </c>
      <c r="B2557" s="23" t="s">
        <v>4512</v>
      </c>
      <c r="C2557" s="23" t="s">
        <v>49</v>
      </c>
      <c r="D2557" s="23" t="str">
        <f>IF(ISNUMBER(MATCH(C2557, 'Registration Database Man. Code'!A:A, 0)), "drone", "")</f>
        <v>drone</v>
      </c>
      <c r="E2557" s="23" t="str">
        <f>VLOOKUP(C2557, 'Registration Database Man. Code'!A:D, 4, FALSE)</f>
        <v>DJI</v>
      </c>
      <c r="F2557" s="24" t="str">
        <f t="shared" si="39"/>
        <v>No</v>
      </c>
      <c r="G2557" s="21" t="str">
        <f>IF(F2557="Yes", "Not Applicable", IF(COUNTIF('Broadcast Module Man Codes'!B:B, LEFT(B2557, 4))=0, "No BM Man Code Found", "Match Found"))</f>
        <v>No BM Man Code Found</v>
      </c>
    </row>
    <row r="2558" spans="1:7">
      <c r="A2558" s="23" t="s">
        <v>4513</v>
      </c>
      <c r="B2558" s="23" t="s">
        <v>4514</v>
      </c>
      <c r="C2558" s="23" t="s">
        <v>27</v>
      </c>
      <c r="D2558" s="23" t="str">
        <f>IF(ISNUMBER(MATCH(C2558, 'Registration Database Man. Code'!A:A, 0)), "drone", "")</f>
        <v>drone</v>
      </c>
      <c r="E2558" s="23" t="str">
        <f>VLOOKUP(C2558, 'Registration Database Man. Code'!A:D, 4, FALSE)</f>
        <v>DJI</v>
      </c>
      <c r="F2558" s="24" t="str">
        <f t="shared" si="39"/>
        <v>Yes</v>
      </c>
      <c r="G2558" s="21" t="str">
        <f>IF(F2558="Yes", "Not Applicable", IF(COUNTIF('Broadcast Module Man Codes'!B:B, LEFT(B2558, 4))=0, "No BM Man Code Found", "Match Found"))</f>
        <v>Not Applicable</v>
      </c>
    </row>
    <row r="2559" spans="1:7">
      <c r="A2559" s="23" t="s">
        <v>4515</v>
      </c>
      <c r="B2559" s="23" t="s">
        <v>4516</v>
      </c>
      <c r="C2559" s="23" t="s">
        <v>27</v>
      </c>
      <c r="D2559" s="23" t="str">
        <f>IF(ISNUMBER(MATCH(C2559, 'Registration Database Man. Code'!A:A, 0)), "drone", "")</f>
        <v>drone</v>
      </c>
      <c r="E2559" s="23" t="str">
        <f>VLOOKUP(C2559, 'Registration Database Man. Code'!A:D, 4, FALSE)</f>
        <v>DJI</v>
      </c>
      <c r="F2559" s="24" t="str">
        <f t="shared" si="39"/>
        <v>No</v>
      </c>
      <c r="G2559" s="21" t="str">
        <f>IF(F2559="Yes", "Not Applicable", IF(COUNTIF('Broadcast Module Man Codes'!B:B, LEFT(B2559, 4))=0, "No BM Man Code Found", "Match Found"))</f>
        <v>No BM Man Code Found</v>
      </c>
    </row>
    <row r="2560" spans="1:7">
      <c r="A2560" s="23" t="s">
        <v>4517</v>
      </c>
      <c r="B2560" s="23" t="s">
        <v>4518</v>
      </c>
      <c r="C2560" s="23" t="s">
        <v>42</v>
      </c>
      <c r="D2560" s="23" t="str">
        <f>IF(ISNUMBER(MATCH(C2560, 'Registration Database Man. Code'!A:A, 0)), "drone", "")</f>
        <v>drone</v>
      </c>
      <c r="E2560" s="23" t="str">
        <f>VLOOKUP(C2560, 'Registration Database Man. Code'!A:D, 4, FALSE)</f>
        <v>DJI</v>
      </c>
      <c r="F2560" s="24" t="str">
        <f t="shared" si="39"/>
        <v>No</v>
      </c>
      <c r="G2560" s="21" t="str">
        <f>IF(F2560="Yes", "Not Applicable", IF(COUNTIF('Broadcast Module Man Codes'!B:B, LEFT(B2560, 4))=0, "No BM Man Code Found", "Match Found"))</f>
        <v>No BM Man Code Found</v>
      </c>
    </row>
    <row r="2561" spans="1:7">
      <c r="A2561" s="23" t="s">
        <v>4519</v>
      </c>
      <c r="B2561" s="23" t="s">
        <v>4520</v>
      </c>
      <c r="C2561" s="23" t="s">
        <v>27</v>
      </c>
      <c r="D2561" s="23" t="str">
        <f>IF(ISNUMBER(MATCH(C2561, 'Registration Database Man. Code'!A:A, 0)), "drone", "")</f>
        <v>drone</v>
      </c>
      <c r="E2561" s="23" t="str">
        <f>VLOOKUP(C2561, 'Registration Database Man. Code'!A:D, 4, FALSE)</f>
        <v>DJI</v>
      </c>
      <c r="F2561" s="24" t="str">
        <f t="shared" si="39"/>
        <v>No</v>
      </c>
      <c r="G2561" s="21" t="str">
        <f>IF(F2561="Yes", "Not Applicable", IF(COUNTIF('Broadcast Module Man Codes'!B:B, LEFT(B2561, 4))=0, "No BM Man Code Found", "Match Found"))</f>
        <v>No BM Man Code Found</v>
      </c>
    </row>
    <row r="2562" spans="1:7">
      <c r="A2562" s="23" t="s">
        <v>4521</v>
      </c>
      <c r="B2562" s="23" t="s">
        <v>4522</v>
      </c>
      <c r="C2562" s="23" t="s">
        <v>172</v>
      </c>
      <c r="D2562" s="23" t="str">
        <f>IF(ISNUMBER(MATCH(C2562, 'Registration Database Man. Code'!A:A, 0)), "drone", "")</f>
        <v>drone</v>
      </c>
      <c r="E2562" s="23" t="str">
        <f>VLOOKUP(C2562, 'Registration Database Man. Code'!A:D, 4, FALSE)</f>
        <v>DJI</v>
      </c>
      <c r="F2562" s="24" t="str">
        <f t="shared" si="39"/>
        <v>Yes</v>
      </c>
      <c r="G2562" s="21" t="str">
        <f>IF(F2562="Yes", "Not Applicable", IF(COUNTIF('Broadcast Module Man Codes'!B:B, LEFT(B2562, 4))=0, "No BM Man Code Found", "Match Found"))</f>
        <v>Not Applicable</v>
      </c>
    </row>
    <row r="2563" spans="1:7">
      <c r="A2563" s="23" t="s">
        <v>4523</v>
      </c>
      <c r="B2563" s="23" t="s">
        <v>4524</v>
      </c>
      <c r="C2563" s="23" t="s">
        <v>27</v>
      </c>
      <c r="D2563" s="23" t="str">
        <f>IF(ISNUMBER(MATCH(C2563, 'Registration Database Man. Code'!A:A, 0)), "drone", "")</f>
        <v>drone</v>
      </c>
      <c r="E2563" s="23" t="str">
        <f>VLOOKUP(C2563, 'Registration Database Man. Code'!A:D, 4, FALSE)</f>
        <v>DJI</v>
      </c>
      <c r="F2563" s="24" t="str">
        <f t="shared" ref="F2563:F2626" si="40">IF(OR(E2563="EA VISION", E2563="EAVISION"), "No", IF(OR(AND(OR(E2563="DJI", E2563="DJI Innovations"), LEFT(B2563, 5)="1581F"), AND(OR(E2563="XAG", E2563="GUANGZHOU XAG CO LTD"), LEFT(B2563, 5)="1863F"), AND(E2563="Talos Drones", LEFT(B2563, 5)="2104F")), "Yes", "No"))</f>
        <v>Yes</v>
      </c>
      <c r="G2563" s="21" t="str">
        <f>IF(F2563="Yes", "Not Applicable", IF(COUNTIF('Broadcast Module Man Codes'!B:B, LEFT(B2563, 4))=0, "No BM Man Code Found", "Match Found"))</f>
        <v>Not Applicable</v>
      </c>
    </row>
    <row r="2564" spans="1:7">
      <c r="A2564" s="23" t="s">
        <v>4525</v>
      </c>
      <c r="B2564" s="23" t="s">
        <v>4526</v>
      </c>
      <c r="C2564" s="23" t="s">
        <v>27</v>
      </c>
      <c r="D2564" s="23" t="str">
        <f>IF(ISNUMBER(MATCH(C2564, 'Registration Database Man. Code'!A:A, 0)), "drone", "")</f>
        <v>drone</v>
      </c>
      <c r="E2564" s="23" t="str">
        <f>VLOOKUP(C2564, 'Registration Database Man. Code'!A:D, 4, FALSE)</f>
        <v>DJI</v>
      </c>
      <c r="F2564" s="24" t="str">
        <f t="shared" si="40"/>
        <v>Yes</v>
      </c>
      <c r="G2564" s="21" t="str">
        <f>IF(F2564="Yes", "Not Applicable", IF(COUNTIF('Broadcast Module Man Codes'!B:B, LEFT(B2564, 4))=0, "No BM Man Code Found", "Match Found"))</f>
        <v>Not Applicable</v>
      </c>
    </row>
    <row r="2565" spans="1:7">
      <c r="A2565" s="23" t="s">
        <v>4527</v>
      </c>
      <c r="B2565" s="23" t="s">
        <v>4528</v>
      </c>
      <c r="C2565" s="23" t="s">
        <v>94</v>
      </c>
      <c r="D2565" s="23" t="str">
        <f>IF(ISNUMBER(MATCH(C2565, 'Registration Database Man. Code'!A:A, 0)), "drone", "")</f>
        <v>drone</v>
      </c>
      <c r="E2565" s="23" t="str">
        <f>VLOOKUP(C2565, 'Registration Database Man. Code'!A:D, 4, FALSE)</f>
        <v>DJI</v>
      </c>
      <c r="F2565" s="24" t="str">
        <f t="shared" si="40"/>
        <v>No</v>
      </c>
      <c r="G2565" s="21" t="str">
        <f>IF(F2565="Yes", "Not Applicable", IF(COUNTIF('Broadcast Module Man Codes'!B:B, LEFT(B2565, 4))=0, "No BM Man Code Found", "Match Found"))</f>
        <v>No BM Man Code Found</v>
      </c>
    </row>
    <row r="2566" spans="1:7">
      <c r="A2566" s="23" t="s">
        <v>4529</v>
      </c>
      <c r="B2566" s="23" t="s">
        <v>4530</v>
      </c>
      <c r="C2566" s="23" t="s">
        <v>27</v>
      </c>
      <c r="D2566" s="23" t="str">
        <f>IF(ISNUMBER(MATCH(C2566, 'Registration Database Man. Code'!A:A, 0)), "drone", "")</f>
        <v>drone</v>
      </c>
      <c r="E2566" s="23" t="str">
        <f>VLOOKUP(C2566, 'Registration Database Man. Code'!A:D, 4, FALSE)</f>
        <v>DJI</v>
      </c>
      <c r="F2566" s="24" t="str">
        <f t="shared" si="40"/>
        <v>No</v>
      </c>
      <c r="G2566" s="21" t="str">
        <f>IF(F2566="Yes", "Not Applicable", IF(COUNTIF('Broadcast Module Man Codes'!B:B, LEFT(B2566, 4))=0, "No BM Man Code Found", "Match Found"))</f>
        <v>No BM Man Code Found</v>
      </c>
    </row>
    <row r="2567" spans="1:7">
      <c r="A2567" s="23" t="s">
        <v>4531</v>
      </c>
      <c r="B2567" s="23" t="s">
        <v>4532</v>
      </c>
      <c r="C2567" s="23" t="s">
        <v>21</v>
      </c>
      <c r="D2567" s="23" t="str">
        <f>IF(ISNUMBER(MATCH(C2567, 'Registration Database Man. Code'!A:A, 0)), "drone", "")</f>
        <v>drone</v>
      </c>
      <c r="E2567" s="23" t="str">
        <f>VLOOKUP(C2567, 'Registration Database Man. Code'!A:D, 4, FALSE)</f>
        <v>XAG</v>
      </c>
      <c r="F2567" s="24" t="str">
        <f t="shared" si="40"/>
        <v>No</v>
      </c>
      <c r="G2567" s="21" t="str">
        <f>IF(F2567="Yes", "Not Applicable", IF(COUNTIF('Broadcast Module Man Codes'!B:B, LEFT(B2567, 4))=0, "No BM Man Code Found", "Match Found"))</f>
        <v>No BM Man Code Found</v>
      </c>
    </row>
    <row r="2568" spans="1:7">
      <c r="A2568" s="23" t="s">
        <v>4533</v>
      </c>
      <c r="B2568" s="23" t="s">
        <v>4534</v>
      </c>
      <c r="C2568" s="23" t="s">
        <v>10</v>
      </c>
      <c r="D2568" s="23" t="str">
        <f>IF(ISNUMBER(MATCH(C2568, 'Registration Database Man. Code'!A:A, 0)), "drone", "")</f>
        <v>drone</v>
      </c>
      <c r="E2568" s="23" t="str">
        <f>VLOOKUP(C2568, 'Registration Database Man. Code'!A:D, 4, FALSE)</f>
        <v>DJI</v>
      </c>
      <c r="F2568" s="24" t="str">
        <f t="shared" si="40"/>
        <v>Yes</v>
      </c>
      <c r="G2568" s="21" t="str">
        <f>IF(F2568="Yes", "Not Applicable", IF(COUNTIF('Broadcast Module Man Codes'!B:B, LEFT(B2568, 4))=0, "No BM Man Code Found", "Match Found"))</f>
        <v>Not Applicable</v>
      </c>
    </row>
    <row r="2569" spans="1:7">
      <c r="A2569" s="23" t="s">
        <v>4535</v>
      </c>
      <c r="B2569" s="23" t="s">
        <v>4536</v>
      </c>
      <c r="C2569" s="23" t="s">
        <v>21</v>
      </c>
      <c r="D2569" s="23" t="str">
        <f>IF(ISNUMBER(MATCH(C2569, 'Registration Database Man. Code'!A:A, 0)), "drone", "")</f>
        <v>drone</v>
      </c>
      <c r="E2569" s="23" t="str">
        <f>VLOOKUP(C2569, 'Registration Database Man. Code'!A:D, 4, FALSE)</f>
        <v>XAG</v>
      </c>
      <c r="F2569" s="24" t="str">
        <f t="shared" si="40"/>
        <v>Yes</v>
      </c>
      <c r="G2569" s="21" t="str">
        <f>IF(F2569="Yes", "Not Applicable", IF(COUNTIF('Broadcast Module Man Codes'!B:B, LEFT(B2569, 4))=0, "No BM Man Code Found", "Match Found"))</f>
        <v>Not Applicable</v>
      </c>
    </row>
    <row r="2570" spans="1:7">
      <c r="A2570" s="23" t="s">
        <v>4537</v>
      </c>
      <c r="B2570" s="23" t="s">
        <v>4538</v>
      </c>
      <c r="C2570" s="23" t="s">
        <v>27</v>
      </c>
      <c r="D2570" s="23" t="str">
        <f>IF(ISNUMBER(MATCH(C2570, 'Registration Database Man. Code'!A:A, 0)), "drone", "")</f>
        <v>drone</v>
      </c>
      <c r="E2570" s="23" t="str">
        <f>VLOOKUP(C2570, 'Registration Database Man. Code'!A:D, 4, FALSE)</f>
        <v>DJI</v>
      </c>
      <c r="F2570" s="24" t="str">
        <f t="shared" si="40"/>
        <v>Yes</v>
      </c>
      <c r="G2570" s="21" t="str">
        <f>IF(F2570="Yes", "Not Applicable", IF(COUNTIF('Broadcast Module Man Codes'!B:B, LEFT(B2570, 4))=0, "No BM Man Code Found", "Match Found"))</f>
        <v>Not Applicable</v>
      </c>
    </row>
    <row r="2571" spans="1:7">
      <c r="A2571" s="23" t="s">
        <v>4539</v>
      </c>
      <c r="B2571" s="23" t="s">
        <v>4540</v>
      </c>
      <c r="C2571" s="23" t="s">
        <v>21</v>
      </c>
      <c r="D2571" s="23" t="str">
        <f>IF(ISNUMBER(MATCH(C2571, 'Registration Database Man. Code'!A:A, 0)), "drone", "")</f>
        <v>drone</v>
      </c>
      <c r="E2571" s="23" t="str">
        <f>VLOOKUP(C2571, 'Registration Database Man. Code'!A:D, 4, FALSE)</f>
        <v>XAG</v>
      </c>
      <c r="F2571" s="24" t="str">
        <f t="shared" si="40"/>
        <v>Yes</v>
      </c>
      <c r="G2571" s="21" t="str">
        <f>IF(F2571="Yes", "Not Applicable", IF(COUNTIF('Broadcast Module Man Codes'!B:B, LEFT(B2571, 4))=0, "No BM Man Code Found", "Match Found"))</f>
        <v>Not Applicable</v>
      </c>
    </row>
    <row r="2572" spans="1:7">
      <c r="A2572" s="23" t="s">
        <v>4541</v>
      </c>
      <c r="B2572" s="23" t="s">
        <v>4542</v>
      </c>
      <c r="C2572" s="23" t="s">
        <v>10</v>
      </c>
      <c r="D2572" s="23" t="str">
        <f>IF(ISNUMBER(MATCH(C2572, 'Registration Database Man. Code'!A:A, 0)), "drone", "")</f>
        <v>drone</v>
      </c>
      <c r="E2572" s="23" t="str">
        <f>VLOOKUP(C2572, 'Registration Database Man. Code'!A:D, 4, FALSE)</f>
        <v>DJI</v>
      </c>
      <c r="F2572" s="24" t="str">
        <f t="shared" si="40"/>
        <v>Yes</v>
      </c>
      <c r="G2572" s="21" t="str">
        <f>IF(F2572="Yes", "Not Applicable", IF(COUNTIF('Broadcast Module Man Codes'!B:B, LEFT(B2572, 4))=0, "No BM Man Code Found", "Match Found"))</f>
        <v>Not Applicable</v>
      </c>
    </row>
    <row r="2573" spans="1:7">
      <c r="A2573" s="23" t="s">
        <v>4543</v>
      </c>
      <c r="B2573" s="23" t="s">
        <v>4544</v>
      </c>
      <c r="C2573" s="23" t="s">
        <v>16</v>
      </c>
      <c r="D2573" s="23" t="str">
        <f>IF(ISNUMBER(MATCH(C2573, 'Registration Database Man. Code'!A:A, 0)), "drone", "")</f>
        <v>drone</v>
      </c>
      <c r="E2573" s="23" t="str">
        <f>VLOOKUP(C2573, 'Registration Database Man. Code'!A:D, 4, FALSE)</f>
        <v>DJI</v>
      </c>
      <c r="F2573" s="24" t="str">
        <f t="shared" si="40"/>
        <v>No</v>
      </c>
      <c r="G2573" s="21" t="str">
        <f>IF(F2573="Yes", "Not Applicable", IF(COUNTIF('Broadcast Module Man Codes'!B:B, LEFT(B2573, 4))=0, "No BM Man Code Found", "Match Found"))</f>
        <v>No BM Man Code Found</v>
      </c>
    </row>
    <row r="2574" spans="1:7">
      <c r="A2574" s="23" t="s">
        <v>4545</v>
      </c>
      <c r="B2574" s="23" t="s">
        <v>4546</v>
      </c>
      <c r="C2574" s="23" t="s">
        <v>21</v>
      </c>
      <c r="D2574" s="23" t="str">
        <f>IF(ISNUMBER(MATCH(C2574, 'Registration Database Man. Code'!A:A, 0)), "drone", "")</f>
        <v>drone</v>
      </c>
      <c r="E2574" s="23" t="str">
        <f>VLOOKUP(C2574, 'Registration Database Man. Code'!A:D, 4, FALSE)</f>
        <v>XAG</v>
      </c>
      <c r="F2574" s="24" t="str">
        <f t="shared" si="40"/>
        <v>No</v>
      </c>
      <c r="G2574" s="21" t="str">
        <f>IF(F2574="Yes", "Not Applicable", IF(COUNTIF('Broadcast Module Man Codes'!B:B, LEFT(B2574, 4))=0, "No BM Man Code Found", "Match Found"))</f>
        <v>No BM Man Code Found</v>
      </c>
    </row>
    <row r="2575" spans="1:7">
      <c r="A2575" s="23" t="s">
        <v>4547</v>
      </c>
      <c r="B2575" s="23" t="s">
        <v>4548</v>
      </c>
      <c r="C2575" s="23" t="s">
        <v>172</v>
      </c>
      <c r="D2575" s="23" t="str">
        <f>IF(ISNUMBER(MATCH(C2575, 'Registration Database Man. Code'!A:A, 0)), "drone", "")</f>
        <v>drone</v>
      </c>
      <c r="E2575" s="23" t="str">
        <f>VLOOKUP(C2575, 'Registration Database Man. Code'!A:D, 4, FALSE)</f>
        <v>DJI</v>
      </c>
      <c r="F2575" s="24" t="str">
        <f t="shared" si="40"/>
        <v>Yes</v>
      </c>
      <c r="G2575" s="21" t="str">
        <f>IF(F2575="Yes", "Not Applicable", IF(COUNTIF('Broadcast Module Man Codes'!B:B, LEFT(B2575, 4))=0, "No BM Man Code Found", "Match Found"))</f>
        <v>Not Applicable</v>
      </c>
    </row>
    <row r="2576" spans="1:7">
      <c r="A2576" s="23" t="s">
        <v>4549</v>
      </c>
      <c r="B2576" s="23" t="s">
        <v>4550</v>
      </c>
      <c r="C2576" s="23" t="s">
        <v>21</v>
      </c>
      <c r="D2576" s="23" t="str">
        <f>IF(ISNUMBER(MATCH(C2576, 'Registration Database Man. Code'!A:A, 0)), "drone", "")</f>
        <v>drone</v>
      </c>
      <c r="E2576" s="23" t="str">
        <f>VLOOKUP(C2576, 'Registration Database Man. Code'!A:D, 4, FALSE)</f>
        <v>XAG</v>
      </c>
      <c r="F2576" s="24" t="str">
        <f t="shared" si="40"/>
        <v>Yes</v>
      </c>
      <c r="G2576" s="21" t="str">
        <f>IF(F2576="Yes", "Not Applicable", IF(COUNTIF('Broadcast Module Man Codes'!B:B, LEFT(B2576, 4))=0, "No BM Man Code Found", "Match Found"))</f>
        <v>Not Applicable</v>
      </c>
    </row>
    <row r="2577" spans="1:7">
      <c r="A2577" s="23" t="s">
        <v>4551</v>
      </c>
      <c r="B2577" s="23" t="s">
        <v>4552</v>
      </c>
      <c r="C2577" s="23" t="s">
        <v>1409</v>
      </c>
      <c r="D2577" s="23" t="str">
        <f>IF(ISNUMBER(MATCH(C2577, 'Registration Database Man. Code'!A:A, 0)), "drone", "")</f>
        <v>drone</v>
      </c>
      <c r="E2577" s="23" t="str">
        <f>VLOOKUP(C2577, 'Registration Database Man. Code'!A:D, 4, FALSE)</f>
        <v>DJI</v>
      </c>
      <c r="F2577" s="24" t="str">
        <f t="shared" si="40"/>
        <v>No</v>
      </c>
      <c r="G2577" s="21" t="str">
        <f>IF(F2577="Yes", "Not Applicable", IF(COUNTIF('Broadcast Module Man Codes'!B:B, LEFT(B2577, 4))=0, "No BM Man Code Found", "Match Found"))</f>
        <v>No BM Man Code Found</v>
      </c>
    </row>
    <row r="2578" spans="1:7">
      <c r="A2578" s="23" t="s">
        <v>4553</v>
      </c>
      <c r="B2578" s="23" t="s">
        <v>4554</v>
      </c>
      <c r="C2578" s="23" t="s">
        <v>10</v>
      </c>
      <c r="D2578" s="23" t="str">
        <f>IF(ISNUMBER(MATCH(C2578, 'Registration Database Man. Code'!A:A, 0)), "drone", "")</f>
        <v>drone</v>
      </c>
      <c r="E2578" s="23" t="str">
        <f>VLOOKUP(C2578, 'Registration Database Man. Code'!A:D, 4, FALSE)</f>
        <v>DJI</v>
      </c>
      <c r="F2578" s="24" t="str">
        <f t="shared" si="40"/>
        <v>Yes</v>
      </c>
      <c r="G2578" s="21" t="str">
        <f>IF(F2578="Yes", "Not Applicable", IF(COUNTIF('Broadcast Module Man Codes'!B:B, LEFT(B2578, 4))=0, "No BM Man Code Found", "Match Found"))</f>
        <v>Not Applicable</v>
      </c>
    </row>
    <row r="2579" spans="1:7">
      <c r="A2579" s="23" t="s">
        <v>4555</v>
      </c>
      <c r="B2579" s="23" t="s">
        <v>4556</v>
      </c>
      <c r="C2579" s="23" t="s">
        <v>21</v>
      </c>
      <c r="D2579" s="23" t="str">
        <f>IF(ISNUMBER(MATCH(C2579, 'Registration Database Man. Code'!A:A, 0)), "drone", "")</f>
        <v>drone</v>
      </c>
      <c r="E2579" s="23" t="str">
        <f>VLOOKUP(C2579, 'Registration Database Man. Code'!A:D, 4, FALSE)</f>
        <v>XAG</v>
      </c>
      <c r="F2579" s="24" t="str">
        <f t="shared" si="40"/>
        <v>Yes</v>
      </c>
      <c r="G2579" s="21" t="str">
        <f>IF(F2579="Yes", "Not Applicable", IF(COUNTIF('Broadcast Module Man Codes'!B:B, LEFT(B2579, 4))=0, "No BM Man Code Found", "Match Found"))</f>
        <v>Not Applicable</v>
      </c>
    </row>
    <row r="2580" spans="1:7">
      <c r="A2580" s="23" t="s">
        <v>4557</v>
      </c>
      <c r="B2580" s="23" t="s">
        <v>4558</v>
      </c>
      <c r="C2580" s="23" t="s">
        <v>21</v>
      </c>
      <c r="D2580" s="23" t="str">
        <f>IF(ISNUMBER(MATCH(C2580, 'Registration Database Man. Code'!A:A, 0)), "drone", "")</f>
        <v>drone</v>
      </c>
      <c r="E2580" s="23" t="str">
        <f>VLOOKUP(C2580, 'Registration Database Man. Code'!A:D, 4, FALSE)</f>
        <v>XAG</v>
      </c>
      <c r="F2580" s="24" t="str">
        <f t="shared" si="40"/>
        <v>No</v>
      </c>
      <c r="G2580" s="21" t="str">
        <f>IF(F2580="Yes", "Not Applicable", IF(COUNTIF('Broadcast Module Man Codes'!B:B, LEFT(B2580, 4))=0, "No BM Man Code Found", "Match Found"))</f>
        <v>No BM Man Code Found</v>
      </c>
    </row>
    <row r="2581" spans="1:7">
      <c r="A2581" s="23" t="s">
        <v>4559</v>
      </c>
      <c r="B2581" s="23" t="s">
        <v>4560</v>
      </c>
      <c r="C2581" s="23" t="s">
        <v>27</v>
      </c>
      <c r="D2581" s="23" t="str">
        <f>IF(ISNUMBER(MATCH(C2581, 'Registration Database Man. Code'!A:A, 0)), "drone", "")</f>
        <v>drone</v>
      </c>
      <c r="E2581" s="23" t="str">
        <f>VLOOKUP(C2581, 'Registration Database Man. Code'!A:D, 4, FALSE)</f>
        <v>DJI</v>
      </c>
      <c r="F2581" s="24" t="str">
        <f t="shared" si="40"/>
        <v>Yes</v>
      </c>
      <c r="G2581" s="21" t="str">
        <f>IF(F2581="Yes", "Not Applicable", IF(COUNTIF('Broadcast Module Man Codes'!B:B, LEFT(B2581, 4))=0, "No BM Man Code Found", "Match Found"))</f>
        <v>Not Applicable</v>
      </c>
    </row>
    <row r="2582" spans="1:7">
      <c r="A2582" s="23" t="s">
        <v>4561</v>
      </c>
      <c r="B2582" s="23" t="s">
        <v>4562</v>
      </c>
      <c r="C2582" s="23" t="s">
        <v>10</v>
      </c>
      <c r="D2582" s="23" t="str">
        <f>IF(ISNUMBER(MATCH(C2582, 'Registration Database Man. Code'!A:A, 0)), "drone", "")</f>
        <v>drone</v>
      </c>
      <c r="E2582" s="23" t="str">
        <f>VLOOKUP(C2582, 'Registration Database Man. Code'!A:D, 4, FALSE)</f>
        <v>DJI</v>
      </c>
      <c r="F2582" s="24" t="str">
        <f t="shared" si="40"/>
        <v>Yes</v>
      </c>
      <c r="G2582" s="21" t="str">
        <f>IF(F2582="Yes", "Not Applicable", IF(COUNTIF('Broadcast Module Man Codes'!B:B, LEFT(B2582, 4))=0, "No BM Man Code Found", "Match Found"))</f>
        <v>Not Applicable</v>
      </c>
    </row>
    <row r="2583" spans="1:7">
      <c r="A2583" s="23" t="s">
        <v>4563</v>
      </c>
      <c r="B2583" s="23" t="s">
        <v>4564</v>
      </c>
      <c r="C2583" s="23" t="s">
        <v>94</v>
      </c>
      <c r="D2583" s="23" t="str">
        <f>IF(ISNUMBER(MATCH(C2583, 'Registration Database Man. Code'!A:A, 0)), "drone", "")</f>
        <v>drone</v>
      </c>
      <c r="E2583" s="23" t="str">
        <f>VLOOKUP(C2583, 'Registration Database Man. Code'!A:D, 4, FALSE)</f>
        <v>DJI</v>
      </c>
      <c r="F2583" s="24" t="str">
        <f t="shared" si="40"/>
        <v>No</v>
      </c>
      <c r="G2583" s="21" t="str">
        <f>IF(F2583="Yes", "Not Applicable", IF(COUNTIF('Broadcast Module Man Codes'!B:B, LEFT(B2583, 4))=0, "No BM Man Code Found", "Match Found"))</f>
        <v>No BM Man Code Found</v>
      </c>
    </row>
    <row r="2584" spans="1:7">
      <c r="A2584" s="23" t="s">
        <v>4565</v>
      </c>
      <c r="B2584" s="23" t="s">
        <v>4566</v>
      </c>
      <c r="C2584" s="23" t="s">
        <v>27</v>
      </c>
      <c r="D2584" s="23" t="str">
        <f>IF(ISNUMBER(MATCH(C2584, 'Registration Database Man. Code'!A:A, 0)), "drone", "")</f>
        <v>drone</v>
      </c>
      <c r="E2584" s="23" t="str">
        <f>VLOOKUP(C2584, 'Registration Database Man. Code'!A:D, 4, FALSE)</f>
        <v>DJI</v>
      </c>
      <c r="F2584" s="24" t="str">
        <f t="shared" si="40"/>
        <v>Yes</v>
      </c>
      <c r="G2584" s="21" t="str">
        <f>IF(F2584="Yes", "Not Applicable", IF(COUNTIF('Broadcast Module Man Codes'!B:B, LEFT(B2584, 4))=0, "No BM Man Code Found", "Match Found"))</f>
        <v>Not Applicable</v>
      </c>
    </row>
    <row r="2585" spans="1:7">
      <c r="A2585" s="23" t="s">
        <v>4567</v>
      </c>
      <c r="B2585" s="23" t="s">
        <v>4568</v>
      </c>
      <c r="C2585" s="23" t="s">
        <v>10</v>
      </c>
      <c r="D2585" s="23" t="str">
        <f>IF(ISNUMBER(MATCH(C2585, 'Registration Database Man. Code'!A:A, 0)), "drone", "")</f>
        <v>drone</v>
      </c>
      <c r="E2585" s="23" t="str">
        <f>VLOOKUP(C2585, 'Registration Database Man. Code'!A:D, 4, FALSE)</f>
        <v>DJI</v>
      </c>
      <c r="F2585" s="24" t="str">
        <f t="shared" si="40"/>
        <v>Yes</v>
      </c>
      <c r="G2585" s="21" t="str">
        <f>IF(F2585="Yes", "Not Applicable", IF(COUNTIF('Broadcast Module Man Codes'!B:B, LEFT(B2585, 4))=0, "No BM Man Code Found", "Match Found"))</f>
        <v>Not Applicable</v>
      </c>
    </row>
    <row r="2586" spans="1:7">
      <c r="A2586" s="23" t="s">
        <v>4569</v>
      </c>
      <c r="B2586" s="23" t="s">
        <v>4570</v>
      </c>
      <c r="C2586" s="23" t="s">
        <v>10</v>
      </c>
      <c r="D2586" s="23" t="str">
        <f>IF(ISNUMBER(MATCH(C2586, 'Registration Database Man. Code'!A:A, 0)), "drone", "")</f>
        <v>drone</v>
      </c>
      <c r="E2586" s="23" t="str">
        <f>VLOOKUP(C2586, 'Registration Database Man. Code'!A:D, 4, FALSE)</f>
        <v>DJI</v>
      </c>
      <c r="F2586" s="24" t="str">
        <f t="shared" si="40"/>
        <v>No</v>
      </c>
      <c r="G2586" s="21" t="str">
        <f>IF(F2586="Yes", "Not Applicable", IF(COUNTIF('Broadcast Module Man Codes'!B:B, LEFT(B2586, 4))=0, "No BM Man Code Found", "Match Found"))</f>
        <v>No BM Man Code Found</v>
      </c>
    </row>
    <row r="2587" spans="1:7">
      <c r="A2587" s="23" t="s">
        <v>4571</v>
      </c>
      <c r="B2587" s="23" t="s">
        <v>4572</v>
      </c>
      <c r="C2587" s="23" t="s">
        <v>27</v>
      </c>
      <c r="D2587" s="23" t="str">
        <f>IF(ISNUMBER(MATCH(C2587, 'Registration Database Man. Code'!A:A, 0)), "drone", "")</f>
        <v>drone</v>
      </c>
      <c r="E2587" s="23" t="str">
        <f>VLOOKUP(C2587, 'Registration Database Man. Code'!A:D, 4, FALSE)</f>
        <v>DJI</v>
      </c>
      <c r="F2587" s="24" t="str">
        <f t="shared" si="40"/>
        <v>Yes</v>
      </c>
      <c r="G2587" s="21" t="str">
        <f>IF(F2587="Yes", "Not Applicable", IF(COUNTIF('Broadcast Module Man Codes'!B:B, LEFT(B2587, 4))=0, "No BM Man Code Found", "Match Found"))</f>
        <v>Not Applicable</v>
      </c>
    </row>
    <row r="2588" spans="1:7">
      <c r="A2588" s="23" t="s">
        <v>4573</v>
      </c>
      <c r="B2588" s="23" t="s">
        <v>4574</v>
      </c>
      <c r="C2588" s="23" t="s">
        <v>1409</v>
      </c>
      <c r="D2588" s="23" t="str">
        <f>IF(ISNUMBER(MATCH(C2588, 'Registration Database Man. Code'!A:A, 0)), "drone", "")</f>
        <v>drone</v>
      </c>
      <c r="E2588" s="23" t="str">
        <f>VLOOKUP(C2588, 'Registration Database Man. Code'!A:D, 4, FALSE)</f>
        <v>DJI</v>
      </c>
      <c r="F2588" s="24" t="str">
        <f t="shared" si="40"/>
        <v>Yes</v>
      </c>
      <c r="G2588" s="21" t="str">
        <f>IF(F2588="Yes", "Not Applicable", IF(COUNTIF('Broadcast Module Man Codes'!B:B, LEFT(B2588, 4))=0, "No BM Man Code Found", "Match Found"))</f>
        <v>Not Applicable</v>
      </c>
    </row>
    <row r="2589" spans="1:7">
      <c r="A2589" s="23" t="s">
        <v>4575</v>
      </c>
      <c r="B2589" s="23" t="s">
        <v>4576</v>
      </c>
      <c r="C2589" s="23" t="s">
        <v>172</v>
      </c>
      <c r="D2589" s="23" t="str">
        <f>IF(ISNUMBER(MATCH(C2589, 'Registration Database Man. Code'!A:A, 0)), "drone", "")</f>
        <v>drone</v>
      </c>
      <c r="E2589" s="23" t="str">
        <f>VLOOKUP(C2589, 'Registration Database Man. Code'!A:D, 4, FALSE)</f>
        <v>DJI</v>
      </c>
      <c r="F2589" s="24" t="str">
        <f t="shared" si="40"/>
        <v>No</v>
      </c>
      <c r="G2589" s="21" t="str">
        <f>IF(F2589="Yes", "Not Applicable", IF(COUNTIF('Broadcast Module Man Codes'!B:B, LEFT(B2589, 4))=0, "No BM Man Code Found", "Match Found"))</f>
        <v>No BM Man Code Found</v>
      </c>
    </row>
    <row r="2590" spans="1:7">
      <c r="A2590" s="23" t="s">
        <v>4577</v>
      </c>
      <c r="B2590" s="23" t="s">
        <v>4578</v>
      </c>
      <c r="C2590" s="23" t="s">
        <v>94</v>
      </c>
      <c r="D2590" s="23" t="str">
        <f>IF(ISNUMBER(MATCH(C2590, 'Registration Database Man. Code'!A:A, 0)), "drone", "")</f>
        <v>drone</v>
      </c>
      <c r="E2590" s="23" t="str">
        <f>VLOOKUP(C2590, 'Registration Database Man. Code'!A:D, 4, FALSE)</f>
        <v>DJI</v>
      </c>
      <c r="F2590" s="24" t="str">
        <f t="shared" si="40"/>
        <v>No</v>
      </c>
      <c r="G2590" s="21" t="str">
        <f>IF(F2590="Yes", "Not Applicable", IF(COUNTIF('Broadcast Module Man Codes'!B:B, LEFT(B2590, 4))=0, "No BM Man Code Found", "Match Found"))</f>
        <v>No BM Man Code Found</v>
      </c>
    </row>
    <row r="2591" spans="1:7">
      <c r="A2591" s="23" t="s">
        <v>4579</v>
      </c>
      <c r="B2591" s="23" t="s">
        <v>4580</v>
      </c>
      <c r="C2591" s="23" t="s">
        <v>21</v>
      </c>
      <c r="D2591" s="23" t="str">
        <f>IF(ISNUMBER(MATCH(C2591, 'Registration Database Man. Code'!A:A, 0)), "drone", "")</f>
        <v>drone</v>
      </c>
      <c r="E2591" s="23" t="str">
        <f>VLOOKUP(C2591, 'Registration Database Man. Code'!A:D, 4, FALSE)</f>
        <v>XAG</v>
      </c>
      <c r="F2591" s="24" t="str">
        <f t="shared" si="40"/>
        <v>No</v>
      </c>
      <c r="G2591" s="21" t="str">
        <f>IF(F2591="Yes", "Not Applicable", IF(COUNTIF('Broadcast Module Man Codes'!B:B, LEFT(B2591, 4))=0, "No BM Man Code Found", "Match Found"))</f>
        <v>No BM Man Code Found</v>
      </c>
    </row>
    <row r="2592" spans="1:7">
      <c r="A2592" s="23" t="s">
        <v>4581</v>
      </c>
      <c r="B2592" s="23" t="s">
        <v>4582</v>
      </c>
      <c r="C2592" s="23" t="s">
        <v>49</v>
      </c>
      <c r="D2592" s="23" t="str">
        <f>IF(ISNUMBER(MATCH(C2592, 'Registration Database Man. Code'!A:A, 0)), "drone", "")</f>
        <v>drone</v>
      </c>
      <c r="E2592" s="23" t="str">
        <f>VLOOKUP(C2592, 'Registration Database Man. Code'!A:D, 4, FALSE)</f>
        <v>DJI</v>
      </c>
      <c r="F2592" s="24" t="str">
        <f t="shared" si="40"/>
        <v>No</v>
      </c>
      <c r="G2592" s="21" t="str">
        <f>IF(F2592="Yes", "Not Applicable", IF(COUNTIF('Broadcast Module Man Codes'!B:B, LEFT(B2592, 4))=0, "No BM Man Code Found", "Match Found"))</f>
        <v>No BM Man Code Found</v>
      </c>
    </row>
    <row r="2593" spans="1:7">
      <c r="A2593" s="23" t="s">
        <v>4583</v>
      </c>
      <c r="B2593" s="23" t="s">
        <v>4584</v>
      </c>
      <c r="C2593" s="23" t="s">
        <v>21</v>
      </c>
      <c r="D2593" s="23" t="str">
        <f>IF(ISNUMBER(MATCH(C2593, 'Registration Database Man. Code'!A:A, 0)), "drone", "")</f>
        <v>drone</v>
      </c>
      <c r="E2593" s="23" t="str">
        <f>VLOOKUP(C2593, 'Registration Database Man. Code'!A:D, 4, FALSE)</f>
        <v>XAG</v>
      </c>
      <c r="F2593" s="24" t="str">
        <f t="shared" si="40"/>
        <v>No</v>
      </c>
      <c r="G2593" s="21" t="str">
        <f>IF(F2593="Yes", "Not Applicable", IF(COUNTIF('Broadcast Module Man Codes'!B:B, LEFT(B2593, 4))=0, "No BM Man Code Found", "Match Found"))</f>
        <v>No BM Man Code Found</v>
      </c>
    </row>
    <row r="2594" spans="1:7">
      <c r="A2594" s="23" t="s">
        <v>4585</v>
      </c>
      <c r="B2594" s="23" t="s">
        <v>4586</v>
      </c>
      <c r="C2594" s="23" t="s">
        <v>21</v>
      </c>
      <c r="D2594" s="23" t="str">
        <f>IF(ISNUMBER(MATCH(C2594, 'Registration Database Man. Code'!A:A, 0)), "drone", "")</f>
        <v>drone</v>
      </c>
      <c r="E2594" s="23" t="str">
        <f>VLOOKUP(C2594, 'Registration Database Man. Code'!A:D, 4, FALSE)</f>
        <v>XAG</v>
      </c>
      <c r="F2594" s="24" t="str">
        <f t="shared" si="40"/>
        <v>No</v>
      </c>
      <c r="G2594" s="21" t="str">
        <f>IF(F2594="Yes", "Not Applicable", IF(COUNTIF('Broadcast Module Man Codes'!B:B, LEFT(B2594, 4))=0, "No BM Man Code Found", "Match Found"))</f>
        <v>No BM Man Code Found</v>
      </c>
    </row>
    <row r="2595" spans="1:7">
      <c r="A2595" s="23" t="s">
        <v>4587</v>
      </c>
      <c r="B2595" s="23" t="s">
        <v>4588</v>
      </c>
      <c r="C2595" s="23" t="s">
        <v>10</v>
      </c>
      <c r="D2595" s="23" t="str">
        <f>IF(ISNUMBER(MATCH(C2595, 'Registration Database Man. Code'!A:A, 0)), "drone", "")</f>
        <v>drone</v>
      </c>
      <c r="E2595" s="23" t="str">
        <f>VLOOKUP(C2595, 'Registration Database Man. Code'!A:D, 4, FALSE)</f>
        <v>DJI</v>
      </c>
      <c r="F2595" s="24" t="str">
        <f t="shared" si="40"/>
        <v>Yes</v>
      </c>
      <c r="G2595" s="21" t="str">
        <f>IF(F2595="Yes", "Not Applicable", IF(COUNTIF('Broadcast Module Man Codes'!B:B, LEFT(B2595, 4))=0, "No BM Man Code Found", "Match Found"))</f>
        <v>Not Applicable</v>
      </c>
    </row>
    <row r="2596" spans="1:7">
      <c r="A2596" s="23" t="s">
        <v>4589</v>
      </c>
      <c r="B2596" s="23" t="s">
        <v>4590</v>
      </c>
      <c r="C2596" s="23" t="s">
        <v>10</v>
      </c>
      <c r="D2596" s="23" t="str">
        <f>IF(ISNUMBER(MATCH(C2596, 'Registration Database Man. Code'!A:A, 0)), "drone", "")</f>
        <v>drone</v>
      </c>
      <c r="E2596" s="23" t="str">
        <f>VLOOKUP(C2596, 'Registration Database Man. Code'!A:D, 4, FALSE)</f>
        <v>DJI</v>
      </c>
      <c r="F2596" s="24" t="str">
        <f t="shared" si="40"/>
        <v>Yes</v>
      </c>
      <c r="G2596" s="21" t="str">
        <f>IF(F2596="Yes", "Not Applicable", IF(COUNTIF('Broadcast Module Man Codes'!B:B, LEFT(B2596, 4))=0, "No BM Man Code Found", "Match Found"))</f>
        <v>Not Applicable</v>
      </c>
    </row>
    <row r="2597" spans="1:7">
      <c r="A2597" s="23" t="s">
        <v>4591</v>
      </c>
      <c r="B2597" s="23" t="s">
        <v>4592</v>
      </c>
      <c r="C2597" s="23" t="s">
        <v>10</v>
      </c>
      <c r="D2597" s="23" t="str">
        <f>IF(ISNUMBER(MATCH(C2597, 'Registration Database Man. Code'!A:A, 0)), "drone", "")</f>
        <v>drone</v>
      </c>
      <c r="E2597" s="23" t="str">
        <f>VLOOKUP(C2597, 'Registration Database Man. Code'!A:D, 4, FALSE)</f>
        <v>DJI</v>
      </c>
      <c r="F2597" s="24" t="str">
        <f t="shared" si="40"/>
        <v>No</v>
      </c>
      <c r="G2597" s="21" t="str">
        <f>IF(F2597="Yes", "Not Applicable", IF(COUNTIF('Broadcast Module Man Codes'!B:B, LEFT(B2597, 4))=0, "No BM Man Code Found", "Match Found"))</f>
        <v>No BM Man Code Found</v>
      </c>
    </row>
    <row r="2598" spans="1:7">
      <c r="A2598" s="23" t="s">
        <v>4593</v>
      </c>
      <c r="B2598" s="23" t="s">
        <v>4594</v>
      </c>
      <c r="C2598" s="23" t="s">
        <v>94</v>
      </c>
      <c r="D2598" s="23" t="str">
        <f>IF(ISNUMBER(MATCH(C2598, 'Registration Database Man. Code'!A:A, 0)), "drone", "")</f>
        <v>drone</v>
      </c>
      <c r="E2598" s="23" t="str">
        <f>VLOOKUP(C2598, 'Registration Database Man. Code'!A:D, 4, FALSE)</f>
        <v>DJI</v>
      </c>
      <c r="F2598" s="24" t="str">
        <f t="shared" si="40"/>
        <v>No</v>
      </c>
      <c r="G2598" s="21" t="str">
        <f>IF(F2598="Yes", "Not Applicable", IF(COUNTIF('Broadcast Module Man Codes'!B:B, LEFT(B2598, 4))=0, "No BM Man Code Found", "Match Found"))</f>
        <v>No BM Man Code Found</v>
      </c>
    </row>
    <row r="2599" spans="1:7">
      <c r="A2599" s="23" t="s">
        <v>4595</v>
      </c>
      <c r="B2599" s="23" t="s">
        <v>4596</v>
      </c>
      <c r="C2599" s="23" t="s">
        <v>10</v>
      </c>
      <c r="D2599" s="23" t="str">
        <f>IF(ISNUMBER(MATCH(C2599, 'Registration Database Man. Code'!A:A, 0)), "drone", "")</f>
        <v>drone</v>
      </c>
      <c r="E2599" s="23" t="str">
        <f>VLOOKUP(C2599, 'Registration Database Man. Code'!A:D, 4, FALSE)</f>
        <v>DJI</v>
      </c>
      <c r="F2599" s="24" t="str">
        <f t="shared" si="40"/>
        <v>No</v>
      </c>
      <c r="G2599" s="21" t="str">
        <f>IF(F2599="Yes", "Not Applicable", IF(COUNTIF('Broadcast Module Man Codes'!B:B, LEFT(B2599, 4))=0, "No BM Man Code Found", "Match Found"))</f>
        <v>No BM Man Code Found</v>
      </c>
    </row>
    <row r="2600" spans="1:7">
      <c r="A2600" s="23" t="s">
        <v>4597</v>
      </c>
      <c r="B2600" s="23" t="s">
        <v>4598</v>
      </c>
      <c r="C2600" s="23" t="s">
        <v>27</v>
      </c>
      <c r="D2600" s="23" t="str">
        <f>IF(ISNUMBER(MATCH(C2600, 'Registration Database Man. Code'!A:A, 0)), "drone", "")</f>
        <v>drone</v>
      </c>
      <c r="E2600" s="23" t="str">
        <f>VLOOKUP(C2600, 'Registration Database Man. Code'!A:D, 4, FALSE)</f>
        <v>DJI</v>
      </c>
      <c r="F2600" s="24" t="str">
        <f t="shared" si="40"/>
        <v>Yes</v>
      </c>
      <c r="G2600" s="21" t="str">
        <f>IF(F2600="Yes", "Not Applicable", IF(COUNTIF('Broadcast Module Man Codes'!B:B, LEFT(B2600, 4))=0, "No BM Man Code Found", "Match Found"))</f>
        <v>Not Applicable</v>
      </c>
    </row>
    <row r="2601" spans="1:7">
      <c r="A2601" s="23" t="s">
        <v>4599</v>
      </c>
      <c r="B2601" s="23" t="s">
        <v>4600</v>
      </c>
      <c r="C2601" s="23" t="s">
        <v>94</v>
      </c>
      <c r="D2601" s="23" t="str">
        <f>IF(ISNUMBER(MATCH(C2601, 'Registration Database Man. Code'!A:A, 0)), "drone", "")</f>
        <v>drone</v>
      </c>
      <c r="E2601" s="23" t="str">
        <f>VLOOKUP(C2601, 'Registration Database Man. Code'!A:D, 4, FALSE)</f>
        <v>DJI</v>
      </c>
      <c r="F2601" s="24" t="str">
        <f t="shared" si="40"/>
        <v>No</v>
      </c>
      <c r="G2601" s="21" t="str">
        <f>IF(F2601="Yes", "Not Applicable", IF(COUNTIF('Broadcast Module Man Codes'!B:B, LEFT(B2601, 4))=0, "No BM Man Code Found", "Match Found"))</f>
        <v>No BM Man Code Found</v>
      </c>
    </row>
    <row r="2602" spans="1:7">
      <c r="A2602" s="23" t="s">
        <v>4601</v>
      </c>
      <c r="B2602" s="23" t="s">
        <v>4602</v>
      </c>
      <c r="C2602" s="23" t="s">
        <v>1409</v>
      </c>
      <c r="D2602" s="23" t="str">
        <f>IF(ISNUMBER(MATCH(C2602, 'Registration Database Man. Code'!A:A, 0)), "drone", "")</f>
        <v>drone</v>
      </c>
      <c r="E2602" s="23" t="str">
        <f>VLOOKUP(C2602, 'Registration Database Man. Code'!A:D, 4, FALSE)</f>
        <v>DJI</v>
      </c>
      <c r="F2602" s="24" t="str">
        <f t="shared" si="40"/>
        <v>Yes</v>
      </c>
      <c r="G2602" s="21" t="str">
        <f>IF(F2602="Yes", "Not Applicable", IF(COUNTIF('Broadcast Module Man Codes'!B:B, LEFT(B2602, 4))=0, "No BM Man Code Found", "Match Found"))</f>
        <v>Not Applicable</v>
      </c>
    </row>
    <row r="2603" spans="1:7">
      <c r="A2603" s="23" t="s">
        <v>4603</v>
      </c>
      <c r="B2603" s="23" t="s">
        <v>4604</v>
      </c>
      <c r="C2603" s="23" t="s">
        <v>49</v>
      </c>
      <c r="D2603" s="23" t="str">
        <f>IF(ISNUMBER(MATCH(C2603, 'Registration Database Man. Code'!A:A, 0)), "drone", "")</f>
        <v>drone</v>
      </c>
      <c r="E2603" s="23" t="str">
        <f>VLOOKUP(C2603, 'Registration Database Man. Code'!A:D, 4, FALSE)</f>
        <v>DJI</v>
      </c>
      <c r="F2603" s="24" t="str">
        <f t="shared" si="40"/>
        <v>No</v>
      </c>
      <c r="G2603" s="21" t="str">
        <f>IF(F2603="Yes", "Not Applicable", IF(COUNTIF('Broadcast Module Man Codes'!B:B, LEFT(B2603, 4))=0, "No BM Man Code Found", "Match Found"))</f>
        <v>No BM Man Code Found</v>
      </c>
    </row>
    <row r="2604" spans="1:7">
      <c r="A2604" s="23" t="s">
        <v>4605</v>
      </c>
      <c r="B2604" s="23" t="s">
        <v>4606</v>
      </c>
      <c r="C2604" s="23" t="s">
        <v>13</v>
      </c>
      <c r="D2604" s="23" t="str">
        <f>IF(ISNUMBER(MATCH(C2604, 'Registration Database Man. Code'!A:A, 0)), "drone", "")</f>
        <v>drone</v>
      </c>
      <c r="E2604" s="23" t="str">
        <f>VLOOKUP(C2604, 'Registration Database Man. Code'!A:D, 4, FALSE)</f>
        <v>DJI</v>
      </c>
      <c r="F2604" s="24" t="str">
        <f t="shared" si="40"/>
        <v>No</v>
      </c>
      <c r="G2604" s="21" t="str">
        <f>IF(F2604="Yes", "Not Applicable", IF(COUNTIF('Broadcast Module Man Codes'!B:B, LEFT(B2604, 4))=0, "No BM Man Code Found", "Match Found"))</f>
        <v>No BM Man Code Found</v>
      </c>
    </row>
    <row r="2605" spans="1:7">
      <c r="A2605" s="23" t="s">
        <v>4607</v>
      </c>
      <c r="B2605" s="23" t="s">
        <v>4608</v>
      </c>
      <c r="C2605" s="23" t="s">
        <v>27</v>
      </c>
      <c r="D2605" s="23" t="str">
        <f>IF(ISNUMBER(MATCH(C2605, 'Registration Database Man. Code'!A:A, 0)), "drone", "")</f>
        <v>drone</v>
      </c>
      <c r="E2605" s="23" t="str">
        <f>VLOOKUP(C2605, 'Registration Database Man. Code'!A:D, 4, FALSE)</f>
        <v>DJI</v>
      </c>
      <c r="F2605" s="24" t="str">
        <f t="shared" si="40"/>
        <v>No</v>
      </c>
      <c r="G2605" s="21" t="str">
        <f>IF(F2605="Yes", "Not Applicable", IF(COUNTIF('Broadcast Module Man Codes'!B:B, LEFT(B2605, 4))=0, "No BM Man Code Found", "Match Found"))</f>
        <v>No BM Man Code Found</v>
      </c>
    </row>
    <row r="2606" spans="1:7">
      <c r="A2606" s="23" t="s">
        <v>4609</v>
      </c>
      <c r="B2606" s="23" t="s">
        <v>4610</v>
      </c>
      <c r="C2606" s="23" t="s">
        <v>27</v>
      </c>
      <c r="D2606" s="23" t="str">
        <f>IF(ISNUMBER(MATCH(C2606, 'Registration Database Man. Code'!A:A, 0)), "drone", "")</f>
        <v>drone</v>
      </c>
      <c r="E2606" s="23" t="str">
        <f>VLOOKUP(C2606, 'Registration Database Man. Code'!A:D, 4, FALSE)</f>
        <v>DJI</v>
      </c>
      <c r="F2606" s="24" t="str">
        <f t="shared" si="40"/>
        <v>Yes</v>
      </c>
      <c r="G2606" s="21" t="str">
        <f>IF(F2606="Yes", "Not Applicable", IF(COUNTIF('Broadcast Module Man Codes'!B:B, LEFT(B2606, 4))=0, "No BM Man Code Found", "Match Found"))</f>
        <v>Not Applicable</v>
      </c>
    </row>
    <row r="2607" spans="1:7">
      <c r="A2607" s="23" t="s">
        <v>4611</v>
      </c>
      <c r="B2607" s="23" t="s">
        <v>4612</v>
      </c>
      <c r="C2607" s="23" t="s">
        <v>555</v>
      </c>
      <c r="D2607" s="23" t="str">
        <f>IF(ISNUMBER(MATCH(C2607, 'Registration Database Man. Code'!A:A, 0)), "drone", "")</f>
        <v>drone</v>
      </c>
      <c r="E2607" s="23" t="str">
        <f>VLOOKUP(C2607, 'Registration Database Man. Code'!A:D, 4, FALSE)</f>
        <v>XAG</v>
      </c>
      <c r="F2607" s="24" t="str">
        <f t="shared" si="40"/>
        <v>No</v>
      </c>
      <c r="G2607" s="21" t="str">
        <f>IF(F2607="Yes", "Not Applicable", IF(COUNTIF('Broadcast Module Man Codes'!B:B, LEFT(B2607, 4))=0, "No BM Man Code Found", "Match Found"))</f>
        <v>No BM Man Code Found</v>
      </c>
    </row>
    <row r="2608" spans="1:7">
      <c r="A2608" s="23" t="s">
        <v>4613</v>
      </c>
      <c r="B2608" s="23" t="s">
        <v>4614</v>
      </c>
      <c r="C2608" s="23" t="s">
        <v>27</v>
      </c>
      <c r="D2608" s="23" t="str">
        <f>IF(ISNUMBER(MATCH(C2608, 'Registration Database Man. Code'!A:A, 0)), "drone", "")</f>
        <v>drone</v>
      </c>
      <c r="E2608" s="23" t="str">
        <f>VLOOKUP(C2608, 'Registration Database Man. Code'!A:D, 4, FALSE)</f>
        <v>DJI</v>
      </c>
      <c r="F2608" s="24" t="str">
        <f t="shared" si="40"/>
        <v>Yes</v>
      </c>
      <c r="G2608" s="21" t="str">
        <f>IF(F2608="Yes", "Not Applicable", IF(COUNTIF('Broadcast Module Man Codes'!B:B, LEFT(B2608, 4))=0, "No BM Man Code Found", "Match Found"))</f>
        <v>Not Applicable</v>
      </c>
    </row>
    <row r="2609" spans="1:7">
      <c r="A2609" s="23" t="s">
        <v>4615</v>
      </c>
      <c r="B2609" s="23" t="s">
        <v>4616</v>
      </c>
      <c r="C2609" s="23" t="s">
        <v>172</v>
      </c>
      <c r="D2609" s="23" t="str">
        <f>IF(ISNUMBER(MATCH(C2609, 'Registration Database Man. Code'!A:A, 0)), "drone", "")</f>
        <v>drone</v>
      </c>
      <c r="E2609" s="23" t="str">
        <f>VLOOKUP(C2609, 'Registration Database Man. Code'!A:D, 4, FALSE)</f>
        <v>DJI</v>
      </c>
      <c r="F2609" s="24" t="str">
        <f t="shared" si="40"/>
        <v>Yes</v>
      </c>
      <c r="G2609" s="21" t="str">
        <f>IF(F2609="Yes", "Not Applicable", IF(COUNTIF('Broadcast Module Man Codes'!B:B, LEFT(B2609, 4))=0, "No BM Man Code Found", "Match Found"))</f>
        <v>Not Applicable</v>
      </c>
    </row>
    <row r="2610" spans="1:7">
      <c r="A2610" s="23" t="s">
        <v>4617</v>
      </c>
      <c r="B2610" s="23" t="s">
        <v>4618</v>
      </c>
      <c r="C2610" s="23" t="s">
        <v>523</v>
      </c>
      <c r="D2610" s="23" t="str">
        <f>IF(ISNUMBER(MATCH(C2610, 'Registration Database Man. Code'!A:A, 0)), "drone", "")</f>
        <v>drone</v>
      </c>
      <c r="E2610" s="23" t="str">
        <f>VLOOKUP(C2610, 'Registration Database Man. Code'!A:D, 4, FALSE)</f>
        <v>EA VISION</v>
      </c>
      <c r="F2610" s="24" t="str">
        <f t="shared" si="40"/>
        <v>No</v>
      </c>
      <c r="G2610" s="21" t="str">
        <f>IF(F2610="Yes", "Not Applicable", IF(COUNTIF('Broadcast Module Man Codes'!B:B, LEFT(B2610, 4))=0, "No BM Man Code Found", "Match Found"))</f>
        <v>No BM Man Code Found</v>
      </c>
    </row>
    <row r="2611" spans="1:7">
      <c r="A2611" s="23" t="s">
        <v>4619</v>
      </c>
      <c r="B2611" s="23" t="s">
        <v>4620</v>
      </c>
      <c r="C2611" s="23" t="s">
        <v>27</v>
      </c>
      <c r="D2611" s="23" t="str">
        <f>IF(ISNUMBER(MATCH(C2611, 'Registration Database Man. Code'!A:A, 0)), "drone", "")</f>
        <v>drone</v>
      </c>
      <c r="E2611" s="23" t="str">
        <f>VLOOKUP(C2611, 'Registration Database Man. Code'!A:D, 4, FALSE)</f>
        <v>DJI</v>
      </c>
      <c r="F2611" s="24" t="str">
        <f t="shared" si="40"/>
        <v>No</v>
      </c>
      <c r="G2611" s="21" t="str">
        <f>IF(F2611="Yes", "Not Applicable", IF(COUNTIF('Broadcast Module Man Codes'!B:B, LEFT(B2611, 4))=0, "No BM Man Code Found", "Match Found"))</f>
        <v>No BM Man Code Found</v>
      </c>
    </row>
    <row r="2612" spans="1:7">
      <c r="A2612" s="23" t="s">
        <v>4621</v>
      </c>
      <c r="B2612" s="23" t="s">
        <v>4622</v>
      </c>
      <c r="C2612" s="23" t="s">
        <v>21</v>
      </c>
      <c r="D2612" s="23" t="str">
        <f>IF(ISNUMBER(MATCH(C2612, 'Registration Database Man. Code'!A:A, 0)), "drone", "")</f>
        <v>drone</v>
      </c>
      <c r="E2612" s="23" t="str">
        <f>VLOOKUP(C2612, 'Registration Database Man. Code'!A:D, 4, FALSE)</f>
        <v>XAG</v>
      </c>
      <c r="F2612" s="24" t="str">
        <f t="shared" si="40"/>
        <v>No</v>
      </c>
      <c r="G2612" s="21" t="str">
        <f>IF(F2612="Yes", "Not Applicable", IF(COUNTIF('Broadcast Module Man Codes'!B:B, LEFT(B2612, 4))=0, "No BM Man Code Found", "Match Found"))</f>
        <v>No BM Man Code Found</v>
      </c>
    </row>
    <row r="2613" spans="1:7">
      <c r="A2613" s="23" t="s">
        <v>4623</v>
      </c>
      <c r="B2613" s="23" t="s">
        <v>4624</v>
      </c>
      <c r="C2613" s="23" t="s">
        <v>94</v>
      </c>
      <c r="D2613" s="23" t="str">
        <f>IF(ISNUMBER(MATCH(C2613, 'Registration Database Man. Code'!A:A, 0)), "drone", "")</f>
        <v>drone</v>
      </c>
      <c r="E2613" s="23" t="str">
        <f>VLOOKUP(C2613, 'Registration Database Man. Code'!A:D, 4, FALSE)</f>
        <v>DJI</v>
      </c>
      <c r="F2613" s="24" t="str">
        <f t="shared" si="40"/>
        <v>Yes</v>
      </c>
      <c r="G2613" s="21" t="str">
        <f>IF(F2613="Yes", "Not Applicable", IF(COUNTIF('Broadcast Module Man Codes'!B:B, LEFT(B2613, 4))=0, "No BM Man Code Found", "Match Found"))</f>
        <v>Not Applicable</v>
      </c>
    </row>
    <row r="2614" spans="1:7">
      <c r="A2614" s="23" t="s">
        <v>4625</v>
      </c>
      <c r="B2614" s="23" t="s">
        <v>4626</v>
      </c>
      <c r="C2614" s="23" t="s">
        <v>49</v>
      </c>
      <c r="D2614" s="23" t="str">
        <f>IF(ISNUMBER(MATCH(C2614, 'Registration Database Man. Code'!A:A, 0)), "drone", "")</f>
        <v>drone</v>
      </c>
      <c r="E2614" s="23" t="str">
        <f>VLOOKUP(C2614, 'Registration Database Man. Code'!A:D, 4, FALSE)</f>
        <v>DJI</v>
      </c>
      <c r="F2614" s="24" t="str">
        <f t="shared" si="40"/>
        <v>Yes</v>
      </c>
      <c r="G2614" s="21" t="str">
        <f>IF(F2614="Yes", "Not Applicable", IF(COUNTIF('Broadcast Module Man Codes'!B:B, LEFT(B2614, 4))=0, "No BM Man Code Found", "Match Found"))</f>
        <v>Not Applicable</v>
      </c>
    </row>
    <row r="2615" spans="1:7">
      <c r="A2615" s="23" t="s">
        <v>4627</v>
      </c>
      <c r="B2615" s="23" t="s">
        <v>4628</v>
      </c>
      <c r="C2615" s="23" t="s">
        <v>94</v>
      </c>
      <c r="D2615" s="23" t="str">
        <f>IF(ISNUMBER(MATCH(C2615, 'Registration Database Man. Code'!A:A, 0)), "drone", "")</f>
        <v>drone</v>
      </c>
      <c r="E2615" s="23" t="str">
        <f>VLOOKUP(C2615, 'Registration Database Man. Code'!A:D, 4, FALSE)</f>
        <v>DJI</v>
      </c>
      <c r="F2615" s="24" t="str">
        <f t="shared" si="40"/>
        <v>No</v>
      </c>
      <c r="G2615" s="21" t="str">
        <f>IF(F2615="Yes", "Not Applicable", IF(COUNTIF('Broadcast Module Man Codes'!B:B, LEFT(B2615, 4))=0, "No BM Man Code Found", "Match Found"))</f>
        <v>No BM Man Code Found</v>
      </c>
    </row>
    <row r="2616" spans="1:7">
      <c r="A2616" s="23" t="s">
        <v>4629</v>
      </c>
      <c r="B2616" s="23" t="s">
        <v>4630</v>
      </c>
      <c r="C2616" s="23" t="s">
        <v>27</v>
      </c>
      <c r="D2616" s="23" t="str">
        <f>IF(ISNUMBER(MATCH(C2616, 'Registration Database Man. Code'!A:A, 0)), "drone", "")</f>
        <v>drone</v>
      </c>
      <c r="E2616" s="23" t="str">
        <f>VLOOKUP(C2616, 'Registration Database Man. Code'!A:D, 4, FALSE)</f>
        <v>DJI</v>
      </c>
      <c r="F2616" s="24" t="str">
        <f t="shared" si="40"/>
        <v>No</v>
      </c>
      <c r="G2616" s="21" t="str">
        <f>IF(F2616="Yes", "Not Applicable", IF(COUNTIF('Broadcast Module Man Codes'!B:B, LEFT(B2616, 4))=0, "No BM Man Code Found", "Match Found"))</f>
        <v>No BM Man Code Found</v>
      </c>
    </row>
    <row r="2617" spans="1:7">
      <c r="A2617" s="23" t="s">
        <v>4631</v>
      </c>
      <c r="B2617" s="23" t="s">
        <v>4632</v>
      </c>
      <c r="C2617" s="23" t="s">
        <v>27</v>
      </c>
      <c r="D2617" s="23" t="str">
        <f>IF(ISNUMBER(MATCH(C2617, 'Registration Database Man. Code'!A:A, 0)), "drone", "")</f>
        <v>drone</v>
      </c>
      <c r="E2617" s="23" t="str">
        <f>VLOOKUP(C2617, 'Registration Database Man. Code'!A:D, 4, FALSE)</f>
        <v>DJI</v>
      </c>
      <c r="F2617" s="24" t="str">
        <f t="shared" si="40"/>
        <v>Yes</v>
      </c>
      <c r="G2617" s="21" t="str">
        <f>IF(F2617="Yes", "Not Applicable", IF(COUNTIF('Broadcast Module Man Codes'!B:B, LEFT(B2617, 4))=0, "No BM Man Code Found", "Match Found"))</f>
        <v>Not Applicable</v>
      </c>
    </row>
    <row r="2618" spans="1:7">
      <c r="A2618" s="23" t="s">
        <v>4633</v>
      </c>
      <c r="B2618" s="23" t="s">
        <v>4634</v>
      </c>
      <c r="C2618" s="23" t="s">
        <v>10</v>
      </c>
      <c r="D2618" s="23" t="str">
        <f>IF(ISNUMBER(MATCH(C2618, 'Registration Database Man. Code'!A:A, 0)), "drone", "")</f>
        <v>drone</v>
      </c>
      <c r="E2618" s="23" t="str">
        <f>VLOOKUP(C2618, 'Registration Database Man. Code'!A:D, 4, FALSE)</f>
        <v>DJI</v>
      </c>
      <c r="F2618" s="24" t="str">
        <f t="shared" si="40"/>
        <v>No</v>
      </c>
      <c r="G2618" s="21" t="str">
        <f>IF(F2618="Yes", "Not Applicable", IF(COUNTIF('Broadcast Module Man Codes'!B:B, LEFT(B2618, 4))=0, "No BM Man Code Found", "Match Found"))</f>
        <v>No BM Man Code Found</v>
      </c>
    </row>
    <row r="2619" spans="1:7">
      <c r="A2619" s="23" t="s">
        <v>4635</v>
      </c>
      <c r="B2619" s="23" t="s">
        <v>4636</v>
      </c>
      <c r="C2619" s="23" t="s">
        <v>27</v>
      </c>
      <c r="D2619" s="23" t="str">
        <f>IF(ISNUMBER(MATCH(C2619, 'Registration Database Man. Code'!A:A, 0)), "drone", "")</f>
        <v>drone</v>
      </c>
      <c r="E2619" s="23" t="str">
        <f>VLOOKUP(C2619, 'Registration Database Man. Code'!A:D, 4, FALSE)</f>
        <v>DJI</v>
      </c>
      <c r="F2619" s="24" t="str">
        <f t="shared" si="40"/>
        <v>Yes</v>
      </c>
      <c r="G2619" s="21" t="str">
        <f>IF(F2619="Yes", "Not Applicable", IF(COUNTIF('Broadcast Module Man Codes'!B:B, LEFT(B2619, 4))=0, "No BM Man Code Found", "Match Found"))</f>
        <v>Not Applicable</v>
      </c>
    </row>
    <row r="2620" spans="1:7">
      <c r="A2620" s="23" t="s">
        <v>4637</v>
      </c>
      <c r="B2620" s="23" t="s">
        <v>4638</v>
      </c>
      <c r="C2620" s="23" t="s">
        <v>27</v>
      </c>
      <c r="D2620" s="23" t="str">
        <f>IF(ISNUMBER(MATCH(C2620, 'Registration Database Man. Code'!A:A, 0)), "drone", "")</f>
        <v>drone</v>
      </c>
      <c r="E2620" s="23" t="str">
        <f>VLOOKUP(C2620, 'Registration Database Man. Code'!A:D, 4, FALSE)</f>
        <v>DJI</v>
      </c>
      <c r="F2620" s="24" t="str">
        <f t="shared" si="40"/>
        <v>Yes</v>
      </c>
      <c r="G2620" s="21" t="str">
        <f>IF(F2620="Yes", "Not Applicable", IF(COUNTIF('Broadcast Module Man Codes'!B:B, LEFT(B2620, 4))=0, "No BM Man Code Found", "Match Found"))</f>
        <v>Not Applicable</v>
      </c>
    </row>
    <row r="2621" spans="1:7">
      <c r="A2621" s="23" t="s">
        <v>4639</v>
      </c>
      <c r="B2621" s="23" t="s">
        <v>4640</v>
      </c>
      <c r="C2621" s="23" t="s">
        <v>10</v>
      </c>
      <c r="D2621" s="23" t="str">
        <f>IF(ISNUMBER(MATCH(C2621, 'Registration Database Man. Code'!A:A, 0)), "drone", "")</f>
        <v>drone</v>
      </c>
      <c r="E2621" s="23" t="str">
        <f>VLOOKUP(C2621, 'Registration Database Man. Code'!A:D, 4, FALSE)</f>
        <v>DJI</v>
      </c>
      <c r="F2621" s="24" t="str">
        <f t="shared" si="40"/>
        <v>Yes</v>
      </c>
      <c r="G2621" s="21" t="str">
        <f>IF(F2621="Yes", "Not Applicable", IF(COUNTIF('Broadcast Module Man Codes'!B:B, LEFT(B2621, 4))=0, "No BM Man Code Found", "Match Found"))</f>
        <v>Not Applicable</v>
      </c>
    </row>
    <row r="2622" spans="1:7">
      <c r="A2622" s="23" t="s">
        <v>4641</v>
      </c>
      <c r="B2622" s="23" t="s">
        <v>4642</v>
      </c>
      <c r="C2622" s="23" t="s">
        <v>10</v>
      </c>
      <c r="D2622" s="23" t="str">
        <f>IF(ISNUMBER(MATCH(C2622, 'Registration Database Man. Code'!A:A, 0)), "drone", "")</f>
        <v>drone</v>
      </c>
      <c r="E2622" s="23" t="str">
        <f>VLOOKUP(C2622, 'Registration Database Man. Code'!A:D, 4, FALSE)</f>
        <v>DJI</v>
      </c>
      <c r="F2622" s="24" t="str">
        <f t="shared" si="40"/>
        <v>Yes</v>
      </c>
      <c r="G2622" s="21" t="str">
        <f>IF(F2622="Yes", "Not Applicable", IF(COUNTIF('Broadcast Module Man Codes'!B:B, LEFT(B2622, 4))=0, "No BM Man Code Found", "Match Found"))</f>
        <v>Not Applicable</v>
      </c>
    </row>
    <row r="2623" spans="1:7">
      <c r="A2623" s="23" t="s">
        <v>4643</v>
      </c>
      <c r="B2623" s="23" t="s">
        <v>4644</v>
      </c>
      <c r="C2623" s="23" t="s">
        <v>27</v>
      </c>
      <c r="D2623" s="23" t="str">
        <f>IF(ISNUMBER(MATCH(C2623, 'Registration Database Man. Code'!A:A, 0)), "drone", "")</f>
        <v>drone</v>
      </c>
      <c r="E2623" s="23" t="str">
        <f>VLOOKUP(C2623, 'Registration Database Man. Code'!A:D, 4, FALSE)</f>
        <v>DJI</v>
      </c>
      <c r="F2623" s="24" t="str">
        <f t="shared" si="40"/>
        <v>Yes</v>
      </c>
      <c r="G2623" s="21" t="str">
        <f>IF(F2623="Yes", "Not Applicable", IF(COUNTIF('Broadcast Module Man Codes'!B:B, LEFT(B2623, 4))=0, "No BM Man Code Found", "Match Found"))</f>
        <v>Not Applicable</v>
      </c>
    </row>
    <row r="2624" spans="1:7">
      <c r="A2624" s="23" t="s">
        <v>4645</v>
      </c>
      <c r="B2624" s="23" t="s">
        <v>4646</v>
      </c>
      <c r="C2624" s="23" t="s">
        <v>4</v>
      </c>
      <c r="D2624" s="23" t="str">
        <f>IF(ISNUMBER(MATCH(C2624, 'Registration Database Man. Code'!A:A, 0)), "drone", "")</f>
        <v>drone</v>
      </c>
      <c r="E2624" s="23" t="str">
        <f>VLOOKUP(C2624, 'Registration Database Man. Code'!A:D, 4, FALSE)</f>
        <v>TALOS DRONES</v>
      </c>
      <c r="F2624" s="24" t="str">
        <f t="shared" si="40"/>
        <v>No</v>
      </c>
      <c r="G2624" s="21" t="str">
        <f>IF(F2624="Yes", "Not Applicable", IF(COUNTIF('Broadcast Module Man Codes'!B:B, LEFT(B2624, 4))=0, "No BM Man Code Found", "Match Found"))</f>
        <v>No BM Man Code Found</v>
      </c>
    </row>
    <row r="2625" spans="1:7">
      <c r="A2625" s="23" t="s">
        <v>4647</v>
      </c>
      <c r="B2625" s="23" t="s">
        <v>4648</v>
      </c>
      <c r="C2625" s="23" t="s">
        <v>27</v>
      </c>
      <c r="D2625" s="23" t="str">
        <f>IF(ISNUMBER(MATCH(C2625, 'Registration Database Man. Code'!A:A, 0)), "drone", "")</f>
        <v>drone</v>
      </c>
      <c r="E2625" s="23" t="str">
        <f>VLOOKUP(C2625, 'Registration Database Man. Code'!A:D, 4, FALSE)</f>
        <v>DJI</v>
      </c>
      <c r="F2625" s="24" t="str">
        <f t="shared" si="40"/>
        <v>Yes</v>
      </c>
      <c r="G2625" s="21" t="str">
        <f>IF(F2625="Yes", "Not Applicable", IF(COUNTIF('Broadcast Module Man Codes'!B:B, LEFT(B2625, 4))=0, "No BM Man Code Found", "Match Found"))</f>
        <v>Not Applicable</v>
      </c>
    </row>
    <row r="2626" spans="1:7">
      <c r="A2626" s="23" t="s">
        <v>4649</v>
      </c>
      <c r="B2626" s="23" t="s">
        <v>4650</v>
      </c>
      <c r="C2626" s="23" t="s">
        <v>27</v>
      </c>
      <c r="D2626" s="23" t="str">
        <f>IF(ISNUMBER(MATCH(C2626, 'Registration Database Man. Code'!A:A, 0)), "drone", "")</f>
        <v>drone</v>
      </c>
      <c r="E2626" s="23" t="str">
        <f>VLOOKUP(C2626, 'Registration Database Man. Code'!A:D, 4, FALSE)</f>
        <v>DJI</v>
      </c>
      <c r="F2626" s="24" t="str">
        <f t="shared" si="40"/>
        <v>No</v>
      </c>
      <c r="G2626" s="21" t="str">
        <f>IF(F2626="Yes", "Not Applicable", IF(COUNTIF('Broadcast Module Man Codes'!B:B, LEFT(B2626, 4))=0, "No BM Man Code Found", "Match Found"))</f>
        <v>No BM Man Code Found</v>
      </c>
    </row>
    <row r="2627" spans="1:7">
      <c r="A2627" s="23" t="s">
        <v>4651</v>
      </c>
      <c r="B2627" s="23" t="s">
        <v>4652</v>
      </c>
      <c r="C2627" s="23" t="s">
        <v>27</v>
      </c>
      <c r="D2627" s="23" t="str">
        <f>IF(ISNUMBER(MATCH(C2627, 'Registration Database Man. Code'!A:A, 0)), "drone", "")</f>
        <v>drone</v>
      </c>
      <c r="E2627" s="23" t="str">
        <f>VLOOKUP(C2627, 'Registration Database Man. Code'!A:D, 4, FALSE)</f>
        <v>DJI</v>
      </c>
      <c r="F2627" s="24" t="str">
        <f t="shared" ref="F2627:F2690" si="41">IF(OR(E2627="EA VISION", E2627="EAVISION"), "No", IF(OR(AND(OR(E2627="DJI", E2627="DJI Innovations"), LEFT(B2627, 5)="1581F"), AND(OR(E2627="XAG", E2627="GUANGZHOU XAG CO LTD"), LEFT(B2627, 5)="1863F"), AND(E2627="Talos Drones", LEFT(B2627, 5)="2104F")), "Yes", "No"))</f>
        <v>Yes</v>
      </c>
      <c r="G2627" s="21" t="str">
        <f>IF(F2627="Yes", "Not Applicable", IF(COUNTIF('Broadcast Module Man Codes'!B:B, LEFT(B2627, 4))=0, "No BM Man Code Found", "Match Found"))</f>
        <v>Not Applicable</v>
      </c>
    </row>
    <row r="2628" spans="1:7">
      <c r="A2628" s="23" t="s">
        <v>4653</v>
      </c>
      <c r="B2628" s="23" t="s">
        <v>4654</v>
      </c>
      <c r="C2628" s="23" t="s">
        <v>27</v>
      </c>
      <c r="D2628" s="23" t="str">
        <f>IF(ISNUMBER(MATCH(C2628, 'Registration Database Man. Code'!A:A, 0)), "drone", "")</f>
        <v>drone</v>
      </c>
      <c r="E2628" s="23" t="str">
        <f>VLOOKUP(C2628, 'Registration Database Man. Code'!A:D, 4, FALSE)</f>
        <v>DJI</v>
      </c>
      <c r="F2628" s="24" t="str">
        <f t="shared" si="41"/>
        <v>No</v>
      </c>
      <c r="G2628" s="21" t="str">
        <f>IF(F2628="Yes", "Not Applicable", IF(COUNTIF('Broadcast Module Man Codes'!B:B, LEFT(B2628, 4))=0, "No BM Man Code Found", "Match Found"))</f>
        <v>No BM Man Code Found</v>
      </c>
    </row>
    <row r="2629" spans="1:7">
      <c r="A2629" s="23" t="s">
        <v>4655</v>
      </c>
      <c r="B2629" s="23" t="s">
        <v>4656</v>
      </c>
      <c r="C2629" s="23" t="s">
        <v>27</v>
      </c>
      <c r="D2629" s="23" t="str">
        <f>IF(ISNUMBER(MATCH(C2629, 'Registration Database Man. Code'!A:A, 0)), "drone", "")</f>
        <v>drone</v>
      </c>
      <c r="E2629" s="23" t="str">
        <f>VLOOKUP(C2629, 'Registration Database Man. Code'!A:D, 4, FALSE)</f>
        <v>DJI</v>
      </c>
      <c r="F2629" s="24" t="str">
        <f t="shared" si="41"/>
        <v>No</v>
      </c>
      <c r="G2629" s="21" t="str">
        <f>IF(F2629="Yes", "Not Applicable", IF(COUNTIF('Broadcast Module Man Codes'!B:B, LEFT(B2629, 4))=0, "No BM Man Code Found", "Match Found"))</f>
        <v>No BM Man Code Found</v>
      </c>
    </row>
    <row r="2630" spans="1:7">
      <c r="A2630" s="23" t="s">
        <v>4657</v>
      </c>
      <c r="B2630" s="23" t="s">
        <v>4658</v>
      </c>
      <c r="C2630" s="23" t="s">
        <v>94</v>
      </c>
      <c r="D2630" s="23" t="str">
        <f>IF(ISNUMBER(MATCH(C2630, 'Registration Database Man. Code'!A:A, 0)), "drone", "")</f>
        <v>drone</v>
      </c>
      <c r="E2630" s="23" t="str">
        <f>VLOOKUP(C2630, 'Registration Database Man. Code'!A:D, 4, FALSE)</f>
        <v>DJI</v>
      </c>
      <c r="F2630" s="24" t="str">
        <f t="shared" si="41"/>
        <v>No</v>
      </c>
      <c r="G2630" s="21" t="str">
        <f>IF(F2630="Yes", "Not Applicable", IF(COUNTIF('Broadcast Module Man Codes'!B:B, LEFT(B2630, 4))=0, "No BM Man Code Found", "Match Found"))</f>
        <v>No BM Man Code Found</v>
      </c>
    </row>
    <row r="2631" spans="1:7">
      <c r="A2631" s="23" t="s">
        <v>4659</v>
      </c>
      <c r="B2631" s="23" t="s">
        <v>4660</v>
      </c>
      <c r="C2631" s="23" t="s">
        <v>27</v>
      </c>
      <c r="D2631" s="23" t="str">
        <f>IF(ISNUMBER(MATCH(C2631, 'Registration Database Man. Code'!A:A, 0)), "drone", "")</f>
        <v>drone</v>
      </c>
      <c r="E2631" s="23" t="str">
        <f>VLOOKUP(C2631, 'Registration Database Man. Code'!A:D, 4, FALSE)</f>
        <v>DJI</v>
      </c>
      <c r="F2631" s="24" t="str">
        <f t="shared" si="41"/>
        <v>No</v>
      </c>
      <c r="G2631" s="21" t="str">
        <f>IF(F2631="Yes", "Not Applicable", IF(COUNTIF('Broadcast Module Man Codes'!B:B, LEFT(B2631, 4))=0, "No BM Man Code Found", "Match Found"))</f>
        <v>No BM Man Code Found</v>
      </c>
    </row>
    <row r="2632" spans="1:7">
      <c r="A2632" s="23" t="s">
        <v>4661</v>
      </c>
      <c r="B2632" s="23" t="s">
        <v>4662</v>
      </c>
      <c r="C2632" s="23" t="s">
        <v>21</v>
      </c>
      <c r="D2632" s="23" t="str">
        <f>IF(ISNUMBER(MATCH(C2632, 'Registration Database Man. Code'!A:A, 0)), "drone", "")</f>
        <v>drone</v>
      </c>
      <c r="E2632" s="23" t="str">
        <f>VLOOKUP(C2632, 'Registration Database Man. Code'!A:D, 4, FALSE)</f>
        <v>XAG</v>
      </c>
      <c r="F2632" s="24" t="str">
        <f t="shared" si="41"/>
        <v>Yes</v>
      </c>
      <c r="G2632" s="21" t="str">
        <f>IF(F2632="Yes", "Not Applicable", IF(COUNTIF('Broadcast Module Man Codes'!B:B, LEFT(B2632, 4))=0, "No BM Man Code Found", "Match Found"))</f>
        <v>Not Applicable</v>
      </c>
    </row>
    <row r="2633" spans="1:7">
      <c r="A2633" s="23" t="s">
        <v>4663</v>
      </c>
      <c r="B2633" s="23" t="s">
        <v>4664</v>
      </c>
      <c r="C2633" s="23" t="s">
        <v>94</v>
      </c>
      <c r="D2633" s="23" t="str">
        <f>IF(ISNUMBER(MATCH(C2633, 'Registration Database Man. Code'!A:A, 0)), "drone", "")</f>
        <v>drone</v>
      </c>
      <c r="E2633" s="23" t="str">
        <f>VLOOKUP(C2633, 'Registration Database Man. Code'!A:D, 4, FALSE)</f>
        <v>DJI</v>
      </c>
      <c r="F2633" s="24" t="str">
        <f t="shared" si="41"/>
        <v>No</v>
      </c>
      <c r="G2633" s="21" t="str">
        <f>IF(F2633="Yes", "Not Applicable", IF(COUNTIF('Broadcast Module Man Codes'!B:B, LEFT(B2633, 4))=0, "No BM Man Code Found", "Match Found"))</f>
        <v>No BM Man Code Found</v>
      </c>
    </row>
    <row r="2634" spans="1:7">
      <c r="A2634" s="23" t="s">
        <v>4665</v>
      </c>
      <c r="B2634" s="23" t="s">
        <v>4666</v>
      </c>
      <c r="C2634" s="23" t="s">
        <v>10</v>
      </c>
      <c r="D2634" s="23" t="str">
        <f>IF(ISNUMBER(MATCH(C2634, 'Registration Database Man. Code'!A:A, 0)), "drone", "")</f>
        <v>drone</v>
      </c>
      <c r="E2634" s="23" t="str">
        <f>VLOOKUP(C2634, 'Registration Database Man. Code'!A:D, 4, FALSE)</f>
        <v>DJI</v>
      </c>
      <c r="F2634" s="24" t="str">
        <f t="shared" si="41"/>
        <v>Yes</v>
      </c>
      <c r="G2634" s="21" t="str">
        <f>IF(F2634="Yes", "Not Applicable", IF(COUNTIF('Broadcast Module Man Codes'!B:B, LEFT(B2634, 4))=0, "No BM Man Code Found", "Match Found"))</f>
        <v>Not Applicable</v>
      </c>
    </row>
    <row r="2635" spans="1:7">
      <c r="A2635" s="23" t="s">
        <v>4667</v>
      </c>
      <c r="B2635" s="23" t="s">
        <v>4668</v>
      </c>
      <c r="C2635" s="23" t="s">
        <v>27</v>
      </c>
      <c r="D2635" s="23" t="str">
        <f>IF(ISNUMBER(MATCH(C2635, 'Registration Database Man. Code'!A:A, 0)), "drone", "")</f>
        <v>drone</v>
      </c>
      <c r="E2635" s="23" t="str">
        <f>VLOOKUP(C2635, 'Registration Database Man. Code'!A:D, 4, FALSE)</f>
        <v>DJI</v>
      </c>
      <c r="F2635" s="24" t="str">
        <f t="shared" si="41"/>
        <v>Yes</v>
      </c>
      <c r="G2635" s="21" t="str">
        <f>IF(F2635="Yes", "Not Applicable", IF(COUNTIF('Broadcast Module Man Codes'!B:B, LEFT(B2635, 4))=0, "No BM Man Code Found", "Match Found"))</f>
        <v>Not Applicable</v>
      </c>
    </row>
    <row r="2636" spans="1:7">
      <c r="A2636" s="23" t="s">
        <v>4669</v>
      </c>
      <c r="B2636" s="23" t="s">
        <v>4670</v>
      </c>
      <c r="C2636" s="23" t="s">
        <v>27</v>
      </c>
      <c r="D2636" s="23" t="str">
        <f>IF(ISNUMBER(MATCH(C2636, 'Registration Database Man. Code'!A:A, 0)), "drone", "")</f>
        <v>drone</v>
      </c>
      <c r="E2636" s="23" t="str">
        <f>VLOOKUP(C2636, 'Registration Database Man. Code'!A:D, 4, FALSE)</f>
        <v>DJI</v>
      </c>
      <c r="F2636" s="24" t="str">
        <f t="shared" si="41"/>
        <v>Yes</v>
      </c>
      <c r="G2636" s="21" t="str">
        <f>IF(F2636="Yes", "Not Applicable", IF(COUNTIF('Broadcast Module Man Codes'!B:B, LEFT(B2636, 4))=0, "No BM Man Code Found", "Match Found"))</f>
        <v>Not Applicable</v>
      </c>
    </row>
    <row r="2637" spans="1:7">
      <c r="A2637" s="23" t="s">
        <v>4671</v>
      </c>
      <c r="B2637" s="23" t="s">
        <v>4672</v>
      </c>
      <c r="C2637" s="23" t="s">
        <v>10</v>
      </c>
      <c r="D2637" s="23" t="str">
        <f>IF(ISNUMBER(MATCH(C2637, 'Registration Database Man. Code'!A:A, 0)), "drone", "")</f>
        <v>drone</v>
      </c>
      <c r="E2637" s="23" t="str">
        <f>VLOOKUP(C2637, 'Registration Database Man. Code'!A:D, 4, FALSE)</f>
        <v>DJI</v>
      </c>
      <c r="F2637" s="24" t="str">
        <f t="shared" si="41"/>
        <v>No</v>
      </c>
      <c r="G2637" s="21" t="str">
        <f>IF(F2637="Yes", "Not Applicable", IF(COUNTIF('Broadcast Module Man Codes'!B:B, LEFT(B2637, 4))=0, "No BM Man Code Found", "Match Found"))</f>
        <v>No BM Man Code Found</v>
      </c>
    </row>
    <row r="2638" spans="1:7">
      <c r="A2638" s="23" t="s">
        <v>4673</v>
      </c>
      <c r="B2638" s="23" t="s">
        <v>4674</v>
      </c>
      <c r="C2638" s="23" t="s">
        <v>10</v>
      </c>
      <c r="D2638" s="23" t="str">
        <f>IF(ISNUMBER(MATCH(C2638, 'Registration Database Man. Code'!A:A, 0)), "drone", "")</f>
        <v>drone</v>
      </c>
      <c r="E2638" s="23" t="str">
        <f>VLOOKUP(C2638, 'Registration Database Man. Code'!A:D, 4, FALSE)</f>
        <v>DJI</v>
      </c>
      <c r="F2638" s="24" t="str">
        <f t="shared" si="41"/>
        <v>No</v>
      </c>
      <c r="G2638" s="21" t="str">
        <f>IF(F2638="Yes", "Not Applicable", IF(COUNTIF('Broadcast Module Man Codes'!B:B, LEFT(B2638, 4))=0, "No BM Man Code Found", "Match Found"))</f>
        <v>No BM Man Code Found</v>
      </c>
    </row>
    <row r="2639" spans="1:7">
      <c r="A2639" s="23" t="s">
        <v>4675</v>
      </c>
      <c r="B2639" s="23" t="s">
        <v>4676</v>
      </c>
      <c r="C2639" s="23" t="s">
        <v>27</v>
      </c>
      <c r="D2639" s="23" t="str">
        <f>IF(ISNUMBER(MATCH(C2639, 'Registration Database Man. Code'!A:A, 0)), "drone", "")</f>
        <v>drone</v>
      </c>
      <c r="E2639" s="23" t="str">
        <f>VLOOKUP(C2639, 'Registration Database Man. Code'!A:D, 4, FALSE)</f>
        <v>DJI</v>
      </c>
      <c r="F2639" s="24" t="str">
        <f t="shared" si="41"/>
        <v>Yes</v>
      </c>
      <c r="G2639" s="21" t="str">
        <f>IF(F2639="Yes", "Not Applicable", IF(COUNTIF('Broadcast Module Man Codes'!B:B, LEFT(B2639, 4))=0, "No BM Man Code Found", "Match Found"))</f>
        <v>Not Applicable</v>
      </c>
    </row>
    <row r="2640" spans="1:7">
      <c r="A2640" s="23" t="s">
        <v>4677</v>
      </c>
      <c r="B2640" s="23" t="s">
        <v>4678</v>
      </c>
      <c r="C2640" s="23" t="s">
        <v>49</v>
      </c>
      <c r="D2640" s="23" t="str">
        <f>IF(ISNUMBER(MATCH(C2640, 'Registration Database Man. Code'!A:A, 0)), "drone", "")</f>
        <v>drone</v>
      </c>
      <c r="E2640" s="23" t="str">
        <f>VLOOKUP(C2640, 'Registration Database Man. Code'!A:D, 4, FALSE)</f>
        <v>DJI</v>
      </c>
      <c r="F2640" s="24" t="str">
        <f t="shared" si="41"/>
        <v>No</v>
      </c>
      <c r="G2640" s="21" t="str">
        <f>IF(F2640="Yes", "Not Applicable", IF(COUNTIF('Broadcast Module Man Codes'!B:B, LEFT(B2640, 4))=0, "No BM Man Code Found", "Match Found"))</f>
        <v>No BM Man Code Found</v>
      </c>
    </row>
    <row r="2641" spans="1:7">
      <c r="A2641" s="23" t="s">
        <v>4679</v>
      </c>
      <c r="B2641" s="23" t="s">
        <v>4680</v>
      </c>
      <c r="C2641" s="23" t="s">
        <v>27</v>
      </c>
      <c r="D2641" s="23" t="str">
        <f>IF(ISNUMBER(MATCH(C2641, 'Registration Database Man. Code'!A:A, 0)), "drone", "")</f>
        <v>drone</v>
      </c>
      <c r="E2641" s="23" t="str">
        <f>VLOOKUP(C2641, 'Registration Database Man. Code'!A:D, 4, FALSE)</f>
        <v>DJI</v>
      </c>
      <c r="F2641" s="24" t="str">
        <f t="shared" si="41"/>
        <v>No</v>
      </c>
      <c r="G2641" s="21" t="str">
        <f>IF(F2641="Yes", "Not Applicable", IF(COUNTIF('Broadcast Module Man Codes'!B:B, LEFT(B2641, 4))=0, "No BM Man Code Found", "Match Found"))</f>
        <v>No BM Man Code Found</v>
      </c>
    </row>
    <row r="2642" spans="1:7">
      <c r="A2642" s="23" t="s">
        <v>4681</v>
      </c>
      <c r="B2642" s="23" t="s">
        <v>4682</v>
      </c>
      <c r="C2642" s="23" t="s">
        <v>27</v>
      </c>
      <c r="D2642" s="23" t="str">
        <f>IF(ISNUMBER(MATCH(C2642, 'Registration Database Man. Code'!A:A, 0)), "drone", "")</f>
        <v>drone</v>
      </c>
      <c r="E2642" s="23" t="str">
        <f>VLOOKUP(C2642, 'Registration Database Man. Code'!A:D, 4, FALSE)</f>
        <v>DJI</v>
      </c>
      <c r="F2642" s="24" t="str">
        <f t="shared" si="41"/>
        <v>Yes</v>
      </c>
      <c r="G2642" s="21" t="str">
        <f>IF(F2642="Yes", "Not Applicable", IF(COUNTIF('Broadcast Module Man Codes'!B:B, LEFT(B2642, 4))=0, "No BM Man Code Found", "Match Found"))</f>
        <v>Not Applicable</v>
      </c>
    </row>
    <row r="2643" spans="1:7">
      <c r="A2643" s="23" t="s">
        <v>4683</v>
      </c>
      <c r="B2643" s="23" t="s">
        <v>4684</v>
      </c>
      <c r="C2643" s="23" t="s">
        <v>21</v>
      </c>
      <c r="D2643" s="23" t="str">
        <f>IF(ISNUMBER(MATCH(C2643, 'Registration Database Man. Code'!A:A, 0)), "drone", "")</f>
        <v>drone</v>
      </c>
      <c r="E2643" s="23" t="str">
        <f>VLOOKUP(C2643, 'Registration Database Man. Code'!A:D, 4, FALSE)</f>
        <v>XAG</v>
      </c>
      <c r="F2643" s="24" t="str">
        <f t="shared" si="41"/>
        <v>Yes</v>
      </c>
      <c r="G2643" s="21" t="str">
        <f>IF(F2643="Yes", "Not Applicable", IF(COUNTIF('Broadcast Module Man Codes'!B:B, LEFT(B2643, 4))=0, "No BM Man Code Found", "Match Found"))</f>
        <v>Not Applicable</v>
      </c>
    </row>
    <row r="2644" spans="1:7">
      <c r="A2644" s="23" t="s">
        <v>4685</v>
      </c>
      <c r="B2644" s="23" t="s">
        <v>4686</v>
      </c>
      <c r="C2644" s="23" t="s">
        <v>27</v>
      </c>
      <c r="D2644" s="23" t="str">
        <f>IF(ISNUMBER(MATCH(C2644, 'Registration Database Man. Code'!A:A, 0)), "drone", "")</f>
        <v>drone</v>
      </c>
      <c r="E2644" s="23" t="str">
        <f>VLOOKUP(C2644, 'Registration Database Man. Code'!A:D, 4, FALSE)</f>
        <v>DJI</v>
      </c>
      <c r="F2644" s="24" t="str">
        <f t="shared" si="41"/>
        <v>Yes</v>
      </c>
      <c r="G2644" s="21" t="str">
        <f>IF(F2644="Yes", "Not Applicable", IF(COUNTIF('Broadcast Module Man Codes'!B:B, LEFT(B2644, 4))=0, "No BM Man Code Found", "Match Found"))</f>
        <v>Not Applicable</v>
      </c>
    </row>
    <row r="2645" spans="1:7">
      <c r="A2645" s="23" t="s">
        <v>4687</v>
      </c>
      <c r="B2645" s="23" t="s">
        <v>4688</v>
      </c>
      <c r="C2645" s="23" t="s">
        <v>430</v>
      </c>
      <c r="D2645" s="23" t="str">
        <f>IF(ISNUMBER(MATCH(C2645, 'Registration Database Man. Code'!A:A, 0)), "drone", "")</f>
        <v>drone</v>
      </c>
      <c r="E2645" s="23" t="str">
        <f>VLOOKUP(C2645, 'Registration Database Man. Code'!A:D, 4, FALSE)</f>
        <v>EAVISION</v>
      </c>
      <c r="F2645" s="24" t="str">
        <f t="shared" si="41"/>
        <v>No</v>
      </c>
      <c r="G2645" s="21" t="str">
        <f>IF(F2645="Yes", "Not Applicable", IF(COUNTIF('Broadcast Module Man Codes'!B:B, LEFT(B2645, 4))=0, "No BM Man Code Found", "Match Found"))</f>
        <v>No BM Man Code Found</v>
      </c>
    </row>
    <row r="2646" spans="1:7">
      <c r="A2646" s="23" t="s">
        <v>4689</v>
      </c>
      <c r="B2646" s="23" t="s">
        <v>4690</v>
      </c>
      <c r="C2646" s="23" t="s">
        <v>27</v>
      </c>
      <c r="D2646" s="23" t="str">
        <f>IF(ISNUMBER(MATCH(C2646, 'Registration Database Man. Code'!A:A, 0)), "drone", "")</f>
        <v>drone</v>
      </c>
      <c r="E2646" s="23" t="str">
        <f>VLOOKUP(C2646, 'Registration Database Man. Code'!A:D, 4, FALSE)</f>
        <v>DJI</v>
      </c>
      <c r="F2646" s="24" t="str">
        <f t="shared" si="41"/>
        <v>Yes</v>
      </c>
      <c r="G2646" s="21" t="str">
        <f>IF(F2646="Yes", "Not Applicable", IF(COUNTIF('Broadcast Module Man Codes'!B:B, LEFT(B2646, 4))=0, "No BM Man Code Found", "Match Found"))</f>
        <v>Not Applicable</v>
      </c>
    </row>
    <row r="2647" spans="1:7">
      <c r="A2647" s="23" t="s">
        <v>4691</v>
      </c>
      <c r="B2647" s="23" t="s">
        <v>4692</v>
      </c>
      <c r="C2647" s="23" t="s">
        <v>1904</v>
      </c>
      <c r="D2647" s="23" t="str">
        <f>IF(ISNUMBER(MATCH(C2647, 'Registration Database Man. Code'!A:A, 0)), "drone", "")</f>
        <v>drone</v>
      </c>
      <c r="E2647" s="23" t="str">
        <f>VLOOKUP(C2647, 'Registration Database Man. Code'!A:D, 4, FALSE)</f>
        <v>DJI</v>
      </c>
      <c r="F2647" s="24" t="str">
        <f t="shared" si="41"/>
        <v>Yes</v>
      </c>
      <c r="G2647" s="21" t="str">
        <f>IF(F2647="Yes", "Not Applicable", IF(COUNTIF('Broadcast Module Man Codes'!B:B, LEFT(B2647, 4))=0, "No BM Man Code Found", "Match Found"))</f>
        <v>Not Applicable</v>
      </c>
    </row>
    <row r="2648" spans="1:7">
      <c r="A2648" s="23" t="s">
        <v>4693</v>
      </c>
      <c r="B2648" s="23" t="s">
        <v>4694</v>
      </c>
      <c r="C2648" s="23" t="s">
        <v>1904</v>
      </c>
      <c r="D2648" s="23" t="str">
        <f>IF(ISNUMBER(MATCH(C2648, 'Registration Database Man. Code'!A:A, 0)), "drone", "")</f>
        <v>drone</v>
      </c>
      <c r="E2648" s="23" t="str">
        <f>VLOOKUP(C2648, 'Registration Database Man. Code'!A:D, 4, FALSE)</f>
        <v>DJI</v>
      </c>
      <c r="F2648" s="24" t="str">
        <f t="shared" si="41"/>
        <v>Yes</v>
      </c>
      <c r="G2648" s="21" t="str">
        <f>IF(F2648="Yes", "Not Applicable", IF(COUNTIF('Broadcast Module Man Codes'!B:B, LEFT(B2648, 4))=0, "No BM Man Code Found", "Match Found"))</f>
        <v>Not Applicable</v>
      </c>
    </row>
    <row r="2649" spans="1:7">
      <c r="A2649" s="23" t="s">
        <v>4695</v>
      </c>
      <c r="B2649" s="23" t="s">
        <v>4696</v>
      </c>
      <c r="C2649" s="23" t="s">
        <v>1904</v>
      </c>
      <c r="D2649" s="23" t="str">
        <f>IF(ISNUMBER(MATCH(C2649, 'Registration Database Man. Code'!A:A, 0)), "drone", "")</f>
        <v>drone</v>
      </c>
      <c r="E2649" s="23" t="str">
        <f>VLOOKUP(C2649, 'Registration Database Man. Code'!A:D, 4, FALSE)</f>
        <v>DJI</v>
      </c>
      <c r="F2649" s="24" t="str">
        <f t="shared" si="41"/>
        <v>Yes</v>
      </c>
      <c r="G2649" s="21" t="str">
        <f>IF(F2649="Yes", "Not Applicable", IF(COUNTIF('Broadcast Module Man Codes'!B:B, LEFT(B2649, 4))=0, "No BM Man Code Found", "Match Found"))</f>
        <v>Not Applicable</v>
      </c>
    </row>
    <row r="2650" spans="1:7">
      <c r="A2650" s="23" t="s">
        <v>4697</v>
      </c>
      <c r="B2650" s="23" t="s">
        <v>4698</v>
      </c>
      <c r="C2650" s="23" t="s">
        <v>21</v>
      </c>
      <c r="D2650" s="23" t="str">
        <f>IF(ISNUMBER(MATCH(C2650, 'Registration Database Man. Code'!A:A, 0)), "drone", "")</f>
        <v>drone</v>
      </c>
      <c r="E2650" s="23" t="str">
        <f>VLOOKUP(C2650, 'Registration Database Man. Code'!A:D, 4, FALSE)</f>
        <v>XAG</v>
      </c>
      <c r="F2650" s="24" t="str">
        <f t="shared" si="41"/>
        <v>Yes</v>
      </c>
      <c r="G2650" s="21" t="str">
        <f>IF(F2650="Yes", "Not Applicable", IF(COUNTIF('Broadcast Module Man Codes'!B:B, LEFT(B2650, 4))=0, "No BM Man Code Found", "Match Found"))</f>
        <v>Not Applicable</v>
      </c>
    </row>
    <row r="2651" spans="1:7">
      <c r="A2651" s="23" t="s">
        <v>4699</v>
      </c>
      <c r="B2651" s="23" t="s">
        <v>4700</v>
      </c>
      <c r="C2651" s="23" t="s">
        <v>1904</v>
      </c>
      <c r="D2651" s="23" t="str">
        <f>IF(ISNUMBER(MATCH(C2651, 'Registration Database Man. Code'!A:A, 0)), "drone", "")</f>
        <v>drone</v>
      </c>
      <c r="E2651" s="23" t="str">
        <f>VLOOKUP(C2651, 'Registration Database Man. Code'!A:D, 4, FALSE)</f>
        <v>DJI</v>
      </c>
      <c r="F2651" s="24" t="str">
        <f t="shared" si="41"/>
        <v>Yes</v>
      </c>
      <c r="G2651" s="21" t="str">
        <f>IF(F2651="Yes", "Not Applicable", IF(COUNTIF('Broadcast Module Man Codes'!B:B, LEFT(B2651, 4))=0, "No BM Man Code Found", "Match Found"))</f>
        <v>Not Applicable</v>
      </c>
    </row>
    <row r="2652" spans="1:7">
      <c r="A2652" s="23" t="s">
        <v>4701</v>
      </c>
      <c r="B2652" s="23" t="s">
        <v>4702</v>
      </c>
      <c r="C2652" s="23" t="s">
        <v>27</v>
      </c>
      <c r="D2652" s="23" t="str">
        <f>IF(ISNUMBER(MATCH(C2652, 'Registration Database Man. Code'!A:A, 0)), "drone", "")</f>
        <v>drone</v>
      </c>
      <c r="E2652" s="23" t="str">
        <f>VLOOKUP(C2652, 'Registration Database Man. Code'!A:D, 4, FALSE)</f>
        <v>DJI</v>
      </c>
      <c r="F2652" s="24" t="str">
        <f t="shared" si="41"/>
        <v>Yes</v>
      </c>
      <c r="G2652" s="21" t="str">
        <f>IF(F2652="Yes", "Not Applicable", IF(COUNTIF('Broadcast Module Man Codes'!B:B, LEFT(B2652, 4))=0, "No BM Man Code Found", "Match Found"))</f>
        <v>Not Applicable</v>
      </c>
    </row>
    <row r="2653" spans="1:7">
      <c r="A2653" s="23" t="s">
        <v>4703</v>
      </c>
      <c r="B2653" s="23" t="s">
        <v>4704</v>
      </c>
      <c r="C2653" s="23" t="s">
        <v>16</v>
      </c>
      <c r="D2653" s="23" t="str">
        <f>IF(ISNUMBER(MATCH(C2653, 'Registration Database Man. Code'!A:A, 0)), "drone", "")</f>
        <v>drone</v>
      </c>
      <c r="E2653" s="23" t="str">
        <f>VLOOKUP(C2653, 'Registration Database Man. Code'!A:D, 4, FALSE)</f>
        <v>DJI</v>
      </c>
      <c r="F2653" s="24" t="str">
        <f t="shared" si="41"/>
        <v>Yes</v>
      </c>
      <c r="G2653" s="21" t="str">
        <f>IF(F2653="Yes", "Not Applicable", IF(COUNTIF('Broadcast Module Man Codes'!B:B, LEFT(B2653, 4))=0, "No BM Man Code Found", "Match Found"))</f>
        <v>Not Applicable</v>
      </c>
    </row>
    <row r="2654" spans="1:7">
      <c r="A2654" s="23" t="s">
        <v>4705</v>
      </c>
      <c r="B2654" s="23" t="s">
        <v>4706</v>
      </c>
      <c r="C2654" s="23" t="s">
        <v>27</v>
      </c>
      <c r="D2654" s="23" t="str">
        <f>IF(ISNUMBER(MATCH(C2654, 'Registration Database Man. Code'!A:A, 0)), "drone", "")</f>
        <v>drone</v>
      </c>
      <c r="E2654" s="23" t="str">
        <f>VLOOKUP(C2654, 'Registration Database Man. Code'!A:D, 4, FALSE)</f>
        <v>DJI</v>
      </c>
      <c r="F2654" s="24" t="str">
        <f t="shared" si="41"/>
        <v>Yes</v>
      </c>
      <c r="G2654" s="21" t="str">
        <f>IF(F2654="Yes", "Not Applicable", IF(COUNTIF('Broadcast Module Man Codes'!B:B, LEFT(B2654, 4))=0, "No BM Man Code Found", "Match Found"))</f>
        <v>Not Applicable</v>
      </c>
    </row>
    <row r="2655" spans="1:7">
      <c r="A2655" s="23" t="s">
        <v>4707</v>
      </c>
      <c r="B2655" s="23" t="s">
        <v>4708</v>
      </c>
      <c r="C2655" s="23" t="s">
        <v>10</v>
      </c>
      <c r="D2655" s="23" t="str">
        <f>IF(ISNUMBER(MATCH(C2655, 'Registration Database Man. Code'!A:A, 0)), "drone", "")</f>
        <v>drone</v>
      </c>
      <c r="E2655" s="23" t="str">
        <f>VLOOKUP(C2655, 'Registration Database Man. Code'!A:D, 4, FALSE)</f>
        <v>DJI</v>
      </c>
      <c r="F2655" s="24" t="str">
        <f t="shared" si="41"/>
        <v>No</v>
      </c>
      <c r="G2655" s="21" t="str">
        <f>IF(F2655="Yes", "Not Applicable", IF(COUNTIF('Broadcast Module Man Codes'!B:B, LEFT(B2655, 4))=0, "No BM Man Code Found", "Match Found"))</f>
        <v>No BM Man Code Found</v>
      </c>
    </row>
    <row r="2656" spans="1:7">
      <c r="A2656" s="23" t="s">
        <v>4709</v>
      </c>
      <c r="B2656" s="23" t="s">
        <v>4710</v>
      </c>
      <c r="C2656" s="23" t="s">
        <v>27</v>
      </c>
      <c r="D2656" s="23" t="str">
        <f>IF(ISNUMBER(MATCH(C2656, 'Registration Database Man. Code'!A:A, 0)), "drone", "")</f>
        <v>drone</v>
      </c>
      <c r="E2656" s="23" t="str">
        <f>VLOOKUP(C2656, 'Registration Database Man. Code'!A:D, 4, FALSE)</f>
        <v>DJI</v>
      </c>
      <c r="F2656" s="24" t="str">
        <f t="shared" si="41"/>
        <v>No</v>
      </c>
      <c r="G2656" s="21" t="str">
        <f>IF(F2656="Yes", "Not Applicable", IF(COUNTIF('Broadcast Module Man Codes'!B:B, LEFT(B2656, 4))=0, "No BM Man Code Found", "Match Found"))</f>
        <v>No BM Man Code Found</v>
      </c>
    </row>
    <row r="2657" spans="1:7">
      <c r="A2657" s="23" t="s">
        <v>4711</v>
      </c>
      <c r="B2657" s="23" t="s">
        <v>4712</v>
      </c>
      <c r="C2657" s="23" t="s">
        <v>97</v>
      </c>
      <c r="D2657" s="23" t="str">
        <f>IF(ISNUMBER(MATCH(C2657, 'Registration Database Man. Code'!A:A, 0)), "drone", "")</f>
        <v>drone</v>
      </c>
      <c r="E2657" s="23" t="str">
        <f>VLOOKUP(C2657, 'Registration Database Man. Code'!A:D, 4, FALSE)</f>
        <v>DJI</v>
      </c>
      <c r="F2657" s="24" t="str">
        <f t="shared" si="41"/>
        <v>No</v>
      </c>
      <c r="G2657" s="21" t="str">
        <f>IF(F2657="Yes", "Not Applicable", IF(COUNTIF('Broadcast Module Man Codes'!B:B, LEFT(B2657, 4))=0, "No BM Man Code Found", "Match Found"))</f>
        <v>No BM Man Code Found</v>
      </c>
    </row>
    <row r="2658" spans="1:7">
      <c r="A2658" s="23" t="s">
        <v>4713</v>
      </c>
      <c r="B2658" s="23" t="s">
        <v>4714</v>
      </c>
      <c r="C2658" s="23" t="s">
        <v>27</v>
      </c>
      <c r="D2658" s="23" t="str">
        <f>IF(ISNUMBER(MATCH(C2658, 'Registration Database Man. Code'!A:A, 0)), "drone", "")</f>
        <v>drone</v>
      </c>
      <c r="E2658" s="23" t="str">
        <f>VLOOKUP(C2658, 'Registration Database Man. Code'!A:D, 4, FALSE)</f>
        <v>DJI</v>
      </c>
      <c r="F2658" s="24" t="str">
        <f t="shared" si="41"/>
        <v>No</v>
      </c>
      <c r="G2658" s="21" t="str">
        <f>IF(F2658="Yes", "Not Applicable", IF(COUNTIF('Broadcast Module Man Codes'!B:B, LEFT(B2658, 4))=0, "No BM Man Code Found", "Match Found"))</f>
        <v>No BM Man Code Found</v>
      </c>
    </row>
    <row r="2659" spans="1:7">
      <c r="A2659" s="23" t="s">
        <v>4715</v>
      </c>
      <c r="B2659" s="23" t="s">
        <v>4716</v>
      </c>
      <c r="C2659" s="23" t="s">
        <v>1409</v>
      </c>
      <c r="D2659" s="23" t="str">
        <f>IF(ISNUMBER(MATCH(C2659, 'Registration Database Man. Code'!A:A, 0)), "drone", "")</f>
        <v>drone</v>
      </c>
      <c r="E2659" s="23" t="str">
        <f>VLOOKUP(C2659, 'Registration Database Man. Code'!A:D, 4, FALSE)</f>
        <v>DJI</v>
      </c>
      <c r="F2659" s="24" t="str">
        <f t="shared" si="41"/>
        <v>No</v>
      </c>
      <c r="G2659" s="21" t="str">
        <f>IF(F2659="Yes", "Not Applicable", IF(COUNTIF('Broadcast Module Man Codes'!B:B, LEFT(B2659, 4))=0, "No BM Man Code Found", "Match Found"))</f>
        <v>No BM Man Code Found</v>
      </c>
    </row>
    <row r="2660" spans="1:7">
      <c r="A2660" s="23" t="s">
        <v>4717</v>
      </c>
      <c r="B2660" s="23" t="s">
        <v>4718</v>
      </c>
      <c r="C2660" s="23" t="s">
        <v>21</v>
      </c>
      <c r="D2660" s="23" t="str">
        <f>IF(ISNUMBER(MATCH(C2660, 'Registration Database Man. Code'!A:A, 0)), "drone", "")</f>
        <v>drone</v>
      </c>
      <c r="E2660" s="23" t="str">
        <f>VLOOKUP(C2660, 'Registration Database Man. Code'!A:D, 4, FALSE)</f>
        <v>XAG</v>
      </c>
      <c r="F2660" s="24" t="str">
        <f t="shared" si="41"/>
        <v>Yes</v>
      </c>
      <c r="G2660" s="21" t="str">
        <f>IF(F2660="Yes", "Not Applicable", IF(COUNTIF('Broadcast Module Man Codes'!B:B, LEFT(B2660, 4))=0, "No BM Man Code Found", "Match Found"))</f>
        <v>Not Applicable</v>
      </c>
    </row>
    <row r="2661" spans="1:7">
      <c r="A2661" s="23" t="s">
        <v>4719</v>
      </c>
      <c r="B2661" s="23" t="s">
        <v>4720</v>
      </c>
      <c r="C2661" s="23" t="s">
        <v>21</v>
      </c>
      <c r="D2661" s="23" t="str">
        <f>IF(ISNUMBER(MATCH(C2661, 'Registration Database Man. Code'!A:A, 0)), "drone", "")</f>
        <v>drone</v>
      </c>
      <c r="E2661" s="23" t="str">
        <f>VLOOKUP(C2661, 'Registration Database Man. Code'!A:D, 4, FALSE)</f>
        <v>XAG</v>
      </c>
      <c r="F2661" s="24" t="str">
        <f t="shared" si="41"/>
        <v>Yes</v>
      </c>
      <c r="G2661" s="21" t="str">
        <f>IF(F2661="Yes", "Not Applicable", IF(COUNTIF('Broadcast Module Man Codes'!B:B, LEFT(B2661, 4))=0, "No BM Man Code Found", "Match Found"))</f>
        <v>Not Applicable</v>
      </c>
    </row>
    <row r="2662" spans="1:7">
      <c r="A2662" s="23" t="s">
        <v>4721</v>
      </c>
      <c r="B2662" s="23" t="s">
        <v>4722</v>
      </c>
      <c r="C2662" s="23" t="s">
        <v>27</v>
      </c>
      <c r="D2662" s="23" t="str">
        <f>IF(ISNUMBER(MATCH(C2662, 'Registration Database Man. Code'!A:A, 0)), "drone", "")</f>
        <v>drone</v>
      </c>
      <c r="E2662" s="23" t="str">
        <f>VLOOKUP(C2662, 'Registration Database Man. Code'!A:D, 4, FALSE)</f>
        <v>DJI</v>
      </c>
      <c r="F2662" s="24" t="str">
        <f t="shared" si="41"/>
        <v>No</v>
      </c>
      <c r="G2662" s="21" t="str">
        <f>IF(F2662="Yes", "Not Applicable", IF(COUNTIF('Broadcast Module Man Codes'!B:B, LEFT(B2662, 4))=0, "No BM Man Code Found", "Match Found"))</f>
        <v>No BM Man Code Found</v>
      </c>
    </row>
    <row r="2663" spans="1:7">
      <c r="A2663" s="23" t="s">
        <v>4723</v>
      </c>
      <c r="B2663" s="23" t="s">
        <v>4724</v>
      </c>
      <c r="C2663" s="23" t="s">
        <v>10</v>
      </c>
      <c r="D2663" s="23" t="str">
        <f>IF(ISNUMBER(MATCH(C2663, 'Registration Database Man. Code'!A:A, 0)), "drone", "")</f>
        <v>drone</v>
      </c>
      <c r="E2663" s="23" t="str">
        <f>VLOOKUP(C2663, 'Registration Database Man. Code'!A:D, 4, FALSE)</f>
        <v>DJI</v>
      </c>
      <c r="F2663" s="24" t="str">
        <f t="shared" si="41"/>
        <v>Yes</v>
      </c>
      <c r="G2663" s="21" t="str">
        <f>IF(F2663="Yes", "Not Applicable", IF(COUNTIF('Broadcast Module Man Codes'!B:B, LEFT(B2663, 4))=0, "No BM Man Code Found", "Match Found"))</f>
        <v>Not Applicable</v>
      </c>
    </row>
    <row r="2664" spans="1:7">
      <c r="A2664" s="23" t="s">
        <v>4725</v>
      </c>
      <c r="B2664" s="23" t="s">
        <v>4726</v>
      </c>
      <c r="C2664" s="23" t="s">
        <v>10</v>
      </c>
      <c r="D2664" s="23" t="str">
        <f>IF(ISNUMBER(MATCH(C2664, 'Registration Database Man. Code'!A:A, 0)), "drone", "")</f>
        <v>drone</v>
      </c>
      <c r="E2664" s="23" t="str">
        <f>VLOOKUP(C2664, 'Registration Database Man. Code'!A:D, 4, FALSE)</f>
        <v>DJI</v>
      </c>
      <c r="F2664" s="24" t="str">
        <f t="shared" si="41"/>
        <v>Yes</v>
      </c>
      <c r="G2664" s="21" t="str">
        <f>IF(F2664="Yes", "Not Applicable", IF(COUNTIF('Broadcast Module Man Codes'!B:B, LEFT(B2664, 4))=0, "No BM Man Code Found", "Match Found"))</f>
        <v>Not Applicable</v>
      </c>
    </row>
    <row r="2665" spans="1:7">
      <c r="A2665" s="23" t="s">
        <v>4727</v>
      </c>
      <c r="B2665" s="23" t="s">
        <v>4728</v>
      </c>
      <c r="C2665" s="23" t="s">
        <v>10</v>
      </c>
      <c r="D2665" s="23" t="str">
        <f>IF(ISNUMBER(MATCH(C2665, 'Registration Database Man. Code'!A:A, 0)), "drone", "")</f>
        <v>drone</v>
      </c>
      <c r="E2665" s="23" t="str">
        <f>VLOOKUP(C2665, 'Registration Database Man. Code'!A:D, 4, FALSE)</f>
        <v>DJI</v>
      </c>
      <c r="F2665" s="24" t="str">
        <f t="shared" si="41"/>
        <v>Yes</v>
      </c>
      <c r="G2665" s="21" t="str">
        <f>IF(F2665="Yes", "Not Applicable", IF(COUNTIF('Broadcast Module Man Codes'!B:B, LEFT(B2665, 4))=0, "No BM Man Code Found", "Match Found"))</f>
        <v>Not Applicable</v>
      </c>
    </row>
    <row r="2666" spans="1:7">
      <c r="A2666" s="23" t="s">
        <v>4729</v>
      </c>
      <c r="B2666" s="23" t="s">
        <v>4730</v>
      </c>
      <c r="C2666" s="23" t="s">
        <v>27</v>
      </c>
      <c r="D2666" s="23" t="str">
        <f>IF(ISNUMBER(MATCH(C2666, 'Registration Database Man. Code'!A:A, 0)), "drone", "")</f>
        <v>drone</v>
      </c>
      <c r="E2666" s="23" t="str">
        <f>VLOOKUP(C2666, 'Registration Database Man. Code'!A:D, 4, FALSE)</f>
        <v>DJI</v>
      </c>
      <c r="F2666" s="24" t="str">
        <f t="shared" si="41"/>
        <v>Yes</v>
      </c>
      <c r="G2666" s="21" t="str">
        <f>IF(F2666="Yes", "Not Applicable", IF(COUNTIF('Broadcast Module Man Codes'!B:B, LEFT(B2666, 4))=0, "No BM Man Code Found", "Match Found"))</f>
        <v>Not Applicable</v>
      </c>
    </row>
    <row r="2667" spans="1:7">
      <c r="A2667" s="23" t="s">
        <v>4731</v>
      </c>
      <c r="B2667" s="23" t="s">
        <v>4732</v>
      </c>
      <c r="C2667" s="23" t="s">
        <v>300</v>
      </c>
      <c r="D2667" s="23" t="str">
        <f>IF(ISNUMBER(MATCH(C2667, 'Registration Database Man. Code'!A:A, 0)), "drone", "")</f>
        <v>drone</v>
      </c>
      <c r="E2667" s="23" t="str">
        <f>VLOOKUP(C2667, 'Registration Database Man. Code'!A:D, 4, FALSE)</f>
        <v>DJI</v>
      </c>
      <c r="F2667" s="24" t="str">
        <f t="shared" si="41"/>
        <v>No</v>
      </c>
      <c r="G2667" s="21" t="str">
        <f>IF(F2667="Yes", "Not Applicable", IF(COUNTIF('Broadcast Module Man Codes'!B:B, LEFT(B2667, 4))=0, "No BM Man Code Found", "Match Found"))</f>
        <v>No BM Man Code Found</v>
      </c>
    </row>
    <row r="2668" spans="1:7">
      <c r="A2668" s="23" t="s">
        <v>4733</v>
      </c>
      <c r="B2668" s="23" t="s">
        <v>4734</v>
      </c>
      <c r="C2668" s="23" t="s">
        <v>21</v>
      </c>
      <c r="D2668" s="23" t="str">
        <f>IF(ISNUMBER(MATCH(C2668, 'Registration Database Man. Code'!A:A, 0)), "drone", "")</f>
        <v>drone</v>
      </c>
      <c r="E2668" s="23" t="str">
        <f>VLOOKUP(C2668, 'Registration Database Man. Code'!A:D, 4, FALSE)</f>
        <v>XAG</v>
      </c>
      <c r="F2668" s="24" t="str">
        <f t="shared" si="41"/>
        <v>No</v>
      </c>
      <c r="G2668" s="21" t="str">
        <f>IF(F2668="Yes", "Not Applicable", IF(COUNTIF('Broadcast Module Man Codes'!B:B, LEFT(B2668, 4))=0, "No BM Man Code Found", "Match Found"))</f>
        <v>No BM Man Code Found</v>
      </c>
    </row>
    <row r="2669" spans="1:7">
      <c r="A2669" s="23" t="s">
        <v>4735</v>
      </c>
      <c r="B2669" s="23" t="s">
        <v>4736</v>
      </c>
      <c r="C2669" s="23" t="s">
        <v>21</v>
      </c>
      <c r="D2669" s="23" t="str">
        <f>IF(ISNUMBER(MATCH(C2669, 'Registration Database Man. Code'!A:A, 0)), "drone", "")</f>
        <v>drone</v>
      </c>
      <c r="E2669" s="23" t="str">
        <f>VLOOKUP(C2669, 'Registration Database Man. Code'!A:D, 4, FALSE)</f>
        <v>XAG</v>
      </c>
      <c r="F2669" s="24" t="str">
        <f t="shared" si="41"/>
        <v>No</v>
      </c>
      <c r="G2669" s="21" t="str">
        <f>IF(F2669="Yes", "Not Applicable", IF(COUNTIF('Broadcast Module Man Codes'!B:B, LEFT(B2669, 4))=0, "No BM Man Code Found", "Match Found"))</f>
        <v>No BM Man Code Found</v>
      </c>
    </row>
    <row r="2670" spans="1:7">
      <c r="A2670" s="23" t="s">
        <v>4737</v>
      </c>
      <c r="B2670" s="23" t="s">
        <v>4738</v>
      </c>
      <c r="C2670" s="23" t="s">
        <v>21</v>
      </c>
      <c r="D2670" s="23" t="str">
        <f>IF(ISNUMBER(MATCH(C2670, 'Registration Database Man. Code'!A:A, 0)), "drone", "")</f>
        <v>drone</v>
      </c>
      <c r="E2670" s="23" t="str">
        <f>VLOOKUP(C2670, 'Registration Database Man. Code'!A:D, 4, FALSE)</f>
        <v>XAG</v>
      </c>
      <c r="F2670" s="24" t="str">
        <f t="shared" si="41"/>
        <v>Yes</v>
      </c>
      <c r="G2670" s="21" t="str">
        <f>IF(F2670="Yes", "Not Applicable", IF(COUNTIF('Broadcast Module Man Codes'!B:B, LEFT(B2670, 4))=0, "No BM Man Code Found", "Match Found"))</f>
        <v>Not Applicable</v>
      </c>
    </row>
    <row r="2671" spans="1:7">
      <c r="A2671" s="23" t="s">
        <v>4739</v>
      </c>
      <c r="B2671" s="23" t="s">
        <v>4740</v>
      </c>
      <c r="C2671" s="23" t="s">
        <v>21</v>
      </c>
      <c r="D2671" s="23" t="str">
        <f>IF(ISNUMBER(MATCH(C2671, 'Registration Database Man. Code'!A:A, 0)), "drone", "")</f>
        <v>drone</v>
      </c>
      <c r="E2671" s="23" t="str">
        <f>VLOOKUP(C2671, 'Registration Database Man. Code'!A:D, 4, FALSE)</f>
        <v>XAG</v>
      </c>
      <c r="F2671" s="24" t="str">
        <f t="shared" si="41"/>
        <v>Yes</v>
      </c>
      <c r="G2671" s="21" t="str">
        <f>IF(F2671="Yes", "Not Applicable", IF(COUNTIF('Broadcast Module Man Codes'!B:B, LEFT(B2671, 4))=0, "No BM Man Code Found", "Match Found"))</f>
        <v>Not Applicable</v>
      </c>
    </row>
    <row r="2672" spans="1:7">
      <c r="A2672" s="23" t="s">
        <v>4741</v>
      </c>
      <c r="B2672" s="23" t="s">
        <v>4742</v>
      </c>
      <c r="C2672" s="23" t="s">
        <v>172</v>
      </c>
      <c r="D2672" s="23" t="str">
        <f>IF(ISNUMBER(MATCH(C2672, 'Registration Database Man. Code'!A:A, 0)), "drone", "")</f>
        <v>drone</v>
      </c>
      <c r="E2672" s="23" t="str">
        <f>VLOOKUP(C2672, 'Registration Database Man. Code'!A:D, 4, FALSE)</f>
        <v>DJI</v>
      </c>
      <c r="F2672" s="24" t="str">
        <f t="shared" si="41"/>
        <v>Yes</v>
      </c>
      <c r="G2672" s="21" t="str">
        <f>IF(F2672="Yes", "Not Applicable", IF(COUNTIF('Broadcast Module Man Codes'!B:B, LEFT(B2672, 4))=0, "No BM Man Code Found", "Match Found"))</f>
        <v>Not Applicable</v>
      </c>
    </row>
    <row r="2673" spans="1:7">
      <c r="A2673" s="23" t="s">
        <v>4743</v>
      </c>
      <c r="B2673" s="23" t="s">
        <v>4744</v>
      </c>
      <c r="C2673" s="23" t="s">
        <v>172</v>
      </c>
      <c r="D2673" s="23" t="str">
        <f>IF(ISNUMBER(MATCH(C2673, 'Registration Database Man. Code'!A:A, 0)), "drone", "")</f>
        <v>drone</v>
      </c>
      <c r="E2673" s="23" t="str">
        <f>VLOOKUP(C2673, 'Registration Database Man. Code'!A:D, 4, FALSE)</f>
        <v>DJI</v>
      </c>
      <c r="F2673" s="24" t="str">
        <f t="shared" si="41"/>
        <v>Yes</v>
      </c>
      <c r="G2673" s="21" t="str">
        <f>IF(F2673="Yes", "Not Applicable", IF(COUNTIF('Broadcast Module Man Codes'!B:B, LEFT(B2673, 4))=0, "No BM Man Code Found", "Match Found"))</f>
        <v>Not Applicable</v>
      </c>
    </row>
    <row r="2674" spans="1:7">
      <c r="A2674" s="23" t="s">
        <v>4745</v>
      </c>
      <c r="B2674" s="23" t="s">
        <v>4746</v>
      </c>
      <c r="C2674" s="23" t="s">
        <v>27</v>
      </c>
      <c r="D2674" s="23" t="str">
        <f>IF(ISNUMBER(MATCH(C2674, 'Registration Database Man. Code'!A:A, 0)), "drone", "")</f>
        <v>drone</v>
      </c>
      <c r="E2674" s="23" t="str">
        <f>VLOOKUP(C2674, 'Registration Database Man. Code'!A:D, 4, FALSE)</f>
        <v>DJI</v>
      </c>
      <c r="F2674" s="24" t="str">
        <f t="shared" si="41"/>
        <v>Yes</v>
      </c>
      <c r="G2674" s="21" t="str">
        <f>IF(F2674="Yes", "Not Applicable", IF(COUNTIF('Broadcast Module Man Codes'!B:B, LEFT(B2674, 4))=0, "No BM Man Code Found", "Match Found"))</f>
        <v>Not Applicable</v>
      </c>
    </row>
    <row r="2675" spans="1:7">
      <c r="A2675" s="23" t="s">
        <v>4747</v>
      </c>
      <c r="B2675" s="23" t="s">
        <v>4748</v>
      </c>
      <c r="C2675" s="23" t="s">
        <v>27</v>
      </c>
      <c r="D2675" s="23" t="str">
        <f>IF(ISNUMBER(MATCH(C2675, 'Registration Database Man. Code'!A:A, 0)), "drone", "")</f>
        <v>drone</v>
      </c>
      <c r="E2675" s="23" t="str">
        <f>VLOOKUP(C2675, 'Registration Database Man. Code'!A:D, 4, FALSE)</f>
        <v>DJI</v>
      </c>
      <c r="F2675" s="24" t="str">
        <f t="shared" si="41"/>
        <v>Yes</v>
      </c>
      <c r="G2675" s="21" t="str">
        <f>IF(F2675="Yes", "Not Applicable", IF(COUNTIF('Broadcast Module Man Codes'!B:B, LEFT(B2675, 4))=0, "No BM Man Code Found", "Match Found"))</f>
        <v>Not Applicable</v>
      </c>
    </row>
    <row r="2676" spans="1:7">
      <c r="A2676" s="23" t="s">
        <v>4749</v>
      </c>
      <c r="B2676" s="23" t="s">
        <v>4750</v>
      </c>
      <c r="C2676" s="23" t="s">
        <v>6</v>
      </c>
      <c r="D2676" s="23" t="str">
        <f>IF(ISNUMBER(MATCH(C2676, 'Registration Database Man. Code'!A:A, 0)), "drone", "")</f>
        <v>drone</v>
      </c>
      <c r="E2676" s="23" t="str">
        <f>VLOOKUP(C2676, 'Registration Database Man. Code'!A:D, 4, FALSE)</f>
        <v>XAG</v>
      </c>
      <c r="F2676" s="24" t="str">
        <f t="shared" si="41"/>
        <v>Yes</v>
      </c>
      <c r="G2676" s="21" t="str">
        <f>IF(F2676="Yes", "Not Applicable", IF(COUNTIF('Broadcast Module Man Codes'!B:B, LEFT(B2676, 4))=0, "No BM Man Code Found", "Match Found"))</f>
        <v>Not Applicable</v>
      </c>
    </row>
    <row r="2677" spans="1:7">
      <c r="A2677" s="23" t="s">
        <v>4751</v>
      </c>
      <c r="B2677" s="23" t="s">
        <v>4752</v>
      </c>
      <c r="C2677" s="23" t="s">
        <v>27</v>
      </c>
      <c r="D2677" s="23" t="str">
        <f>IF(ISNUMBER(MATCH(C2677, 'Registration Database Man. Code'!A:A, 0)), "drone", "")</f>
        <v>drone</v>
      </c>
      <c r="E2677" s="23" t="str">
        <f>VLOOKUP(C2677, 'Registration Database Man. Code'!A:D, 4, FALSE)</f>
        <v>DJI</v>
      </c>
      <c r="F2677" s="24" t="str">
        <f t="shared" si="41"/>
        <v>Yes</v>
      </c>
      <c r="G2677" s="21" t="str">
        <f>IF(F2677="Yes", "Not Applicable", IF(COUNTIF('Broadcast Module Man Codes'!B:B, LEFT(B2677, 4))=0, "No BM Man Code Found", "Match Found"))</f>
        <v>Not Applicable</v>
      </c>
    </row>
    <row r="2678" spans="1:7">
      <c r="A2678" s="23" t="s">
        <v>4753</v>
      </c>
      <c r="B2678" s="23" t="s">
        <v>4754</v>
      </c>
      <c r="C2678" s="23" t="s">
        <v>10</v>
      </c>
      <c r="D2678" s="23" t="str">
        <f>IF(ISNUMBER(MATCH(C2678, 'Registration Database Man. Code'!A:A, 0)), "drone", "")</f>
        <v>drone</v>
      </c>
      <c r="E2678" s="23" t="str">
        <f>VLOOKUP(C2678, 'Registration Database Man. Code'!A:D, 4, FALSE)</f>
        <v>DJI</v>
      </c>
      <c r="F2678" s="24" t="str">
        <f t="shared" si="41"/>
        <v>No</v>
      </c>
      <c r="G2678" s="21" t="str">
        <f>IF(F2678="Yes", "Not Applicable", IF(COUNTIF('Broadcast Module Man Codes'!B:B, LEFT(B2678, 4))=0, "No BM Man Code Found", "Match Found"))</f>
        <v>No BM Man Code Found</v>
      </c>
    </row>
    <row r="2679" spans="1:7">
      <c r="A2679" s="23" t="s">
        <v>4755</v>
      </c>
      <c r="B2679" s="23" t="s">
        <v>4756</v>
      </c>
      <c r="C2679" s="23" t="s">
        <v>27</v>
      </c>
      <c r="D2679" s="23" t="str">
        <f>IF(ISNUMBER(MATCH(C2679, 'Registration Database Man. Code'!A:A, 0)), "drone", "")</f>
        <v>drone</v>
      </c>
      <c r="E2679" s="23" t="str">
        <f>VLOOKUP(C2679, 'Registration Database Man. Code'!A:D, 4, FALSE)</f>
        <v>DJI</v>
      </c>
      <c r="F2679" s="24" t="str">
        <f t="shared" si="41"/>
        <v>No</v>
      </c>
      <c r="G2679" s="21" t="str">
        <f>IF(F2679="Yes", "Not Applicable", IF(COUNTIF('Broadcast Module Man Codes'!B:B, LEFT(B2679, 4))=0, "No BM Man Code Found", "Match Found"))</f>
        <v>No BM Man Code Found</v>
      </c>
    </row>
    <row r="2680" spans="1:7">
      <c r="A2680" s="23" t="s">
        <v>4757</v>
      </c>
      <c r="B2680" s="23" t="s">
        <v>4758</v>
      </c>
      <c r="C2680" s="23" t="s">
        <v>10</v>
      </c>
      <c r="D2680" s="23" t="str">
        <f>IF(ISNUMBER(MATCH(C2680, 'Registration Database Man. Code'!A:A, 0)), "drone", "")</f>
        <v>drone</v>
      </c>
      <c r="E2680" s="23" t="str">
        <f>VLOOKUP(C2680, 'Registration Database Man. Code'!A:D, 4, FALSE)</f>
        <v>DJI</v>
      </c>
      <c r="F2680" s="24" t="str">
        <f t="shared" si="41"/>
        <v>Yes</v>
      </c>
      <c r="G2680" s="21" t="str">
        <f>IF(F2680="Yes", "Not Applicable", IF(COUNTIF('Broadcast Module Man Codes'!B:B, LEFT(B2680, 4))=0, "No BM Man Code Found", "Match Found"))</f>
        <v>Not Applicable</v>
      </c>
    </row>
    <row r="2681" spans="1:7">
      <c r="A2681" s="23" t="s">
        <v>4759</v>
      </c>
      <c r="B2681" s="23" t="s">
        <v>4760</v>
      </c>
      <c r="C2681" s="23" t="s">
        <v>27</v>
      </c>
      <c r="D2681" s="23" t="str">
        <f>IF(ISNUMBER(MATCH(C2681, 'Registration Database Man. Code'!A:A, 0)), "drone", "")</f>
        <v>drone</v>
      </c>
      <c r="E2681" s="23" t="str">
        <f>VLOOKUP(C2681, 'Registration Database Man. Code'!A:D, 4, FALSE)</f>
        <v>DJI</v>
      </c>
      <c r="F2681" s="24" t="str">
        <f t="shared" si="41"/>
        <v>Yes</v>
      </c>
      <c r="G2681" s="21" t="str">
        <f>IF(F2681="Yes", "Not Applicable", IF(COUNTIF('Broadcast Module Man Codes'!B:B, LEFT(B2681, 4))=0, "No BM Man Code Found", "Match Found"))</f>
        <v>Not Applicable</v>
      </c>
    </row>
    <row r="2682" spans="1:7">
      <c r="A2682" s="23" t="s">
        <v>4761</v>
      </c>
      <c r="B2682" s="23" t="s">
        <v>4762</v>
      </c>
      <c r="C2682" s="23" t="s">
        <v>10</v>
      </c>
      <c r="D2682" s="23" t="str">
        <f>IF(ISNUMBER(MATCH(C2682, 'Registration Database Man. Code'!A:A, 0)), "drone", "")</f>
        <v>drone</v>
      </c>
      <c r="E2682" s="23" t="str">
        <f>VLOOKUP(C2682, 'Registration Database Man. Code'!A:D, 4, FALSE)</f>
        <v>DJI</v>
      </c>
      <c r="F2682" s="24" t="str">
        <f t="shared" si="41"/>
        <v>Yes</v>
      </c>
      <c r="G2682" s="21" t="str">
        <f>IF(F2682="Yes", "Not Applicable", IF(COUNTIF('Broadcast Module Man Codes'!B:B, LEFT(B2682, 4))=0, "No BM Man Code Found", "Match Found"))</f>
        <v>Not Applicable</v>
      </c>
    </row>
    <row r="2683" spans="1:7">
      <c r="A2683" s="23" t="s">
        <v>4763</v>
      </c>
      <c r="B2683" s="23" t="s">
        <v>4764</v>
      </c>
      <c r="C2683" s="23" t="s">
        <v>94</v>
      </c>
      <c r="D2683" s="23" t="str">
        <f>IF(ISNUMBER(MATCH(C2683, 'Registration Database Man. Code'!A:A, 0)), "drone", "")</f>
        <v>drone</v>
      </c>
      <c r="E2683" s="23" t="str">
        <f>VLOOKUP(C2683, 'Registration Database Man. Code'!A:D, 4, FALSE)</f>
        <v>DJI</v>
      </c>
      <c r="F2683" s="24" t="str">
        <f t="shared" si="41"/>
        <v>Yes</v>
      </c>
      <c r="G2683" s="21" t="str">
        <f>IF(F2683="Yes", "Not Applicable", IF(COUNTIF('Broadcast Module Man Codes'!B:B, LEFT(B2683, 4))=0, "No BM Man Code Found", "Match Found"))</f>
        <v>Not Applicable</v>
      </c>
    </row>
    <row r="2684" spans="1:7">
      <c r="A2684" s="23" t="s">
        <v>4765</v>
      </c>
      <c r="B2684" s="23" t="s">
        <v>4766</v>
      </c>
      <c r="C2684" s="23" t="s">
        <v>27</v>
      </c>
      <c r="D2684" s="23" t="str">
        <f>IF(ISNUMBER(MATCH(C2684, 'Registration Database Man. Code'!A:A, 0)), "drone", "")</f>
        <v>drone</v>
      </c>
      <c r="E2684" s="23" t="str">
        <f>VLOOKUP(C2684, 'Registration Database Man. Code'!A:D, 4, FALSE)</f>
        <v>DJI</v>
      </c>
      <c r="F2684" s="24" t="str">
        <f t="shared" si="41"/>
        <v>No</v>
      </c>
      <c r="G2684" s="21" t="str">
        <f>IF(F2684="Yes", "Not Applicable", IF(COUNTIF('Broadcast Module Man Codes'!B:B, LEFT(B2684, 4))=0, "No BM Man Code Found", "Match Found"))</f>
        <v>No BM Man Code Found</v>
      </c>
    </row>
    <row r="2685" spans="1:7">
      <c r="A2685" s="23" t="s">
        <v>4767</v>
      </c>
      <c r="B2685" s="23" t="s">
        <v>4768</v>
      </c>
      <c r="C2685" s="23" t="s">
        <v>94</v>
      </c>
      <c r="D2685" s="23" t="str">
        <f>IF(ISNUMBER(MATCH(C2685, 'Registration Database Man. Code'!A:A, 0)), "drone", "")</f>
        <v>drone</v>
      </c>
      <c r="E2685" s="23" t="str">
        <f>VLOOKUP(C2685, 'Registration Database Man. Code'!A:D, 4, FALSE)</f>
        <v>DJI</v>
      </c>
      <c r="F2685" s="24" t="str">
        <f t="shared" si="41"/>
        <v>No</v>
      </c>
      <c r="G2685" s="21" t="str">
        <f>IF(F2685="Yes", "Not Applicable", IF(COUNTIF('Broadcast Module Man Codes'!B:B, LEFT(B2685, 4))=0, "No BM Man Code Found", "Match Found"))</f>
        <v>No BM Man Code Found</v>
      </c>
    </row>
    <row r="2686" spans="1:7">
      <c r="A2686" s="23" t="s">
        <v>4769</v>
      </c>
      <c r="B2686" s="23" t="s">
        <v>4770</v>
      </c>
      <c r="C2686" s="23" t="s">
        <v>76</v>
      </c>
      <c r="D2686" s="23" t="str">
        <f>IF(ISNUMBER(MATCH(C2686, 'Registration Database Man. Code'!A:A, 0)), "drone", "")</f>
        <v>drone</v>
      </c>
      <c r="E2686" s="23" t="str">
        <f>VLOOKUP(C2686, 'Registration Database Man. Code'!A:D, 4, FALSE)</f>
        <v>XAG</v>
      </c>
      <c r="F2686" s="24" t="str">
        <f t="shared" si="41"/>
        <v>No</v>
      </c>
      <c r="G2686" s="21" t="str">
        <f>IF(F2686="Yes", "Not Applicable", IF(COUNTIF('Broadcast Module Man Codes'!B:B, LEFT(B2686, 4))=0, "No BM Man Code Found", "Match Found"))</f>
        <v>No BM Man Code Found</v>
      </c>
    </row>
    <row r="2687" spans="1:7">
      <c r="A2687" s="23" t="s">
        <v>4771</v>
      </c>
      <c r="B2687" s="23" t="s">
        <v>4772</v>
      </c>
      <c r="C2687" s="23" t="s">
        <v>27</v>
      </c>
      <c r="D2687" s="23" t="str">
        <f>IF(ISNUMBER(MATCH(C2687, 'Registration Database Man. Code'!A:A, 0)), "drone", "")</f>
        <v>drone</v>
      </c>
      <c r="E2687" s="23" t="str">
        <f>VLOOKUP(C2687, 'Registration Database Man. Code'!A:D, 4, FALSE)</f>
        <v>DJI</v>
      </c>
      <c r="F2687" s="24" t="str">
        <f t="shared" si="41"/>
        <v>Yes</v>
      </c>
      <c r="G2687" s="21" t="str">
        <f>IF(F2687="Yes", "Not Applicable", IF(COUNTIF('Broadcast Module Man Codes'!B:B, LEFT(B2687, 4))=0, "No BM Man Code Found", "Match Found"))</f>
        <v>Not Applicable</v>
      </c>
    </row>
    <row r="2688" spans="1:7">
      <c r="A2688" s="23" t="s">
        <v>4773</v>
      </c>
      <c r="B2688" s="23" t="s">
        <v>4774</v>
      </c>
      <c r="C2688" s="23" t="s">
        <v>27</v>
      </c>
      <c r="D2688" s="23" t="str">
        <f>IF(ISNUMBER(MATCH(C2688, 'Registration Database Man. Code'!A:A, 0)), "drone", "")</f>
        <v>drone</v>
      </c>
      <c r="E2688" s="23" t="str">
        <f>VLOOKUP(C2688, 'Registration Database Man. Code'!A:D, 4, FALSE)</f>
        <v>DJI</v>
      </c>
      <c r="F2688" s="24" t="str">
        <f t="shared" si="41"/>
        <v>Yes</v>
      </c>
      <c r="G2688" s="21" t="str">
        <f>IF(F2688="Yes", "Not Applicable", IF(COUNTIF('Broadcast Module Man Codes'!B:B, LEFT(B2688, 4))=0, "No BM Man Code Found", "Match Found"))</f>
        <v>Not Applicable</v>
      </c>
    </row>
    <row r="2689" spans="1:7">
      <c r="A2689" s="23" t="s">
        <v>4775</v>
      </c>
      <c r="B2689" s="23" t="s">
        <v>4776</v>
      </c>
      <c r="C2689" s="23" t="s">
        <v>1467</v>
      </c>
      <c r="D2689" s="23" t="str">
        <f>IF(ISNUMBER(MATCH(C2689, 'Registration Database Man. Code'!A:A, 0)), "drone", "")</f>
        <v>drone</v>
      </c>
      <c r="E2689" s="23" t="str">
        <f>VLOOKUP(C2689, 'Registration Database Man. Code'!A:D, 4, FALSE)</f>
        <v>DJI</v>
      </c>
      <c r="F2689" s="24" t="str">
        <f t="shared" si="41"/>
        <v>No</v>
      </c>
      <c r="G2689" s="21" t="str">
        <f>IF(F2689="Yes", "Not Applicable", IF(COUNTIF('Broadcast Module Man Codes'!B:B, LEFT(B2689, 4))=0, "No BM Man Code Found", "Match Found"))</f>
        <v>No BM Man Code Found</v>
      </c>
    </row>
    <row r="2690" spans="1:7">
      <c r="A2690" s="23" t="s">
        <v>4777</v>
      </c>
      <c r="B2690" s="23" t="s">
        <v>4778</v>
      </c>
      <c r="C2690" s="23" t="s">
        <v>10</v>
      </c>
      <c r="D2690" s="23" t="str">
        <f>IF(ISNUMBER(MATCH(C2690, 'Registration Database Man. Code'!A:A, 0)), "drone", "")</f>
        <v>drone</v>
      </c>
      <c r="E2690" s="23" t="str">
        <f>VLOOKUP(C2690, 'Registration Database Man. Code'!A:D, 4, FALSE)</f>
        <v>DJI</v>
      </c>
      <c r="F2690" s="24" t="str">
        <f t="shared" si="41"/>
        <v>Yes</v>
      </c>
      <c r="G2690" s="21" t="str">
        <f>IF(F2690="Yes", "Not Applicable", IF(COUNTIF('Broadcast Module Man Codes'!B:B, LEFT(B2690, 4))=0, "No BM Man Code Found", "Match Found"))</f>
        <v>Not Applicable</v>
      </c>
    </row>
    <row r="2691" spans="1:7">
      <c r="A2691" s="23" t="s">
        <v>4779</v>
      </c>
      <c r="B2691" s="23" t="s">
        <v>4780</v>
      </c>
      <c r="C2691" s="23" t="s">
        <v>21</v>
      </c>
      <c r="D2691" s="23" t="str">
        <f>IF(ISNUMBER(MATCH(C2691, 'Registration Database Man. Code'!A:A, 0)), "drone", "")</f>
        <v>drone</v>
      </c>
      <c r="E2691" s="23" t="str">
        <f>VLOOKUP(C2691, 'Registration Database Man. Code'!A:D, 4, FALSE)</f>
        <v>XAG</v>
      </c>
      <c r="F2691" s="24" t="str">
        <f t="shared" ref="F2691:F2754" si="42">IF(OR(E2691="EA VISION", E2691="EAVISION"), "No", IF(OR(AND(OR(E2691="DJI", E2691="DJI Innovations"), LEFT(B2691, 5)="1581F"), AND(OR(E2691="XAG", E2691="GUANGZHOU XAG CO LTD"), LEFT(B2691, 5)="1863F"), AND(E2691="Talos Drones", LEFT(B2691, 5)="2104F")), "Yes", "No"))</f>
        <v>No</v>
      </c>
      <c r="G2691" s="21" t="str">
        <f>IF(F2691="Yes", "Not Applicable", IF(COUNTIF('Broadcast Module Man Codes'!B:B, LEFT(B2691, 4))=0, "No BM Man Code Found", "Match Found"))</f>
        <v>No BM Man Code Found</v>
      </c>
    </row>
    <row r="2692" spans="1:7">
      <c r="A2692" s="23" t="s">
        <v>4781</v>
      </c>
      <c r="B2692" s="23" t="s">
        <v>4782</v>
      </c>
      <c r="C2692" s="23" t="s">
        <v>27</v>
      </c>
      <c r="D2692" s="23" t="str">
        <f>IF(ISNUMBER(MATCH(C2692, 'Registration Database Man. Code'!A:A, 0)), "drone", "")</f>
        <v>drone</v>
      </c>
      <c r="E2692" s="23" t="str">
        <f>VLOOKUP(C2692, 'Registration Database Man. Code'!A:D, 4, FALSE)</f>
        <v>DJI</v>
      </c>
      <c r="F2692" s="24" t="str">
        <f t="shared" si="42"/>
        <v>Yes</v>
      </c>
      <c r="G2692" s="21" t="str">
        <f>IF(F2692="Yes", "Not Applicable", IF(COUNTIF('Broadcast Module Man Codes'!B:B, LEFT(B2692, 4))=0, "No BM Man Code Found", "Match Found"))</f>
        <v>Not Applicable</v>
      </c>
    </row>
    <row r="2693" spans="1:7">
      <c r="A2693" s="23" t="s">
        <v>4783</v>
      </c>
      <c r="B2693" s="23" t="s">
        <v>4784</v>
      </c>
      <c r="C2693" s="23" t="s">
        <v>27</v>
      </c>
      <c r="D2693" s="23" t="str">
        <f>IF(ISNUMBER(MATCH(C2693, 'Registration Database Man. Code'!A:A, 0)), "drone", "")</f>
        <v>drone</v>
      </c>
      <c r="E2693" s="23" t="str">
        <f>VLOOKUP(C2693, 'Registration Database Man. Code'!A:D, 4, FALSE)</f>
        <v>DJI</v>
      </c>
      <c r="F2693" s="24" t="str">
        <f t="shared" si="42"/>
        <v>Yes</v>
      </c>
      <c r="G2693" s="21" t="str">
        <f>IF(F2693="Yes", "Not Applicable", IF(COUNTIF('Broadcast Module Man Codes'!B:B, LEFT(B2693, 4))=0, "No BM Man Code Found", "Match Found"))</f>
        <v>Not Applicable</v>
      </c>
    </row>
    <row r="2694" spans="1:7">
      <c r="A2694" s="23" t="s">
        <v>4785</v>
      </c>
      <c r="B2694" s="23" t="s">
        <v>4786</v>
      </c>
      <c r="C2694" s="23" t="s">
        <v>21</v>
      </c>
      <c r="D2694" s="23" t="str">
        <f>IF(ISNUMBER(MATCH(C2694, 'Registration Database Man. Code'!A:A, 0)), "drone", "")</f>
        <v>drone</v>
      </c>
      <c r="E2694" s="23" t="str">
        <f>VLOOKUP(C2694, 'Registration Database Man. Code'!A:D, 4, FALSE)</f>
        <v>XAG</v>
      </c>
      <c r="F2694" s="24" t="str">
        <f t="shared" si="42"/>
        <v>No</v>
      </c>
      <c r="G2694" s="21" t="str">
        <f>IF(F2694="Yes", "Not Applicable", IF(COUNTIF('Broadcast Module Man Codes'!B:B, LEFT(B2694, 4))=0, "No BM Man Code Found", "Match Found"))</f>
        <v>No BM Man Code Found</v>
      </c>
    </row>
    <row r="2695" spans="1:7">
      <c r="A2695" s="23" t="s">
        <v>4787</v>
      </c>
      <c r="B2695" s="23" t="s">
        <v>4788</v>
      </c>
      <c r="C2695" s="23" t="s">
        <v>10</v>
      </c>
      <c r="D2695" s="23" t="str">
        <f>IF(ISNUMBER(MATCH(C2695, 'Registration Database Man. Code'!A:A, 0)), "drone", "")</f>
        <v>drone</v>
      </c>
      <c r="E2695" s="23" t="str">
        <f>VLOOKUP(C2695, 'Registration Database Man. Code'!A:D, 4, FALSE)</f>
        <v>DJI</v>
      </c>
      <c r="F2695" s="24" t="str">
        <f t="shared" si="42"/>
        <v>No</v>
      </c>
      <c r="G2695" s="21" t="str">
        <f>IF(F2695="Yes", "Not Applicable", IF(COUNTIF('Broadcast Module Man Codes'!B:B, LEFT(B2695, 4))=0, "No BM Man Code Found", "Match Found"))</f>
        <v>No BM Man Code Found</v>
      </c>
    </row>
    <row r="2696" spans="1:7">
      <c r="A2696" s="23" t="s">
        <v>4789</v>
      </c>
      <c r="B2696" s="23" t="s">
        <v>4790</v>
      </c>
      <c r="C2696" s="23" t="s">
        <v>6</v>
      </c>
      <c r="D2696" s="23" t="str">
        <f>IF(ISNUMBER(MATCH(C2696, 'Registration Database Man. Code'!A:A, 0)), "drone", "")</f>
        <v>drone</v>
      </c>
      <c r="E2696" s="23" t="str">
        <f>VLOOKUP(C2696, 'Registration Database Man. Code'!A:D, 4, FALSE)</f>
        <v>XAG</v>
      </c>
      <c r="F2696" s="24" t="str">
        <f t="shared" si="42"/>
        <v>Yes</v>
      </c>
      <c r="G2696" s="21" t="str">
        <f>IF(F2696="Yes", "Not Applicable", IF(COUNTIF('Broadcast Module Man Codes'!B:B, LEFT(B2696, 4))=0, "No BM Man Code Found", "Match Found"))</f>
        <v>Not Applicable</v>
      </c>
    </row>
    <row r="2697" spans="1:7">
      <c r="A2697" s="23" t="s">
        <v>4791</v>
      </c>
      <c r="B2697" s="23" t="s">
        <v>4792</v>
      </c>
      <c r="C2697" s="23" t="s">
        <v>10</v>
      </c>
      <c r="D2697" s="23" t="str">
        <f>IF(ISNUMBER(MATCH(C2697, 'Registration Database Man. Code'!A:A, 0)), "drone", "")</f>
        <v>drone</v>
      </c>
      <c r="E2697" s="23" t="str">
        <f>VLOOKUP(C2697, 'Registration Database Man. Code'!A:D, 4, FALSE)</f>
        <v>DJI</v>
      </c>
      <c r="F2697" s="24" t="str">
        <f t="shared" si="42"/>
        <v>No</v>
      </c>
      <c r="G2697" s="21" t="str">
        <f>IF(F2697="Yes", "Not Applicable", IF(COUNTIF('Broadcast Module Man Codes'!B:B, LEFT(B2697, 4))=0, "No BM Man Code Found", "Match Found"))</f>
        <v>No BM Man Code Found</v>
      </c>
    </row>
    <row r="2698" spans="1:7">
      <c r="A2698" s="23" t="s">
        <v>4793</v>
      </c>
      <c r="B2698" s="23" t="s">
        <v>4794</v>
      </c>
      <c r="C2698" s="23" t="s">
        <v>94</v>
      </c>
      <c r="D2698" s="23" t="str">
        <f>IF(ISNUMBER(MATCH(C2698, 'Registration Database Man. Code'!A:A, 0)), "drone", "")</f>
        <v>drone</v>
      </c>
      <c r="E2698" s="23" t="str">
        <f>VLOOKUP(C2698, 'Registration Database Man. Code'!A:D, 4, FALSE)</f>
        <v>DJI</v>
      </c>
      <c r="F2698" s="24" t="str">
        <f t="shared" si="42"/>
        <v>No</v>
      </c>
      <c r="G2698" s="21" t="str">
        <f>IF(F2698="Yes", "Not Applicable", IF(COUNTIF('Broadcast Module Man Codes'!B:B, LEFT(B2698, 4))=0, "No BM Man Code Found", "Match Found"))</f>
        <v>No BM Man Code Found</v>
      </c>
    </row>
    <row r="2699" spans="1:7">
      <c r="A2699" s="23" t="s">
        <v>4795</v>
      </c>
      <c r="B2699" s="23" t="s">
        <v>4796</v>
      </c>
      <c r="C2699" s="23" t="s">
        <v>27</v>
      </c>
      <c r="D2699" s="23" t="str">
        <f>IF(ISNUMBER(MATCH(C2699, 'Registration Database Man. Code'!A:A, 0)), "drone", "")</f>
        <v>drone</v>
      </c>
      <c r="E2699" s="23" t="str">
        <f>VLOOKUP(C2699, 'Registration Database Man. Code'!A:D, 4, FALSE)</f>
        <v>DJI</v>
      </c>
      <c r="F2699" s="24" t="str">
        <f t="shared" si="42"/>
        <v>Yes</v>
      </c>
      <c r="G2699" s="21" t="str">
        <f>IF(F2699="Yes", "Not Applicable", IF(COUNTIF('Broadcast Module Man Codes'!B:B, LEFT(B2699, 4))=0, "No BM Man Code Found", "Match Found"))</f>
        <v>Not Applicable</v>
      </c>
    </row>
    <row r="2700" spans="1:7">
      <c r="A2700" s="23" t="s">
        <v>4797</v>
      </c>
      <c r="B2700" s="23" t="s">
        <v>4798</v>
      </c>
      <c r="C2700" s="23" t="s">
        <v>49</v>
      </c>
      <c r="D2700" s="23" t="str">
        <f>IF(ISNUMBER(MATCH(C2700, 'Registration Database Man. Code'!A:A, 0)), "drone", "")</f>
        <v>drone</v>
      </c>
      <c r="E2700" s="23" t="str">
        <f>VLOOKUP(C2700, 'Registration Database Man. Code'!A:D, 4, FALSE)</f>
        <v>DJI</v>
      </c>
      <c r="F2700" s="24" t="str">
        <f t="shared" si="42"/>
        <v>Yes</v>
      </c>
      <c r="G2700" s="21" t="str">
        <f>IF(F2700="Yes", "Not Applicable", IF(COUNTIF('Broadcast Module Man Codes'!B:B, LEFT(B2700, 4))=0, "No BM Man Code Found", "Match Found"))</f>
        <v>Not Applicable</v>
      </c>
    </row>
    <row r="2701" spans="1:7">
      <c r="A2701" s="23" t="s">
        <v>4799</v>
      </c>
      <c r="B2701" s="23" t="s">
        <v>4800</v>
      </c>
      <c r="C2701" s="23" t="s">
        <v>27</v>
      </c>
      <c r="D2701" s="23" t="str">
        <f>IF(ISNUMBER(MATCH(C2701, 'Registration Database Man. Code'!A:A, 0)), "drone", "")</f>
        <v>drone</v>
      </c>
      <c r="E2701" s="23" t="str">
        <f>VLOOKUP(C2701, 'Registration Database Man. Code'!A:D, 4, FALSE)</f>
        <v>DJI</v>
      </c>
      <c r="F2701" s="24" t="str">
        <f t="shared" si="42"/>
        <v>Yes</v>
      </c>
      <c r="G2701" s="21" t="str">
        <f>IF(F2701="Yes", "Not Applicable", IF(COUNTIF('Broadcast Module Man Codes'!B:B, LEFT(B2701, 4))=0, "No BM Man Code Found", "Match Found"))</f>
        <v>Not Applicable</v>
      </c>
    </row>
    <row r="2702" spans="1:7">
      <c r="A2702" s="23" t="s">
        <v>4801</v>
      </c>
      <c r="B2702" s="23" t="s">
        <v>4802</v>
      </c>
      <c r="C2702" s="23" t="s">
        <v>27</v>
      </c>
      <c r="D2702" s="23" t="str">
        <f>IF(ISNUMBER(MATCH(C2702, 'Registration Database Man. Code'!A:A, 0)), "drone", "")</f>
        <v>drone</v>
      </c>
      <c r="E2702" s="23" t="str">
        <f>VLOOKUP(C2702, 'Registration Database Man. Code'!A:D, 4, FALSE)</f>
        <v>DJI</v>
      </c>
      <c r="F2702" s="24" t="str">
        <f t="shared" si="42"/>
        <v>Yes</v>
      </c>
      <c r="G2702" s="21" t="str">
        <f>IF(F2702="Yes", "Not Applicable", IF(COUNTIF('Broadcast Module Man Codes'!B:B, LEFT(B2702, 4))=0, "No BM Man Code Found", "Match Found"))</f>
        <v>Not Applicable</v>
      </c>
    </row>
    <row r="2703" spans="1:7">
      <c r="A2703" s="23" t="s">
        <v>4803</v>
      </c>
      <c r="B2703" s="23" t="s">
        <v>4804</v>
      </c>
      <c r="C2703" s="23" t="s">
        <v>21</v>
      </c>
      <c r="D2703" s="23" t="str">
        <f>IF(ISNUMBER(MATCH(C2703, 'Registration Database Man. Code'!A:A, 0)), "drone", "")</f>
        <v>drone</v>
      </c>
      <c r="E2703" s="23" t="str">
        <f>VLOOKUP(C2703, 'Registration Database Man. Code'!A:D, 4, FALSE)</f>
        <v>XAG</v>
      </c>
      <c r="F2703" s="24" t="str">
        <f t="shared" si="42"/>
        <v>Yes</v>
      </c>
      <c r="G2703" s="21" t="str">
        <f>IF(F2703="Yes", "Not Applicable", IF(COUNTIF('Broadcast Module Man Codes'!B:B, LEFT(B2703, 4))=0, "No BM Man Code Found", "Match Found"))</f>
        <v>Not Applicable</v>
      </c>
    </row>
    <row r="2704" spans="1:7">
      <c r="A2704" s="23" t="s">
        <v>4805</v>
      </c>
      <c r="B2704" s="23" t="s">
        <v>4806</v>
      </c>
      <c r="C2704" s="23" t="s">
        <v>76</v>
      </c>
      <c r="D2704" s="23" t="str">
        <f>IF(ISNUMBER(MATCH(C2704, 'Registration Database Man. Code'!A:A, 0)), "drone", "")</f>
        <v>drone</v>
      </c>
      <c r="E2704" s="23" t="str">
        <f>VLOOKUP(C2704, 'Registration Database Man. Code'!A:D, 4, FALSE)</f>
        <v>XAG</v>
      </c>
      <c r="F2704" s="24" t="str">
        <f t="shared" si="42"/>
        <v>No</v>
      </c>
      <c r="G2704" s="21" t="str">
        <f>IF(F2704="Yes", "Not Applicable", IF(COUNTIF('Broadcast Module Man Codes'!B:B, LEFT(B2704, 4))=0, "No BM Man Code Found", "Match Found"))</f>
        <v>No BM Man Code Found</v>
      </c>
    </row>
    <row r="2705" spans="1:7">
      <c r="A2705" s="23" t="s">
        <v>4807</v>
      </c>
      <c r="B2705" s="23" t="s">
        <v>4808</v>
      </c>
      <c r="C2705" s="23" t="s">
        <v>94</v>
      </c>
      <c r="D2705" s="23" t="str">
        <f>IF(ISNUMBER(MATCH(C2705, 'Registration Database Man. Code'!A:A, 0)), "drone", "")</f>
        <v>drone</v>
      </c>
      <c r="E2705" s="23" t="str">
        <f>VLOOKUP(C2705, 'Registration Database Man. Code'!A:D, 4, FALSE)</f>
        <v>DJI</v>
      </c>
      <c r="F2705" s="24" t="str">
        <f t="shared" si="42"/>
        <v>No</v>
      </c>
      <c r="G2705" s="21" t="str">
        <f>IF(F2705="Yes", "Not Applicable", IF(COUNTIF('Broadcast Module Man Codes'!B:B, LEFT(B2705, 4))=0, "No BM Man Code Found", "Match Found"))</f>
        <v>No BM Man Code Found</v>
      </c>
    </row>
    <row r="2706" spans="1:7">
      <c r="A2706" s="23" t="s">
        <v>4809</v>
      </c>
      <c r="B2706" s="23" t="s">
        <v>4810</v>
      </c>
      <c r="C2706" s="23">
        <v>610193</v>
      </c>
      <c r="D2706" s="23" t="str">
        <f>IF(ISNUMBER(MATCH(C2706, 'Registration Database Man. Code'!A:A, 0)), "drone", "")</f>
        <v>drone</v>
      </c>
      <c r="E2706" s="23" t="str">
        <f>VLOOKUP(C2706, 'Registration Database Man. Code'!A:D, 4, FALSE)</f>
        <v>DJI</v>
      </c>
      <c r="F2706" s="24" t="str">
        <f t="shared" si="42"/>
        <v>No</v>
      </c>
      <c r="G2706" s="21" t="str">
        <f>IF(F2706="Yes", "Not Applicable", IF(COUNTIF('Broadcast Module Man Codes'!B:B, LEFT(B2706, 4))=0, "No BM Man Code Found", "Match Found"))</f>
        <v>No BM Man Code Found</v>
      </c>
    </row>
    <row r="2707" spans="1:7">
      <c r="A2707" s="23" t="s">
        <v>4811</v>
      </c>
      <c r="B2707" s="23" t="s">
        <v>4812</v>
      </c>
      <c r="C2707" s="23" t="s">
        <v>10</v>
      </c>
      <c r="D2707" s="23" t="str">
        <f>IF(ISNUMBER(MATCH(C2707, 'Registration Database Man. Code'!A:A, 0)), "drone", "")</f>
        <v>drone</v>
      </c>
      <c r="E2707" s="23" t="str">
        <f>VLOOKUP(C2707, 'Registration Database Man. Code'!A:D, 4, FALSE)</f>
        <v>DJI</v>
      </c>
      <c r="F2707" s="24" t="str">
        <f t="shared" si="42"/>
        <v>No</v>
      </c>
      <c r="G2707" s="21" t="str">
        <f>IF(F2707="Yes", "Not Applicable", IF(COUNTIF('Broadcast Module Man Codes'!B:B, LEFT(B2707, 4))=0, "No BM Man Code Found", "Match Found"))</f>
        <v>No BM Man Code Found</v>
      </c>
    </row>
    <row r="2708" spans="1:7">
      <c r="A2708" s="23" t="s">
        <v>4813</v>
      </c>
      <c r="B2708" s="23" t="s">
        <v>4814</v>
      </c>
      <c r="C2708" s="23" t="s">
        <v>27</v>
      </c>
      <c r="D2708" s="23" t="str">
        <f>IF(ISNUMBER(MATCH(C2708, 'Registration Database Man. Code'!A:A, 0)), "drone", "")</f>
        <v>drone</v>
      </c>
      <c r="E2708" s="23" t="str">
        <f>VLOOKUP(C2708, 'Registration Database Man. Code'!A:D, 4, FALSE)</f>
        <v>DJI</v>
      </c>
      <c r="F2708" s="24" t="str">
        <f t="shared" si="42"/>
        <v>No</v>
      </c>
      <c r="G2708" s="21" t="str">
        <f>IF(F2708="Yes", "Not Applicable", IF(COUNTIF('Broadcast Module Man Codes'!B:B, LEFT(B2708, 4))=0, "No BM Man Code Found", "Match Found"))</f>
        <v>No BM Man Code Found</v>
      </c>
    </row>
    <row r="2709" spans="1:7">
      <c r="A2709" s="23" t="s">
        <v>4815</v>
      </c>
      <c r="B2709" s="23" t="s">
        <v>4816</v>
      </c>
      <c r="C2709" s="23" t="s">
        <v>27</v>
      </c>
      <c r="D2709" s="23" t="str">
        <f>IF(ISNUMBER(MATCH(C2709, 'Registration Database Man. Code'!A:A, 0)), "drone", "")</f>
        <v>drone</v>
      </c>
      <c r="E2709" s="23" t="str">
        <f>VLOOKUP(C2709, 'Registration Database Man. Code'!A:D, 4, FALSE)</f>
        <v>DJI</v>
      </c>
      <c r="F2709" s="24" t="str">
        <f t="shared" si="42"/>
        <v>Yes</v>
      </c>
      <c r="G2709" s="21" t="str">
        <f>IF(F2709="Yes", "Not Applicable", IF(COUNTIF('Broadcast Module Man Codes'!B:B, LEFT(B2709, 4))=0, "No BM Man Code Found", "Match Found"))</f>
        <v>Not Applicable</v>
      </c>
    </row>
    <row r="2710" spans="1:7">
      <c r="A2710" s="23" t="s">
        <v>4817</v>
      </c>
      <c r="B2710" s="23" t="s">
        <v>4818</v>
      </c>
      <c r="C2710" s="23" t="s">
        <v>27</v>
      </c>
      <c r="D2710" s="23" t="str">
        <f>IF(ISNUMBER(MATCH(C2710, 'Registration Database Man. Code'!A:A, 0)), "drone", "")</f>
        <v>drone</v>
      </c>
      <c r="E2710" s="23" t="str">
        <f>VLOOKUP(C2710, 'Registration Database Man. Code'!A:D, 4, FALSE)</f>
        <v>DJI</v>
      </c>
      <c r="F2710" s="24" t="str">
        <f t="shared" si="42"/>
        <v>No</v>
      </c>
      <c r="G2710" s="21" t="str">
        <f>IF(F2710="Yes", "Not Applicable", IF(COUNTIF('Broadcast Module Man Codes'!B:B, LEFT(B2710, 4))=0, "No BM Man Code Found", "Match Found"))</f>
        <v>No BM Man Code Found</v>
      </c>
    </row>
    <row r="2711" spans="1:7">
      <c r="A2711" s="23" t="s">
        <v>4819</v>
      </c>
      <c r="B2711" s="23" t="s">
        <v>4820</v>
      </c>
      <c r="C2711" s="23" t="s">
        <v>27</v>
      </c>
      <c r="D2711" s="23" t="str">
        <f>IF(ISNUMBER(MATCH(C2711, 'Registration Database Man. Code'!A:A, 0)), "drone", "")</f>
        <v>drone</v>
      </c>
      <c r="E2711" s="23" t="str">
        <f>VLOOKUP(C2711, 'Registration Database Man. Code'!A:D, 4, FALSE)</f>
        <v>DJI</v>
      </c>
      <c r="F2711" s="24" t="str">
        <f t="shared" si="42"/>
        <v>No</v>
      </c>
      <c r="G2711" s="21" t="str">
        <f>IF(F2711="Yes", "Not Applicable", IF(COUNTIF('Broadcast Module Man Codes'!B:B, LEFT(B2711, 4))=0, "No BM Man Code Found", "Match Found"))</f>
        <v>No BM Man Code Found</v>
      </c>
    </row>
    <row r="2712" spans="1:7">
      <c r="A2712" s="23" t="s">
        <v>4821</v>
      </c>
      <c r="B2712" s="23" t="s">
        <v>4822</v>
      </c>
      <c r="C2712" s="23" t="s">
        <v>430</v>
      </c>
      <c r="D2712" s="23" t="str">
        <f>IF(ISNUMBER(MATCH(C2712, 'Registration Database Man. Code'!A:A, 0)), "drone", "")</f>
        <v>drone</v>
      </c>
      <c r="E2712" s="23" t="str">
        <f>VLOOKUP(C2712, 'Registration Database Man. Code'!A:D, 4, FALSE)</f>
        <v>EAVISION</v>
      </c>
      <c r="F2712" s="24" t="str">
        <f t="shared" si="42"/>
        <v>No</v>
      </c>
      <c r="G2712" s="21" t="str">
        <f>IF(F2712="Yes", "Not Applicable", IF(COUNTIF('Broadcast Module Man Codes'!B:B, LEFT(B2712, 4))=0, "No BM Man Code Found", "Match Found"))</f>
        <v>No BM Man Code Found</v>
      </c>
    </row>
    <row r="2713" spans="1:7">
      <c r="A2713" s="23" t="s">
        <v>4823</v>
      </c>
      <c r="B2713" s="23" t="s">
        <v>4824</v>
      </c>
      <c r="C2713" s="23" t="s">
        <v>10</v>
      </c>
      <c r="D2713" s="23" t="str">
        <f>IF(ISNUMBER(MATCH(C2713, 'Registration Database Man. Code'!A:A, 0)), "drone", "")</f>
        <v>drone</v>
      </c>
      <c r="E2713" s="23" t="str">
        <f>VLOOKUP(C2713, 'Registration Database Man. Code'!A:D, 4, FALSE)</f>
        <v>DJI</v>
      </c>
      <c r="F2713" s="24" t="str">
        <f t="shared" si="42"/>
        <v>No</v>
      </c>
      <c r="G2713" s="21" t="str">
        <f>IF(F2713="Yes", "Not Applicable", IF(COUNTIF('Broadcast Module Man Codes'!B:B, LEFT(B2713, 4))=0, "No BM Man Code Found", "Match Found"))</f>
        <v>No BM Man Code Found</v>
      </c>
    </row>
    <row r="2714" spans="1:7">
      <c r="A2714" s="23" t="s">
        <v>4825</v>
      </c>
      <c r="B2714" s="23" t="s">
        <v>4826</v>
      </c>
      <c r="C2714" s="23" t="s">
        <v>49</v>
      </c>
      <c r="D2714" s="23" t="str">
        <f>IF(ISNUMBER(MATCH(C2714, 'Registration Database Man. Code'!A:A, 0)), "drone", "")</f>
        <v>drone</v>
      </c>
      <c r="E2714" s="23" t="str">
        <f>VLOOKUP(C2714, 'Registration Database Man. Code'!A:D, 4, FALSE)</f>
        <v>DJI</v>
      </c>
      <c r="F2714" s="24" t="str">
        <f t="shared" si="42"/>
        <v>Yes</v>
      </c>
      <c r="G2714" s="21" t="str">
        <f>IF(F2714="Yes", "Not Applicable", IF(COUNTIF('Broadcast Module Man Codes'!B:B, LEFT(B2714, 4))=0, "No BM Man Code Found", "Match Found"))</f>
        <v>Not Applicable</v>
      </c>
    </row>
    <row r="2715" spans="1:7">
      <c r="A2715" s="23" t="s">
        <v>4827</v>
      </c>
      <c r="B2715" s="23" t="s">
        <v>4828</v>
      </c>
      <c r="C2715" s="23" t="s">
        <v>10</v>
      </c>
      <c r="D2715" s="23" t="str">
        <f>IF(ISNUMBER(MATCH(C2715, 'Registration Database Man. Code'!A:A, 0)), "drone", "")</f>
        <v>drone</v>
      </c>
      <c r="E2715" s="23" t="str">
        <f>VLOOKUP(C2715, 'Registration Database Man. Code'!A:D, 4, FALSE)</f>
        <v>DJI</v>
      </c>
      <c r="F2715" s="24" t="str">
        <f t="shared" si="42"/>
        <v>No</v>
      </c>
      <c r="G2715" s="21" t="str">
        <f>IF(F2715="Yes", "Not Applicable", IF(COUNTIF('Broadcast Module Man Codes'!B:B, LEFT(B2715, 4))=0, "No BM Man Code Found", "Match Found"))</f>
        <v>No BM Man Code Found</v>
      </c>
    </row>
    <row r="2716" spans="1:7">
      <c r="A2716" s="23" t="s">
        <v>4829</v>
      </c>
      <c r="B2716" s="23" t="s">
        <v>4830</v>
      </c>
      <c r="C2716" s="23" t="s">
        <v>94</v>
      </c>
      <c r="D2716" s="23" t="str">
        <f>IF(ISNUMBER(MATCH(C2716, 'Registration Database Man. Code'!A:A, 0)), "drone", "")</f>
        <v>drone</v>
      </c>
      <c r="E2716" s="23" t="str">
        <f>VLOOKUP(C2716, 'Registration Database Man. Code'!A:D, 4, FALSE)</f>
        <v>DJI</v>
      </c>
      <c r="F2716" s="24" t="str">
        <f t="shared" si="42"/>
        <v>No</v>
      </c>
      <c r="G2716" s="21" t="str">
        <f>IF(F2716="Yes", "Not Applicable", IF(COUNTIF('Broadcast Module Man Codes'!B:B, LEFT(B2716, 4))=0, "No BM Man Code Found", "Match Found"))</f>
        <v>No BM Man Code Found</v>
      </c>
    </row>
    <row r="2717" spans="1:7">
      <c r="A2717" s="23" t="s">
        <v>4831</v>
      </c>
      <c r="B2717" s="23" t="s">
        <v>4832</v>
      </c>
      <c r="C2717" s="23" t="s">
        <v>10</v>
      </c>
      <c r="D2717" s="23" t="str">
        <f>IF(ISNUMBER(MATCH(C2717, 'Registration Database Man. Code'!A:A, 0)), "drone", "")</f>
        <v>drone</v>
      </c>
      <c r="E2717" s="23" t="str">
        <f>VLOOKUP(C2717, 'Registration Database Man. Code'!A:D, 4, FALSE)</f>
        <v>DJI</v>
      </c>
      <c r="F2717" s="24" t="str">
        <f t="shared" si="42"/>
        <v>No</v>
      </c>
      <c r="G2717" s="21" t="str">
        <f>IF(F2717="Yes", "Not Applicable", IF(COUNTIF('Broadcast Module Man Codes'!B:B, LEFT(B2717, 4))=0, "No BM Man Code Found", "Match Found"))</f>
        <v>No BM Man Code Found</v>
      </c>
    </row>
    <row r="2718" spans="1:7">
      <c r="A2718" s="23" t="s">
        <v>4833</v>
      </c>
      <c r="B2718" s="23" t="s">
        <v>4834</v>
      </c>
      <c r="C2718" s="23" t="s">
        <v>1409</v>
      </c>
      <c r="D2718" s="23" t="str">
        <f>IF(ISNUMBER(MATCH(C2718, 'Registration Database Man. Code'!A:A, 0)), "drone", "")</f>
        <v>drone</v>
      </c>
      <c r="E2718" s="23" t="str">
        <f>VLOOKUP(C2718, 'Registration Database Man. Code'!A:D, 4, FALSE)</f>
        <v>DJI</v>
      </c>
      <c r="F2718" s="24" t="str">
        <f t="shared" si="42"/>
        <v>No</v>
      </c>
      <c r="G2718" s="21" t="str">
        <f>IF(F2718="Yes", "Not Applicable", IF(COUNTIF('Broadcast Module Man Codes'!B:B, LEFT(B2718, 4))=0, "No BM Man Code Found", "Match Found"))</f>
        <v>No BM Man Code Found</v>
      </c>
    </row>
    <row r="2719" spans="1:7">
      <c r="A2719" s="23" t="s">
        <v>4835</v>
      </c>
      <c r="B2719" s="23" t="s">
        <v>4836</v>
      </c>
      <c r="C2719" s="23" t="s">
        <v>711</v>
      </c>
      <c r="D2719" s="23" t="str">
        <f>IF(ISNUMBER(MATCH(C2719, 'Registration Database Man. Code'!A:A, 0)), "drone", "")</f>
        <v>drone</v>
      </c>
      <c r="E2719" s="23" t="str">
        <f>VLOOKUP(C2719, 'Registration Database Man. Code'!A:D, 4, FALSE)</f>
        <v>DJI</v>
      </c>
      <c r="F2719" s="24" t="str">
        <f t="shared" si="42"/>
        <v>Yes</v>
      </c>
      <c r="G2719" s="21" t="str">
        <f>IF(F2719="Yes", "Not Applicable", IF(COUNTIF('Broadcast Module Man Codes'!B:B, LEFT(B2719, 4))=0, "No BM Man Code Found", "Match Found"))</f>
        <v>Not Applicable</v>
      </c>
    </row>
    <row r="2720" spans="1:7">
      <c r="A2720" s="23" t="s">
        <v>4837</v>
      </c>
      <c r="B2720" s="23" t="s">
        <v>4838</v>
      </c>
      <c r="C2720" s="23" t="s">
        <v>711</v>
      </c>
      <c r="D2720" s="23" t="str">
        <f>IF(ISNUMBER(MATCH(C2720, 'Registration Database Man. Code'!A:A, 0)), "drone", "")</f>
        <v>drone</v>
      </c>
      <c r="E2720" s="23" t="str">
        <f>VLOOKUP(C2720, 'Registration Database Man. Code'!A:D, 4, FALSE)</f>
        <v>DJI</v>
      </c>
      <c r="F2720" s="24" t="str">
        <f t="shared" si="42"/>
        <v>Yes</v>
      </c>
      <c r="G2720" s="21" t="str">
        <f>IF(F2720="Yes", "Not Applicable", IF(COUNTIF('Broadcast Module Man Codes'!B:B, LEFT(B2720, 4))=0, "No BM Man Code Found", "Match Found"))</f>
        <v>Not Applicable</v>
      </c>
    </row>
    <row r="2721" spans="1:7">
      <c r="A2721" s="23" t="s">
        <v>4839</v>
      </c>
      <c r="B2721" s="23" t="s">
        <v>4840</v>
      </c>
      <c r="C2721" s="23" t="s">
        <v>482</v>
      </c>
      <c r="D2721" s="23" t="str">
        <f>IF(ISNUMBER(MATCH(C2721, 'Registration Database Man. Code'!A:A, 0)), "drone", "")</f>
        <v>drone</v>
      </c>
      <c r="E2721" s="23" t="str">
        <f>VLOOKUP(C2721, 'Registration Database Man. Code'!A:D, 4, FALSE)</f>
        <v>DJI</v>
      </c>
      <c r="F2721" s="24" t="str">
        <f t="shared" si="42"/>
        <v>No</v>
      </c>
      <c r="G2721" s="21" t="str">
        <f>IF(F2721="Yes", "Not Applicable", IF(COUNTIF('Broadcast Module Man Codes'!B:B, LEFT(B2721, 4))=0, "No BM Man Code Found", "Match Found"))</f>
        <v>No BM Man Code Found</v>
      </c>
    </row>
    <row r="2722" spans="1:7">
      <c r="A2722" s="23" t="s">
        <v>4841</v>
      </c>
      <c r="B2722" s="23" t="s">
        <v>4842</v>
      </c>
      <c r="C2722" s="23" t="s">
        <v>27</v>
      </c>
      <c r="D2722" s="23" t="str">
        <f>IF(ISNUMBER(MATCH(C2722, 'Registration Database Man. Code'!A:A, 0)), "drone", "")</f>
        <v>drone</v>
      </c>
      <c r="E2722" s="23" t="str">
        <f>VLOOKUP(C2722, 'Registration Database Man. Code'!A:D, 4, FALSE)</f>
        <v>DJI</v>
      </c>
      <c r="F2722" s="24" t="str">
        <f t="shared" si="42"/>
        <v>Yes</v>
      </c>
      <c r="G2722" s="21" t="str">
        <f>IF(F2722="Yes", "Not Applicable", IF(COUNTIF('Broadcast Module Man Codes'!B:B, LEFT(B2722, 4))=0, "No BM Man Code Found", "Match Found"))</f>
        <v>Not Applicable</v>
      </c>
    </row>
    <row r="2723" spans="1:7">
      <c r="A2723" s="23" t="s">
        <v>4843</v>
      </c>
      <c r="B2723" s="23" t="s">
        <v>4844</v>
      </c>
      <c r="C2723" s="23" t="s">
        <v>21</v>
      </c>
      <c r="D2723" s="23" t="str">
        <f>IF(ISNUMBER(MATCH(C2723, 'Registration Database Man. Code'!A:A, 0)), "drone", "")</f>
        <v>drone</v>
      </c>
      <c r="E2723" s="23" t="str">
        <f>VLOOKUP(C2723, 'Registration Database Man. Code'!A:D, 4, FALSE)</f>
        <v>XAG</v>
      </c>
      <c r="F2723" s="24" t="str">
        <f t="shared" si="42"/>
        <v>Yes</v>
      </c>
      <c r="G2723" s="21" t="str">
        <f>IF(F2723="Yes", "Not Applicable", IF(COUNTIF('Broadcast Module Man Codes'!B:B, LEFT(B2723, 4))=0, "No BM Man Code Found", "Match Found"))</f>
        <v>Not Applicable</v>
      </c>
    </row>
    <row r="2724" spans="1:7">
      <c r="A2724" s="23" t="s">
        <v>4845</v>
      </c>
      <c r="B2724" s="23" t="s">
        <v>4846</v>
      </c>
      <c r="C2724" s="23" t="s">
        <v>10</v>
      </c>
      <c r="D2724" s="23" t="str">
        <f>IF(ISNUMBER(MATCH(C2724, 'Registration Database Man. Code'!A:A, 0)), "drone", "")</f>
        <v>drone</v>
      </c>
      <c r="E2724" s="23" t="str">
        <f>VLOOKUP(C2724, 'Registration Database Man. Code'!A:D, 4, FALSE)</f>
        <v>DJI</v>
      </c>
      <c r="F2724" s="24" t="str">
        <f t="shared" si="42"/>
        <v>Yes</v>
      </c>
      <c r="G2724" s="21" t="str">
        <f>IF(F2724="Yes", "Not Applicable", IF(COUNTIF('Broadcast Module Man Codes'!B:B, LEFT(B2724, 4))=0, "No BM Man Code Found", "Match Found"))</f>
        <v>Not Applicable</v>
      </c>
    </row>
    <row r="2725" spans="1:7">
      <c r="A2725" s="23" t="s">
        <v>4847</v>
      </c>
      <c r="B2725" s="23" t="s">
        <v>4848</v>
      </c>
      <c r="C2725" s="23" t="s">
        <v>27</v>
      </c>
      <c r="D2725" s="23" t="str">
        <f>IF(ISNUMBER(MATCH(C2725, 'Registration Database Man. Code'!A:A, 0)), "drone", "")</f>
        <v>drone</v>
      </c>
      <c r="E2725" s="23" t="str">
        <f>VLOOKUP(C2725, 'Registration Database Man. Code'!A:D, 4, FALSE)</f>
        <v>DJI</v>
      </c>
      <c r="F2725" s="24" t="str">
        <f t="shared" si="42"/>
        <v>No</v>
      </c>
      <c r="G2725" s="21" t="str">
        <f>IF(F2725="Yes", "Not Applicable", IF(COUNTIF('Broadcast Module Man Codes'!B:B, LEFT(B2725, 4))=0, "No BM Man Code Found", "Match Found"))</f>
        <v>No BM Man Code Found</v>
      </c>
    </row>
    <row r="2726" spans="1:7">
      <c r="A2726" s="23" t="s">
        <v>4849</v>
      </c>
      <c r="B2726" s="23" t="s">
        <v>4850</v>
      </c>
      <c r="C2726" s="23" t="s">
        <v>10</v>
      </c>
      <c r="D2726" s="23" t="str">
        <f>IF(ISNUMBER(MATCH(C2726, 'Registration Database Man. Code'!A:A, 0)), "drone", "")</f>
        <v>drone</v>
      </c>
      <c r="E2726" s="23" t="str">
        <f>VLOOKUP(C2726, 'Registration Database Man. Code'!A:D, 4, FALSE)</f>
        <v>DJI</v>
      </c>
      <c r="F2726" s="24" t="str">
        <f t="shared" si="42"/>
        <v>No</v>
      </c>
      <c r="G2726" s="21" t="str">
        <f>IF(F2726="Yes", "Not Applicable", IF(COUNTIF('Broadcast Module Man Codes'!B:B, LEFT(B2726, 4))=0, "No BM Man Code Found", "Match Found"))</f>
        <v>No BM Man Code Found</v>
      </c>
    </row>
    <row r="2727" spans="1:7">
      <c r="A2727" s="23" t="s">
        <v>4851</v>
      </c>
      <c r="B2727" s="23" t="s">
        <v>4852</v>
      </c>
      <c r="C2727" s="23" t="s">
        <v>6</v>
      </c>
      <c r="D2727" s="23" t="str">
        <f>IF(ISNUMBER(MATCH(C2727, 'Registration Database Man. Code'!A:A, 0)), "drone", "")</f>
        <v>drone</v>
      </c>
      <c r="E2727" s="23" t="str">
        <f>VLOOKUP(C2727, 'Registration Database Man. Code'!A:D, 4, FALSE)</f>
        <v>XAG</v>
      </c>
      <c r="F2727" s="24" t="str">
        <f t="shared" si="42"/>
        <v>Yes</v>
      </c>
      <c r="G2727" s="21" t="str">
        <f>IF(F2727="Yes", "Not Applicable", IF(COUNTIF('Broadcast Module Man Codes'!B:B, LEFT(B2727, 4))=0, "No BM Man Code Found", "Match Found"))</f>
        <v>Not Applicable</v>
      </c>
    </row>
    <row r="2728" spans="1:7">
      <c r="A2728" s="23" t="s">
        <v>4853</v>
      </c>
      <c r="B2728" s="23" t="s">
        <v>4854</v>
      </c>
      <c r="C2728" s="23" t="s">
        <v>94</v>
      </c>
      <c r="D2728" s="23" t="str">
        <f>IF(ISNUMBER(MATCH(C2728, 'Registration Database Man. Code'!A:A, 0)), "drone", "")</f>
        <v>drone</v>
      </c>
      <c r="E2728" s="23" t="str">
        <f>VLOOKUP(C2728, 'Registration Database Man. Code'!A:D, 4, FALSE)</f>
        <v>DJI</v>
      </c>
      <c r="F2728" s="24" t="str">
        <f t="shared" si="42"/>
        <v>No</v>
      </c>
      <c r="G2728" s="21" t="str">
        <f>IF(F2728="Yes", "Not Applicable", IF(COUNTIF('Broadcast Module Man Codes'!B:B, LEFT(B2728, 4))=0, "No BM Man Code Found", "Match Found"))</f>
        <v>No BM Man Code Found</v>
      </c>
    </row>
    <row r="2729" spans="1:7">
      <c r="A2729" s="23" t="s">
        <v>4855</v>
      </c>
      <c r="B2729" s="23" t="s">
        <v>4856</v>
      </c>
      <c r="C2729" s="23" t="s">
        <v>27</v>
      </c>
      <c r="D2729" s="23" t="str">
        <f>IF(ISNUMBER(MATCH(C2729, 'Registration Database Man. Code'!A:A, 0)), "drone", "")</f>
        <v>drone</v>
      </c>
      <c r="E2729" s="23" t="str">
        <f>VLOOKUP(C2729, 'Registration Database Man. Code'!A:D, 4, FALSE)</f>
        <v>DJI</v>
      </c>
      <c r="F2729" s="24" t="str">
        <f t="shared" si="42"/>
        <v>No</v>
      </c>
      <c r="G2729" s="21" t="str">
        <f>IF(F2729="Yes", "Not Applicable", IF(COUNTIF('Broadcast Module Man Codes'!B:B, LEFT(B2729, 4))=0, "No BM Man Code Found", "Match Found"))</f>
        <v>No BM Man Code Found</v>
      </c>
    </row>
    <row r="2730" spans="1:7">
      <c r="A2730" s="23" t="s">
        <v>4857</v>
      </c>
      <c r="B2730" s="23" t="s">
        <v>4858</v>
      </c>
      <c r="C2730" s="23" t="s">
        <v>27</v>
      </c>
      <c r="D2730" s="23" t="str">
        <f>IF(ISNUMBER(MATCH(C2730, 'Registration Database Man. Code'!A:A, 0)), "drone", "")</f>
        <v>drone</v>
      </c>
      <c r="E2730" s="23" t="str">
        <f>VLOOKUP(C2730, 'Registration Database Man. Code'!A:D, 4, FALSE)</f>
        <v>DJI</v>
      </c>
      <c r="F2730" s="24" t="str">
        <f t="shared" si="42"/>
        <v>Yes</v>
      </c>
      <c r="G2730" s="21" t="str">
        <f>IF(F2730="Yes", "Not Applicable", IF(COUNTIF('Broadcast Module Man Codes'!B:B, LEFT(B2730, 4))=0, "No BM Man Code Found", "Match Found"))</f>
        <v>Not Applicable</v>
      </c>
    </row>
    <row r="2731" spans="1:7">
      <c r="A2731" s="23" t="s">
        <v>4859</v>
      </c>
      <c r="B2731" s="23" t="s">
        <v>4860</v>
      </c>
      <c r="C2731" s="23" t="s">
        <v>27</v>
      </c>
      <c r="D2731" s="23" t="str">
        <f>IF(ISNUMBER(MATCH(C2731, 'Registration Database Man. Code'!A:A, 0)), "drone", "")</f>
        <v>drone</v>
      </c>
      <c r="E2731" s="23" t="str">
        <f>VLOOKUP(C2731, 'Registration Database Man. Code'!A:D, 4, FALSE)</f>
        <v>DJI</v>
      </c>
      <c r="F2731" s="24" t="str">
        <f t="shared" si="42"/>
        <v>No</v>
      </c>
      <c r="G2731" s="21" t="str">
        <f>IF(F2731="Yes", "Not Applicable", IF(COUNTIF('Broadcast Module Man Codes'!B:B, LEFT(B2731, 4))=0, "No BM Man Code Found", "Match Found"))</f>
        <v>No BM Man Code Found</v>
      </c>
    </row>
    <row r="2732" spans="1:7">
      <c r="A2732" s="23" t="s">
        <v>4861</v>
      </c>
      <c r="B2732" s="23" t="s">
        <v>4862</v>
      </c>
      <c r="C2732" s="23" t="s">
        <v>27</v>
      </c>
      <c r="D2732" s="23" t="str">
        <f>IF(ISNUMBER(MATCH(C2732, 'Registration Database Man. Code'!A:A, 0)), "drone", "")</f>
        <v>drone</v>
      </c>
      <c r="E2732" s="23" t="str">
        <f>VLOOKUP(C2732, 'Registration Database Man. Code'!A:D, 4, FALSE)</f>
        <v>DJI</v>
      </c>
      <c r="F2732" s="24" t="str">
        <f t="shared" si="42"/>
        <v>No</v>
      </c>
      <c r="G2732" s="21" t="str">
        <f>IF(F2732="Yes", "Not Applicable", IF(COUNTIF('Broadcast Module Man Codes'!B:B, LEFT(B2732, 4))=0, "No BM Man Code Found", "Match Found"))</f>
        <v>No BM Man Code Found</v>
      </c>
    </row>
    <row r="2733" spans="1:7">
      <c r="A2733" s="23" t="s">
        <v>4863</v>
      </c>
      <c r="B2733" s="23" t="s">
        <v>4864</v>
      </c>
      <c r="C2733" s="23" t="s">
        <v>10</v>
      </c>
      <c r="D2733" s="23" t="str">
        <f>IF(ISNUMBER(MATCH(C2733, 'Registration Database Man. Code'!A:A, 0)), "drone", "")</f>
        <v>drone</v>
      </c>
      <c r="E2733" s="23" t="str">
        <f>VLOOKUP(C2733, 'Registration Database Man. Code'!A:D, 4, FALSE)</f>
        <v>DJI</v>
      </c>
      <c r="F2733" s="24" t="str">
        <f t="shared" si="42"/>
        <v>Yes</v>
      </c>
      <c r="G2733" s="21" t="str">
        <f>IF(F2733="Yes", "Not Applicable", IF(COUNTIF('Broadcast Module Man Codes'!B:B, LEFT(B2733, 4))=0, "No BM Man Code Found", "Match Found"))</f>
        <v>Not Applicable</v>
      </c>
    </row>
    <row r="2734" spans="1:7">
      <c r="A2734" s="23" t="s">
        <v>4865</v>
      </c>
      <c r="B2734" s="23" t="s">
        <v>4866</v>
      </c>
      <c r="C2734" s="23" t="s">
        <v>27</v>
      </c>
      <c r="D2734" s="23" t="str">
        <f>IF(ISNUMBER(MATCH(C2734, 'Registration Database Man. Code'!A:A, 0)), "drone", "")</f>
        <v>drone</v>
      </c>
      <c r="E2734" s="23" t="str">
        <f>VLOOKUP(C2734, 'Registration Database Man. Code'!A:D, 4, FALSE)</f>
        <v>DJI</v>
      </c>
      <c r="F2734" s="24" t="str">
        <f t="shared" si="42"/>
        <v>No</v>
      </c>
      <c r="G2734" s="21" t="str">
        <f>IF(F2734="Yes", "Not Applicable", IF(COUNTIF('Broadcast Module Man Codes'!B:B, LEFT(B2734, 4))=0, "No BM Man Code Found", "Match Found"))</f>
        <v>No BM Man Code Found</v>
      </c>
    </row>
    <row r="2735" spans="1:7">
      <c r="A2735" s="23" t="s">
        <v>4867</v>
      </c>
      <c r="B2735" s="23" t="s">
        <v>4868</v>
      </c>
      <c r="C2735" s="23" t="s">
        <v>27</v>
      </c>
      <c r="D2735" s="23" t="str">
        <f>IF(ISNUMBER(MATCH(C2735, 'Registration Database Man. Code'!A:A, 0)), "drone", "")</f>
        <v>drone</v>
      </c>
      <c r="E2735" s="23" t="str">
        <f>VLOOKUP(C2735, 'Registration Database Man. Code'!A:D, 4, FALSE)</f>
        <v>DJI</v>
      </c>
      <c r="F2735" s="24" t="str">
        <f t="shared" si="42"/>
        <v>Yes</v>
      </c>
      <c r="G2735" s="21" t="str">
        <f>IF(F2735="Yes", "Not Applicable", IF(COUNTIF('Broadcast Module Man Codes'!B:B, LEFT(B2735, 4))=0, "No BM Man Code Found", "Match Found"))</f>
        <v>Not Applicable</v>
      </c>
    </row>
    <row r="2736" spans="1:7">
      <c r="A2736" s="23" t="s">
        <v>4869</v>
      </c>
      <c r="B2736" s="23" t="s">
        <v>4870</v>
      </c>
      <c r="C2736" s="23" t="s">
        <v>27</v>
      </c>
      <c r="D2736" s="23" t="str">
        <f>IF(ISNUMBER(MATCH(C2736, 'Registration Database Man. Code'!A:A, 0)), "drone", "")</f>
        <v>drone</v>
      </c>
      <c r="E2736" s="23" t="str">
        <f>VLOOKUP(C2736, 'Registration Database Man. Code'!A:D, 4, FALSE)</f>
        <v>DJI</v>
      </c>
      <c r="F2736" s="24" t="str">
        <f t="shared" si="42"/>
        <v>Yes</v>
      </c>
      <c r="G2736" s="21" t="str">
        <f>IF(F2736="Yes", "Not Applicable", IF(COUNTIF('Broadcast Module Man Codes'!B:B, LEFT(B2736, 4))=0, "No BM Man Code Found", "Match Found"))</f>
        <v>Not Applicable</v>
      </c>
    </row>
    <row r="2737" spans="1:7">
      <c r="A2737" s="23" t="s">
        <v>4871</v>
      </c>
      <c r="B2737" s="23" t="s">
        <v>4872</v>
      </c>
      <c r="C2737" s="23" t="s">
        <v>79</v>
      </c>
      <c r="D2737" s="23" t="str">
        <f>IF(ISNUMBER(MATCH(C2737, 'Registration Database Man. Code'!A:A, 0)), "drone", "")</f>
        <v>drone</v>
      </c>
      <c r="E2737" s="23" t="str">
        <f>VLOOKUP(C2737, 'Registration Database Man. Code'!A:D, 4, FALSE)</f>
        <v>DJI</v>
      </c>
      <c r="F2737" s="24" t="str">
        <f t="shared" si="42"/>
        <v>No</v>
      </c>
      <c r="G2737" s="21" t="str">
        <f>IF(F2737="Yes", "Not Applicable", IF(COUNTIF('Broadcast Module Man Codes'!B:B, LEFT(B2737, 4))=0, "No BM Man Code Found", "Match Found"))</f>
        <v>No BM Man Code Found</v>
      </c>
    </row>
    <row r="2738" spans="1:7">
      <c r="A2738" s="23" t="s">
        <v>4873</v>
      </c>
      <c r="B2738" s="23" t="s">
        <v>4874</v>
      </c>
      <c r="C2738" s="23" t="s">
        <v>10</v>
      </c>
      <c r="D2738" s="23" t="str">
        <f>IF(ISNUMBER(MATCH(C2738, 'Registration Database Man. Code'!A:A, 0)), "drone", "")</f>
        <v>drone</v>
      </c>
      <c r="E2738" s="23" t="str">
        <f>VLOOKUP(C2738, 'Registration Database Man. Code'!A:D, 4, FALSE)</f>
        <v>DJI</v>
      </c>
      <c r="F2738" s="24" t="str">
        <f t="shared" si="42"/>
        <v>No</v>
      </c>
      <c r="G2738" s="21" t="str">
        <f>IF(F2738="Yes", "Not Applicable", IF(COUNTIF('Broadcast Module Man Codes'!B:B, LEFT(B2738, 4))=0, "No BM Man Code Found", "Match Found"))</f>
        <v>No BM Man Code Found</v>
      </c>
    </row>
    <row r="2739" spans="1:7">
      <c r="A2739" s="23" t="s">
        <v>4875</v>
      </c>
      <c r="B2739" s="23" t="s">
        <v>4876</v>
      </c>
      <c r="C2739" s="23" t="s">
        <v>27</v>
      </c>
      <c r="D2739" s="23" t="str">
        <f>IF(ISNUMBER(MATCH(C2739, 'Registration Database Man. Code'!A:A, 0)), "drone", "")</f>
        <v>drone</v>
      </c>
      <c r="E2739" s="23" t="str">
        <f>VLOOKUP(C2739, 'Registration Database Man. Code'!A:D, 4, FALSE)</f>
        <v>DJI</v>
      </c>
      <c r="F2739" s="24" t="str">
        <f t="shared" si="42"/>
        <v>No</v>
      </c>
      <c r="G2739" s="21" t="str">
        <f>IF(F2739="Yes", "Not Applicable", IF(COUNTIF('Broadcast Module Man Codes'!B:B, LEFT(B2739, 4))=0, "No BM Man Code Found", "Match Found"))</f>
        <v>No BM Man Code Found</v>
      </c>
    </row>
    <row r="2740" spans="1:7">
      <c r="A2740" s="23" t="s">
        <v>4877</v>
      </c>
      <c r="B2740" s="23" t="s">
        <v>4878</v>
      </c>
      <c r="C2740" s="23" t="s">
        <v>1506</v>
      </c>
      <c r="D2740" s="23" t="str">
        <f>IF(ISNUMBER(MATCH(C2740, 'Registration Database Man. Code'!A:A, 0)), "drone", "")</f>
        <v>drone</v>
      </c>
      <c r="E2740" s="23" t="str">
        <f>VLOOKUP(C2740, 'Registration Database Man. Code'!A:D, 4, FALSE)</f>
        <v>DJI</v>
      </c>
      <c r="F2740" s="24" t="str">
        <f t="shared" si="42"/>
        <v>No</v>
      </c>
      <c r="G2740" s="21" t="str">
        <f>IF(F2740="Yes", "Not Applicable", IF(COUNTIF('Broadcast Module Man Codes'!B:B, LEFT(B2740, 4))=0, "No BM Man Code Found", "Match Found"))</f>
        <v>No BM Man Code Found</v>
      </c>
    </row>
    <row r="2741" spans="1:7">
      <c r="A2741" s="23" t="s">
        <v>4879</v>
      </c>
      <c r="B2741" s="23" t="s">
        <v>4880</v>
      </c>
      <c r="C2741" s="23" t="s">
        <v>27</v>
      </c>
      <c r="D2741" s="23" t="str">
        <f>IF(ISNUMBER(MATCH(C2741, 'Registration Database Man. Code'!A:A, 0)), "drone", "")</f>
        <v>drone</v>
      </c>
      <c r="E2741" s="23" t="str">
        <f>VLOOKUP(C2741, 'Registration Database Man. Code'!A:D, 4, FALSE)</f>
        <v>DJI</v>
      </c>
      <c r="F2741" s="24" t="str">
        <f t="shared" si="42"/>
        <v>Yes</v>
      </c>
      <c r="G2741" s="21" t="str">
        <f>IF(F2741="Yes", "Not Applicable", IF(COUNTIF('Broadcast Module Man Codes'!B:B, LEFT(B2741, 4))=0, "No BM Man Code Found", "Match Found"))</f>
        <v>Not Applicable</v>
      </c>
    </row>
    <row r="2742" spans="1:7">
      <c r="A2742" s="23" t="s">
        <v>4881</v>
      </c>
      <c r="B2742" s="23" t="s">
        <v>4882</v>
      </c>
      <c r="C2742" s="23" t="s">
        <v>27</v>
      </c>
      <c r="D2742" s="23" t="str">
        <f>IF(ISNUMBER(MATCH(C2742, 'Registration Database Man. Code'!A:A, 0)), "drone", "")</f>
        <v>drone</v>
      </c>
      <c r="E2742" s="23" t="str">
        <f>VLOOKUP(C2742, 'Registration Database Man. Code'!A:D, 4, FALSE)</f>
        <v>DJI</v>
      </c>
      <c r="F2742" s="24" t="str">
        <f t="shared" si="42"/>
        <v>Yes</v>
      </c>
      <c r="G2742" s="21" t="str">
        <f>IF(F2742="Yes", "Not Applicable", IF(COUNTIF('Broadcast Module Man Codes'!B:B, LEFT(B2742, 4))=0, "No BM Man Code Found", "Match Found"))</f>
        <v>Not Applicable</v>
      </c>
    </row>
    <row r="2743" spans="1:7">
      <c r="A2743" s="23" t="s">
        <v>4883</v>
      </c>
      <c r="B2743" s="23" t="s">
        <v>4884</v>
      </c>
      <c r="C2743" s="23" t="s">
        <v>27</v>
      </c>
      <c r="D2743" s="23" t="str">
        <f>IF(ISNUMBER(MATCH(C2743, 'Registration Database Man. Code'!A:A, 0)), "drone", "")</f>
        <v>drone</v>
      </c>
      <c r="E2743" s="23" t="str">
        <f>VLOOKUP(C2743, 'Registration Database Man. Code'!A:D, 4, FALSE)</f>
        <v>DJI</v>
      </c>
      <c r="F2743" s="24" t="str">
        <f t="shared" si="42"/>
        <v>Yes</v>
      </c>
      <c r="G2743" s="21" t="str">
        <f>IF(F2743="Yes", "Not Applicable", IF(COUNTIF('Broadcast Module Man Codes'!B:B, LEFT(B2743, 4))=0, "No BM Man Code Found", "Match Found"))</f>
        <v>Not Applicable</v>
      </c>
    </row>
    <row r="2744" spans="1:7">
      <c r="A2744" s="23" t="s">
        <v>4885</v>
      </c>
      <c r="B2744" s="23" t="s">
        <v>4886</v>
      </c>
      <c r="C2744" s="23" t="s">
        <v>10</v>
      </c>
      <c r="D2744" s="23" t="str">
        <f>IF(ISNUMBER(MATCH(C2744, 'Registration Database Man. Code'!A:A, 0)), "drone", "")</f>
        <v>drone</v>
      </c>
      <c r="E2744" s="23" t="str">
        <f>VLOOKUP(C2744, 'Registration Database Man. Code'!A:D, 4, FALSE)</f>
        <v>DJI</v>
      </c>
      <c r="F2744" s="24" t="str">
        <f t="shared" si="42"/>
        <v>Yes</v>
      </c>
      <c r="G2744" s="21" t="str">
        <f>IF(F2744="Yes", "Not Applicable", IF(COUNTIF('Broadcast Module Man Codes'!B:B, LEFT(B2744, 4))=0, "No BM Man Code Found", "Match Found"))</f>
        <v>Not Applicable</v>
      </c>
    </row>
    <row r="2745" spans="1:7">
      <c r="A2745" s="23" t="s">
        <v>4887</v>
      </c>
      <c r="B2745" s="23" t="s">
        <v>4888</v>
      </c>
      <c r="C2745" s="23" t="s">
        <v>27</v>
      </c>
      <c r="D2745" s="23" t="str">
        <f>IF(ISNUMBER(MATCH(C2745, 'Registration Database Man. Code'!A:A, 0)), "drone", "")</f>
        <v>drone</v>
      </c>
      <c r="E2745" s="23" t="str">
        <f>VLOOKUP(C2745, 'Registration Database Man. Code'!A:D, 4, FALSE)</f>
        <v>DJI</v>
      </c>
      <c r="F2745" s="24" t="str">
        <f t="shared" si="42"/>
        <v>No</v>
      </c>
      <c r="G2745" s="21" t="str">
        <f>IF(F2745="Yes", "Not Applicable", IF(COUNTIF('Broadcast Module Man Codes'!B:B, LEFT(B2745, 4))=0, "No BM Man Code Found", "Match Found"))</f>
        <v>No BM Man Code Found</v>
      </c>
    </row>
    <row r="2746" spans="1:7">
      <c r="A2746" s="23" t="s">
        <v>4889</v>
      </c>
      <c r="B2746" s="23" t="s">
        <v>4890</v>
      </c>
      <c r="C2746" s="23" t="s">
        <v>27</v>
      </c>
      <c r="D2746" s="23" t="str">
        <f>IF(ISNUMBER(MATCH(C2746, 'Registration Database Man. Code'!A:A, 0)), "drone", "")</f>
        <v>drone</v>
      </c>
      <c r="E2746" s="23" t="str">
        <f>VLOOKUP(C2746, 'Registration Database Man. Code'!A:D, 4, FALSE)</f>
        <v>DJI</v>
      </c>
      <c r="F2746" s="24" t="str">
        <f t="shared" si="42"/>
        <v>No</v>
      </c>
      <c r="G2746" s="21" t="str">
        <f>IF(F2746="Yes", "Not Applicable", IF(COUNTIF('Broadcast Module Man Codes'!B:B, LEFT(B2746, 4))=0, "No BM Man Code Found", "Match Found"))</f>
        <v>No BM Man Code Found</v>
      </c>
    </row>
    <row r="2747" spans="1:7">
      <c r="A2747" s="23" t="s">
        <v>4892</v>
      </c>
      <c r="B2747" s="23" t="s">
        <v>4893</v>
      </c>
      <c r="C2747" s="23" t="s">
        <v>10</v>
      </c>
      <c r="D2747" s="23" t="str">
        <f>IF(ISNUMBER(MATCH(C2747, 'Registration Database Man. Code'!A:A, 0)), "drone", "")</f>
        <v>drone</v>
      </c>
      <c r="E2747" s="23" t="str">
        <f>VLOOKUP(C2747, 'Registration Database Man. Code'!A:D, 4, FALSE)</f>
        <v>DJI</v>
      </c>
      <c r="F2747" s="24" t="str">
        <f t="shared" si="42"/>
        <v>No</v>
      </c>
      <c r="G2747" s="21" t="str">
        <f>IF(F2747="Yes", "Not Applicable", IF(COUNTIF('Broadcast Module Man Codes'!B:B, LEFT(B2747, 4))=0, "No BM Man Code Found", "Match Found"))</f>
        <v>No BM Man Code Found</v>
      </c>
    </row>
    <row r="2748" spans="1:7">
      <c r="A2748" s="23" t="s">
        <v>4894</v>
      </c>
      <c r="B2748" s="23" t="s">
        <v>4895</v>
      </c>
      <c r="C2748" s="23" t="s">
        <v>27</v>
      </c>
      <c r="D2748" s="23" t="str">
        <f>IF(ISNUMBER(MATCH(C2748, 'Registration Database Man. Code'!A:A, 0)), "drone", "")</f>
        <v>drone</v>
      </c>
      <c r="E2748" s="23" t="str">
        <f>VLOOKUP(C2748, 'Registration Database Man. Code'!A:D, 4, FALSE)</f>
        <v>DJI</v>
      </c>
      <c r="F2748" s="24" t="str">
        <f t="shared" si="42"/>
        <v>No</v>
      </c>
      <c r="G2748" s="21" t="str">
        <f>IF(F2748="Yes", "Not Applicable", IF(COUNTIF('Broadcast Module Man Codes'!B:B, LEFT(B2748, 4))=0, "No BM Man Code Found", "Match Found"))</f>
        <v>No BM Man Code Found</v>
      </c>
    </row>
    <row r="2749" spans="1:7">
      <c r="A2749" s="23" t="s">
        <v>4896</v>
      </c>
      <c r="B2749" s="23" t="s">
        <v>4897</v>
      </c>
      <c r="C2749" s="23" t="s">
        <v>37</v>
      </c>
      <c r="D2749" s="23" t="str">
        <f>IF(ISNUMBER(MATCH(C2749, 'Registration Database Man. Code'!A:A, 0)), "drone", "")</f>
        <v>drone</v>
      </c>
      <c r="E2749" s="23" t="str">
        <f>VLOOKUP(C2749, 'Registration Database Man. Code'!A:D, 4, FALSE)</f>
        <v>DJI</v>
      </c>
      <c r="F2749" s="24" t="str">
        <f t="shared" si="42"/>
        <v>No</v>
      </c>
      <c r="G2749" s="21" t="str">
        <f>IF(F2749="Yes", "Not Applicable", IF(COUNTIF('Broadcast Module Man Codes'!B:B, LEFT(B2749, 4))=0, "No BM Man Code Found", "Match Found"))</f>
        <v>No BM Man Code Found</v>
      </c>
    </row>
    <row r="2750" spans="1:7">
      <c r="A2750" s="23" t="s">
        <v>4898</v>
      </c>
      <c r="B2750" s="23" t="s">
        <v>4899</v>
      </c>
      <c r="C2750" s="23" t="s">
        <v>6</v>
      </c>
      <c r="D2750" s="23" t="str">
        <f>IF(ISNUMBER(MATCH(C2750, 'Registration Database Man. Code'!A:A, 0)), "drone", "")</f>
        <v>drone</v>
      </c>
      <c r="E2750" s="23" t="str">
        <f>VLOOKUP(C2750, 'Registration Database Man. Code'!A:D, 4, FALSE)</f>
        <v>XAG</v>
      </c>
      <c r="F2750" s="24" t="str">
        <f t="shared" si="42"/>
        <v>No</v>
      </c>
      <c r="G2750" s="21" t="str">
        <f>IF(F2750="Yes", "Not Applicable", IF(COUNTIF('Broadcast Module Man Codes'!B:B, LEFT(B2750, 4))=0, "No BM Man Code Found", "Match Found"))</f>
        <v>No BM Man Code Found</v>
      </c>
    </row>
    <row r="2751" spans="1:7">
      <c r="A2751" s="23" t="s">
        <v>4900</v>
      </c>
      <c r="B2751" s="23" t="s">
        <v>4901</v>
      </c>
      <c r="C2751" s="23" t="s">
        <v>10</v>
      </c>
      <c r="D2751" s="23" t="str">
        <f>IF(ISNUMBER(MATCH(C2751, 'Registration Database Man. Code'!A:A, 0)), "drone", "")</f>
        <v>drone</v>
      </c>
      <c r="E2751" s="23" t="str">
        <f>VLOOKUP(C2751, 'Registration Database Man. Code'!A:D, 4, FALSE)</f>
        <v>DJI</v>
      </c>
      <c r="F2751" s="24" t="str">
        <f t="shared" si="42"/>
        <v>Yes</v>
      </c>
      <c r="G2751" s="21" t="str">
        <f>IF(F2751="Yes", "Not Applicable", IF(COUNTIF('Broadcast Module Man Codes'!B:B, LEFT(B2751, 4))=0, "No BM Man Code Found", "Match Found"))</f>
        <v>Not Applicable</v>
      </c>
    </row>
    <row r="2752" spans="1:7">
      <c r="A2752" s="23" t="s">
        <v>4902</v>
      </c>
      <c r="B2752" s="23" t="s">
        <v>4903</v>
      </c>
      <c r="C2752" s="23" t="s">
        <v>27</v>
      </c>
      <c r="D2752" s="23" t="str">
        <f>IF(ISNUMBER(MATCH(C2752, 'Registration Database Man. Code'!A:A, 0)), "drone", "")</f>
        <v>drone</v>
      </c>
      <c r="E2752" s="23" t="str">
        <f>VLOOKUP(C2752, 'Registration Database Man. Code'!A:D, 4, FALSE)</f>
        <v>DJI</v>
      </c>
      <c r="F2752" s="24" t="str">
        <f t="shared" si="42"/>
        <v>Yes</v>
      </c>
      <c r="G2752" s="21" t="str">
        <f>IF(F2752="Yes", "Not Applicable", IF(COUNTIF('Broadcast Module Man Codes'!B:B, LEFT(B2752, 4))=0, "No BM Man Code Found", "Match Found"))</f>
        <v>Not Applicable</v>
      </c>
    </row>
    <row r="2753" spans="1:7">
      <c r="A2753" s="23" t="s">
        <v>4904</v>
      </c>
      <c r="B2753" s="23" t="s">
        <v>4905</v>
      </c>
      <c r="C2753" s="23" t="s">
        <v>27</v>
      </c>
      <c r="D2753" s="23" t="str">
        <f>IF(ISNUMBER(MATCH(C2753, 'Registration Database Man. Code'!A:A, 0)), "drone", "")</f>
        <v>drone</v>
      </c>
      <c r="E2753" s="23" t="str">
        <f>VLOOKUP(C2753, 'Registration Database Man. Code'!A:D, 4, FALSE)</f>
        <v>DJI</v>
      </c>
      <c r="F2753" s="24" t="str">
        <f t="shared" si="42"/>
        <v>No</v>
      </c>
      <c r="G2753" s="21" t="str">
        <f>IF(F2753="Yes", "Not Applicable", IF(COUNTIF('Broadcast Module Man Codes'!B:B, LEFT(B2753, 4))=0, "No BM Man Code Found", "Match Found"))</f>
        <v>No BM Man Code Found</v>
      </c>
    </row>
    <row r="2754" spans="1:7">
      <c r="A2754" s="23" t="s">
        <v>4906</v>
      </c>
      <c r="B2754" s="23" t="s">
        <v>4907</v>
      </c>
      <c r="C2754" s="23" t="s">
        <v>27</v>
      </c>
      <c r="D2754" s="23" t="str">
        <f>IF(ISNUMBER(MATCH(C2754, 'Registration Database Man. Code'!A:A, 0)), "drone", "")</f>
        <v>drone</v>
      </c>
      <c r="E2754" s="23" t="str">
        <f>VLOOKUP(C2754, 'Registration Database Man. Code'!A:D, 4, FALSE)</f>
        <v>DJI</v>
      </c>
      <c r="F2754" s="24" t="str">
        <f t="shared" si="42"/>
        <v>Yes</v>
      </c>
      <c r="G2754" s="21" t="str">
        <f>IF(F2754="Yes", "Not Applicable", IF(COUNTIF('Broadcast Module Man Codes'!B:B, LEFT(B2754, 4))=0, "No BM Man Code Found", "Match Found"))</f>
        <v>Not Applicable</v>
      </c>
    </row>
    <row r="2755" spans="1:7">
      <c r="A2755" s="23" t="s">
        <v>4908</v>
      </c>
      <c r="B2755" s="23" t="s">
        <v>4909</v>
      </c>
      <c r="C2755" s="23" t="s">
        <v>4</v>
      </c>
      <c r="D2755" s="23" t="str">
        <f>IF(ISNUMBER(MATCH(C2755, 'Registration Database Man. Code'!A:A, 0)), "drone", "")</f>
        <v>drone</v>
      </c>
      <c r="E2755" s="23" t="str">
        <f>VLOOKUP(C2755, 'Registration Database Man. Code'!A:D, 4, FALSE)</f>
        <v>TALOS DRONES</v>
      </c>
      <c r="F2755" s="24" t="str">
        <f t="shared" ref="F2755:F2818" si="43">IF(OR(E2755="EA VISION", E2755="EAVISION"), "No", IF(OR(AND(OR(E2755="DJI", E2755="DJI Innovations"), LEFT(B2755, 5)="1581F"), AND(OR(E2755="XAG", E2755="GUANGZHOU XAG CO LTD"), LEFT(B2755, 5)="1863F"), AND(E2755="Talos Drones", LEFT(B2755, 5)="2104F")), "Yes", "No"))</f>
        <v>Yes</v>
      </c>
      <c r="G2755" s="21" t="str">
        <f>IF(F2755="Yes", "Not Applicable", IF(COUNTIF('Broadcast Module Man Codes'!B:B, LEFT(B2755, 4))=0, "No BM Man Code Found", "Match Found"))</f>
        <v>Not Applicable</v>
      </c>
    </row>
    <row r="2756" spans="1:7">
      <c r="A2756" s="23" t="s">
        <v>4910</v>
      </c>
      <c r="B2756" s="23" t="s">
        <v>4911</v>
      </c>
      <c r="C2756" s="23" t="s">
        <v>94</v>
      </c>
      <c r="D2756" s="23" t="str">
        <f>IF(ISNUMBER(MATCH(C2756, 'Registration Database Man. Code'!A:A, 0)), "drone", "")</f>
        <v>drone</v>
      </c>
      <c r="E2756" s="23" t="str">
        <f>VLOOKUP(C2756, 'Registration Database Man. Code'!A:D, 4, FALSE)</f>
        <v>DJI</v>
      </c>
      <c r="F2756" s="24" t="str">
        <f t="shared" si="43"/>
        <v>Yes</v>
      </c>
      <c r="G2756" s="21" t="str">
        <f>IF(F2756="Yes", "Not Applicable", IF(COUNTIF('Broadcast Module Man Codes'!B:B, LEFT(B2756, 4))=0, "No BM Man Code Found", "Match Found"))</f>
        <v>Not Applicable</v>
      </c>
    </row>
    <row r="2757" spans="1:7">
      <c r="A2757" s="23" t="s">
        <v>4912</v>
      </c>
      <c r="B2757" s="23" t="s">
        <v>4913</v>
      </c>
      <c r="C2757" s="23" t="s">
        <v>27</v>
      </c>
      <c r="D2757" s="23" t="str">
        <f>IF(ISNUMBER(MATCH(C2757, 'Registration Database Man. Code'!A:A, 0)), "drone", "")</f>
        <v>drone</v>
      </c>
      <c r="E2757" s="23" t="str">
        <f>VLOOKUP(C2757, 'Registration Database Man. Code'!A:D, 4, FALSE)</f>
        <v>DJI</v>
      </c>
      <c r="F2757" s="24" t="str">
        <f t="shared" si="43"/>
        <v>Yes</v>
      </c>
      <c r="G2757" s="21" t="str">
        <f>IF(F2757="Yes", "Not Applicable", IF(COUNTIF('Broadcast Module Man Codes'!B:B, LEFT(B2757, 4))=0, "No BM Man Code Found", "Match Found"))</f>
        <v>Not Applicable</v>
      </c>
    </row>
    <row r="2758" spans="1:7">
      <c r="A2758" s="23" t="s">
        <v>4914</v>
      </c>
      <c r="B2758" s="23" t="s">
        <v>4915</v>
      </c>
      <c r="C2758" s="23" t="s">
        <v>27</v>
      </c>
      <c r="D2758" s="23" t="str">
        <f>IF(ISNUMBER(MATCH(C2758, 'Registration Database Man. Code'!A:A, 0)), "drone", "")</f>
        <v>drone</v>
      </c>
      <c r="E2758" s="23" t="str">
        <f>VLOOKUP(C2758, 'Registration Database Man. Code'!A:D, 4, FALSE)</f>
        <v>DJI</v>
      </c>
      <c r="F2758" s="24" t="str">
        <f t="shared" si="43"/>
        <v>Yes</v>
      </c>
      <c r="G2758" s="21" t="str">
        <f>IF(F2758="Yes", "Not Applicable", IF(COUNTIF('Broadcast Module Man Codes'!B:B, LEFT(B2758, 4))=0, "No BM Man Code Found", "Match Found"))</f>
        <v>Not Applicable</v>
      </c>
    </row>
    <row r="2759" spans="1:7">
      <c r="A2759" s="23" t="s">
        <v>4916</v>
      </c>
      <c r="B2759" s="23" t="s">
        <v>4917</v>
      </c>
      <c r="C2759" s="23" t="s">
        <v>27</v>
      </c>
      <c r="D2759" s="23" t="str">
        <f>IF(ISNUMBER(MATCH(C2759, 'Registration Database Man. Code'!A:A, 0)), "drone", "")</f>
        <v>drone</v>
      </c>
      <c r="E2759" s="23" t="str">
        <f>VLOOKUP(C2759, 'Registration Database Man. Code'!A:D, 4, FALSE)</f>
        <v>DJI</v>
      </c>
      <c r="F2759" s="24" t="str">
        <f t="shared" si="43"/>
        <v>No</v>
      </c>
      <c r="G2759" s="21" t="str">
        <f>IF(F2759="Yes", "Not Applicable", IF(COUNTIF('Broadcast Module Man Codes'!B:B, LEFT(B2759, 4))=0, "No BM Man Code Found", "Match Found"))</f>
        <v>No BM Man Code Found</v>
      </c>
    </row>
    <row r="2760" spans="1:7">
      <c r="A2760" s="23" t="s">
        <v>4918</v>
      </c>
      <c r="B2760" s="23" t="s">
        <v>4919</v>
      </c>
      <c r="C2760" s="23" t="s">
        <v>10</v>
      </c>
      <c r="D2760" s="23" t="str">
        <f>IF(ISNUMBER(MATCH(C2760, 'Registration Database Man. Code'!A:A, 0)), "drone", "")</f>
        <v>drone</v>
      </c>
      <c r="E2760" s="23" t="str">
        <f>VLOOKUP(C2760, 'Registration Database Man. Code'!A:D, 4, FALSE)</f>
        <v>DJI</v>
      </c>
      <c r="F2760" s="24" t="str">
        <f t="shared" si="43"/>
        <v>No</v>
      </c>
      <c r="G2760" s="21" t="str">
        <f>IF(F2760="Yes", "Not Applicable", IF(COUNTIF('Broadcast Module Man Codes'!B:B, LEFT(B2760, 4))=0, "No BM Man Code Found", "Match Found"))</f>
        <v>No BM Man Code Found</v>
      </c>
    </row>
    <row r="2761" spans="1:7">
      <c r="A2761" s="23" t="s">
        <v>4921</v>
      </c>
      <c r="B2761" s="23" t="s">
        <v>4922</v>
      </c>
      <c r="C2761" s="23" t="s">
        <v>10</v>
      </c>
      <c r="D2761" s="23" t="str">
        <f>IF(ISNUMBER(MATCH(C2761, 'Registration Database Man. Code'!A:A, 0)), "drone", "")</f>
        <v>drone</v>
      </c>
      <c r="E2761" s="23" t="str">
        <f>VLOOKUP(C2761, 'Registration Database Man. Code'!A:D, 4, FALSE)</f>
        <v>DJI</v>
      </c>
      <c r="F2761" s="24" t="str">
        <f t="shared" si="43"/>
        <v>Yes</v>
      </c>
      <c r="G2761" s="21" t="str">
        <f>IF(F2761="Yes", "Not Applicable", IF(COUNTIF('Broadcast Module Man Codes'!B:B, LEFT(B2761, 4))=0, "No BM Man Code Found", "Match Found"))</f>
        <v>Not Applicable</v>
      </c>
    </row>
    <row r="2762" spans="1:7">
      <c r="A2762" s="23" t="s">
        <v>4923</v>
      </c>
      <c r="B2762" s="23" t="s">
        <v>4924</v>
      </c>
      <c r="C2762" s="23" t="s">
        <v>10</v>
      </c>
      <c r="D2762" s="23" t="str">
        <f>IF(ISNUMBER(MATCH(C2762, 'Registration Database Man. Code'!A:A, 0)), "drone", "")</f>
        <v>drone</v>
      </c>
      <c r="E2762" s="23" t="str">
        <f>VLOOKUP(C2762, 'Registration Database Man. Code'!A:D, 4, FALSE)</f>
        <v>DJI</v>
      </c>
      <c r="F2762" s="24" t="str">
        <f t="shared" si="43"/>
        <v>Yes</v>
      </c>
      <c r="G2762" s="21" t="str">
        <f>IF(F2762="Yes", "Not Applicable", IF(COUNTIF('Broadcast Module Man Codes'!B:B, LEFT(B2762, 4))=0, "No BM Man Code Found", "Match Found"))</f>
        <v>Not Applicable</v>
      </c>
    </row>
    <row r="2763" spans="1:7">
      <c r="A2763" s="23" t="s">
        <v>4925</v>
      </c>
      <c r="B2763" s="23" t="s">
        <v>4926</v>
      </c>
      <c r="C2763" s="23" t="s">
        <v>49</v>
      </c>
      <c r="D2763" s="23" t="str">
        <f>IF(ISNUMBER(MATCH(C2763, 'Registration Database Man. Code'!A:A, 0)), "drone", "")</f>
        <v>drone</v>
      </c>
      <c r="E2763" s="23" t="str">
        <f>VLOOKUP(C2763, 'Registration Database Man. Code'!A:D, 4, FALSE)</f>
        <v>DJI</v>
      </c>
      <c r="F2763" s="24" t="str">
        <f t="shared" si="43"/>
        <v>No</v>
      </c>
      <c r="G2763" s="21" t="str">
        <f>IF(F2763="Yes", "Not Applicable", IF(COUNTIF('Broadcast Module Man Codes'!B:B, LEFT(B2763, 4))=0, "No BM Man Code Found", "Match Found"))</f>
        <v>No BM Man Code Found</v>
      </c>
    </row>
    <row r="2764" spans="1:7">
      <c r="A2764" s="23" t="s">
        <v>4927</v>
      </c>
      <c r="B2764" s="23" t="s">
        <v>4928</v>
      </c>
      <c r="C2764" s="23" t="s">
        <v>10</v>
      </c>
      <c r="D2764" s="23" t="str">
        <f>IF(ISNUMBER(MATCH(C2764, 'Registration Database Man. Code'!A:A, 0)), "drone", "")</f>
        <v>drone</v>
      </c>
      <c r="E2764" s="23" t="str">
        <f>VLOOKUP(C2764, 'Registration Database Man. Code'!A:D, 4, FALSE)</f>
        <v>DJI</v>
      </c>
      <c r="F2764" s="24" t="str">
        <f t="shared" si="43"/>
        <v>Yes</v>
      </c>
      <c r="G2764" s="21" t="str">
        <f>IF(F2764="Yes", "Not Applicable", IF(COUNTIF('Broadcast Module Man Codes'!B:B, LEFT(B2764, 4))=0, "No BM Man Code Found", "Match Found"))</f>
        <v>Not Applicable</v>
      </c>
    </row>
    <row r="2765" spans="1:7">
      <c r="A2765" s="23" t="s">
        <v>4929</v>
      </c>
      <c r="B2765" s="23" t="s">
        <v>4930</v>
      </c>
      <c r="C2765" s="23" t="s">
        <v>6</v>
      </c>
      <c r="D2765" s="23" t="str">
        <f>IF(ISNUMBER(MATCH(C2765, 'Registration Database Man. Code'!A:A, 0)), "drone", "")</f>
        <v>drone</v>
      </c>
      <c r="E2765" s="23" t="str">
        <f>VLOOKUP(C2765, 'Registration Database Man. Code'!A:D, 4, FALSE)</f>
        <v>XAG</v>
      </c>
      <c r="F2765" s="24" t="str">
        <f t="shared" si="43"/>
        <v>Yes</v>
      </c>
      <c r="G2765" s="21" t="str">
        <f>IF(F2765="Yes", "Not Applicable", IF(COUNTIF('Broadcast Module Man Codes'!B:B, LEFT(B2765, 4))=0, "No BM Man Code Found", "Match Found"))</f>
        <v>Not Applicable</v>
      </c>
    </row>
    <row r="2766" spans="1:7">
      <c r="A2766" s="23" t="s">
        <v>4931</v>
      </c>
      <c r="B2766" s="23" t="s">
        <v>4932</v>
      </c>
      <c r="C2766" s="23" t="s">
        <v>94</v>
      </c>
      <c r="D2766" s="23" t="str">
        <f>IF(ISNUMBER(MATCH(C2766, 'Registration Database Man. Code'!A:A, 0)), "drone", "")</f>
        <v>drone</v>
      </c>
      <c r="E2766" s="23" t="str">
        <f>VLOOKUP(C2766, 'Registration Database Man. Code'!A:D, 4, FALSE)</f>
        <v>DJI</v>
      </c>
      <c r="F2766" s="24" t="str">
        <f t="shared" si="43"/>
        <v>Yes</v>
      </c>
      <c r="G2766" s="21" t="str">
        <f>IF(F2766="Yes", "Not Applicable", IF(COUNTIF('Broadcast Module Man Codes'!B:B, LEFT(B2766, 4))=0, "No BM Man Code Found", "Match Found"))</f>
        <v>Not Applicable</v>
      </c>
    </row>
    <row r="2767" spans="1:7">
      <c r="A2767" s="23" t="s">
        <v>4933</v>
      </c>
      <c r="B2767" s="23" t="s">
        <v>4934</v>
      </c>
      <c r="C2767" s="23" t="s">
        <v>27</v>
      </c>
      <c r="D2767" s="23" t="str">
        <f>IF(ISNUMBER(MATCH(C2767, 'Registration Database Man. Code'!A:A, 0)), "drone", "")</f>
        <v>drone</v>
      </c>
      <c r="E2767" s="23" t="str">
        <f>VLOOKUP(C2767, 'Registration Database Man. Code'!A:D, 4, FALSE)</f>
        <v>DJI</v>
      </c>
      <c r="F2767" s="24" t="str">
        <f t="shared" si="43"/>
        <v>Yes</v>
      </c>
      <c r="G2767" s="21" t="str">
        <f>IF(F2767="Yes", "Not Applicable", IF(COUNTIF('Broadcast Module Man Codes'!B:B, LEFT(B2767, 4))=0, "No BM Man Code Found", "Match Found"))</f>
        <v>Not Applicable</v>
      </c>
    </row>
    <row r="2768" spans="1:7">
      <c r="A2768" s="23" t="s">
        <v>4935</v>
      </c>
      <c r="B2768" s="23" t="s">
        <v>4936</v>
      </c>
      <c r="C2768" s="23" t="s">
        <v>27</v>
      </c>
      <c r="D2768" s="23" t="str">
        <f>IF(ISNUMBER(MATCH(C2768, 'Registration Database Man. Code'!A:A, 0)), "drone", "")</f>
        <v>drone</v>
      </c>
      <c r="E2768" s="23" t="str">
        <f>VLOOKUP(C2768, 'Registration Database Man. Code'!A:D, 4, FALSE)</f>
        <v>DJI</v>
      </c>
      <c r="F2768" s="24" t="str">
        <f t="shared" si="43"/>
        <v>No</v>
      </c>
      <c r="G2768" s="21" t="str">
        <f>IF(F2768="Yes", "Not Applicable", IF(COUNTIF('Broadcast Module Man Codes'!B:B, LEFT(B2768, 4))=0, "No BM Man Code Found", "Match Found"))</f>
        <v>No BM Man Code Found</v>
      </c>
    </row>
    <row r="2769" spans="1:7">
      <c r="A2769" s="23" t="s">
        <v>4937</v>
      </c>
      <c r="B2769" s="23" t="s">
        <v>4938</v>
      </c>
      <c r="C2769" s="23" t="s">
        <v>37</v>
      </c>
      <c r="D2769" s="23" t="str">
        <f>IF(ISNUMBER(MATCH(C2769, 'Registration Database Man. Code'!A:A, 0)), "drone", "")</f>
        <v>drone</v>
      </c>
      <c r="E2769" s="23" t="str">
        <f>VLOOKUP(C2769, 'Registration Database Man. Code'!A:D, 4, FALSE)</f>
        <v>DJI</v>
      </c>
      <c r="F2769" s="24" t="str">
        <f t="shared" si="43"/>
        <v>Yes</v>
      </c>
      <c r="G2769" s="21" t="str">
        <f>IF(F2769="Yes", "Not Applicable", IF(COUNTIF('Broadcast Module Man Codes'!B:B, LEFT(B2769, 4))=0, "No BM Man Code Found", "Match Found"))</f>
        <v>Not Applicable</v>
      </c>
    </row>
    <row r="2770" spans="1:7">
      <c r="A2770" s="23" t="s">
        <v>4939</v>
      </c>
      <c r="B2770" s="23" t="s">
        <v>4940</v>
      </c>
      <c r="C2770" s="23" t="s">
        <v>27</v>
      </c>
      <c r="D2770" s="23" t="str">
        <f>IF(ISNUMBER(MATCH(C2770, 'Registration Database Man. Code'!A:A, 0)), "drone", "")</f>
        <v>drone</v>
      </c>
      <c r="E2770" s="23" t="str">
        <f>VLOOKUP(C2770, 'Registration Database Man. Code'!A:D, 4, FALSE)</f>
        <v>DJI</v>
      </c>
      <c r="F2770" s="24" t="str">
        <f t="shared" si="43"/>
        <v>No</v>
      </c>
      <c r="G2770" s="21" t="str">
        <f>IF(F2770="Yes", "Not Applicable", IF(COUNTIF('Broadcast Module Man Codes'!B:B, LEFT(B2770, 4))=0, "No BM Man Code Found", "Match Found"))</f>
        <v>No BM Man Code Found</v>
      </c>
    </row>
    <row r="2771" spans="1:7">
      <c r="A2771" s="23" t="s">
        <v>4941</v>
      </c>
      <c r="B2771" s="23" t="s">
        <v>4942</v>
      </c>
      <c r="C2771" s="23" t="s">
        <v>6</v>
      </c>
      <c r="D2771" s="23" t="str">
        <f>IF(ISNUMBER(MATCH(C2771, 'Registration Database Man. Code'!A:A, 0)), "drone", "")</f>
        <v>drone</v>
      </c>
      <c r="E2771" s="23" t="str">
        <f>VLOOKUP(C2771, 'Registration Database Man. Code'!A:D, 4, FALSE)</f>
        <v>XAG</v>
      </c>
      <c r="F2771" s="24" t="str">
        <f t="shared" si="43"/>
        <v>No</v>
      </c>
      <c r="G2771" s="21" t="str">
        <f>IF(F2771="Yes", "Not Applicable", IF(COUNTIF('Broadcast Module Man Codes'!B:B, LEFT(B2771, 4))=0, "No BM Man Code Found", "Match Found"))</f>
        <v>No BM Man Code Found</v>
      </c>
    </row>
    <row r="2772" spans="1:7">
      <c r="A2772" s="23" t="s">
        <v>4943</v>
      </c>
      <c r="B2772" s="23" t="s">
        <v>4944</v>
      </c>
      <c r="C2772" s="23" t="s">
        <v>10</v>
      </c>
      <c r="D2772" s="23" t="str">
        <f>IF(ISNUMBER(MATCH(C2772, 'Registration Database Man. Code'!A:A, 0)), "drone", "")</f>
        <v>drone</v>
      </c>
      <c r="E2772" s="23" t="str">
        <f>VLOOKUP(C2772, 'Registration Database Man. Code'!A:D, 4, FALSE)</f>
        <v>DJI</v>
      </c>
      <c r="F2772" s="24" t="str">
        <f t="shared" si="43"/>
        <v>Yes</v>
      </c>
      <c r="G2772" s="21" t="str">
        <f>IF(F2772="Yes", "Not Applicable", IF(COUNTIF('Broadcast Module Man Codes'!B:B, LEFT(B2772, 4))=0, "No BM Man Code Found", "Match Found"))</f>
        <v>Not Applicable</v>
      </c>
    </row>
    <row r="2773" spans="1:7">
      <c r="A2773" s="23" t="s">
        <v>4945</v>
      </c>
      <c r="B2773" s="23" t="s">
        <v>4946</v>
      </c>
      <c r="C2773" s="23" t="s">
        <v>10</v>
      </c>
      <c r="D2773" s="23" t="str">
        <f>IF(ISNUMBER(MATCH(C2773, 'Registration Database Man. Code'!A:A, 0)), "drone", "")</f>
        <v>drone</v>
      </c>
      <c r="E2773" s="23" t="str">
        <f>VLOOKUP(C2773, 'Registration Database Man. Code'!A:D, 4, FALSE)</f>
        <v>DJI</v>
      </c>
      <c r="F2773" s="24" t="str">
        <f t="shared" si="43"/>
        <v>Yes</v>
      </c>
      <c r="G2773" s="21" t="str">
        <f>IF(F2773="Yes", "Not Applicable", IF(COUNTIF('Broadcast Module Man Codes'!B:B, LEFT(B2773, 4))=0, "No BM Man Code Found", "Match Found"))</f>
        <v>Not Applicable</v>
      </c>
    </row>
    <row r="2774" spans="1:7">
      <c r="A2774" s="23" t="s">
        <v>4947</v>
      </c>
      <c r="B2774" s="23" t="s">
        <v>4948</v>
      </c>
      <c r="C2774" s="23" t="s">
        <v>27</v>
      </c>
      <c r="D2774" s="23" t="str">
        <f>IF(ISNUMBER(MATCH(C2774, 'Registration Database Man. Code'!A:A, 0)), "drone", "")</f>
        <v>drone</v>
      </c>
      <c r="E2774" s="23" t="str">
        <f>VLOOKUP(C2774, 'Registration Database Man. Code'!A:D, 4, FALSE)</f>
        <v>DJI</v>
      </c>
      <c r="F2774" s="24" t="str">
        <f t="shared" si="43"/>
        <v>Yes</v>
      </c>
      <c r="G2774" s="21" t="str">
        <f>IF(F2774="Yes", "Not Applicable", IF(COUNTIF('Broadcast Module Man Codes'!B:B, LEFT(B2774, 4))=0, "No BM Man Code Found", "Match Found"))</f>
        <v>Not Applicable</v>
      </c>
    </row>
    <row r="2775" spans="1:7">
      <c r="A2775" s="23" t="s">
        <v>4949</v>
      </c>
      <c r="B2775" s="23" t="s">
        <v>4950</v>
      </c>
      <c r="C2775" s="23" t="s">
        <v>37</v>
      </c>
      <c r="D2775" s="23" t="str">
        <f>IF(ISNUMBER(MATCH(C2775, 'Registration Database Man. Code'!A:A, 0)), "drone", "")</f>
        <v>drone</v>
      </c>
      <c r="E2775" s="23" t="str">
        <f>VLOOKUP(C2775, 'Registration Database Man. Code'!A:D, 4, FALSE)</f>
        <v>DJI</v>
      </c>
      <c r="F2775" s="24" t="str">
        <f t="shared" si="43"/>
        <v>No</v>
      </c>
      <c r="G2775" s="21" t="str">
        <f>IF(F2775="Yes", "Not Applicable", IF(COUNTIF('Broadcast Module Man Codes'!B:B, LEFT(B2775, 4))=0, "No BM Man Code Found", "Match Found"))</f>
        <v>No BM Man Code Found</v>
      </c>
    </row>
    <row r="2776" spans="1:7">
      <c r="A2776" s="23" t="s">
        <v>4951</v>
      </c>
      <c r="B2776" s="23" t="s">
        <v>4952</v>
      </c>
      <c r="C2776" s="23" t="s">
        <v>10</v>
      </c>
      <c r="D2776" s="23" t="str">
        <f>IF(ISNUMBER(MATCH(C2776, 'Registration Database Man. Code'!A:A, 0)), "drone", "")</f>
        <v>drone</v>
      </c>
      <c r="E2776" s="23" t="str">
        <f>VLOOKUP(C2776, 'Registration Database Man. Code'!A:D, 4, FALSE)</f>
        <v>DJI</v>
      </c>
      <c r="F2776" s="24" t="str">
        <f t="shared" si="43"/>
        <v>Yes</v>
      </c>
      <c r="G2776" s="21" t="str">
        <f>IF(F2776="Yes", "Not Applicable", IF(COUNTIF('Broadcast Module Man Codes'!B:B, LEFT(B2776, 4))=0, "No BM Man Code Found", "Match Found"))</f>
        <v>Not Applicable</v>
      </c>
    </row>
    <row r="2777" spans="1:7">
      <c r="A2777" s="23" t="s">
        <v>4953</v>
      </c>
      <c r="B2777" s="23" t="s">
        <v>4954</v>
      </c>
      <c r="C2777" s="23" t="s">
        <v>94</v>
      </c>
      <c r="D2777" s="23" t="str">
        <f>IF(ISNUMBER(MATCH(C2777, 'Registration Database Man. Code'!A:A, 0)), "drone", "")</f>
        <v>drone</v>
      </c>
      <c r="E2777" s="23" t="str">
        <f>VLOOKUP(C2777, 'Registration Database Man. Code'!A:D, 4, FALSE)</f>
        <v>DJI</v>
      </c>
      <c r="F2777" s="24" t="str">
        <f t="shared" si="43"/>
        <v>No</v>
      </c>
      <c r="G2777" s="21" t="str">
        <f>IF(F2777="Yes", "Not Applicable", IF(COUNTIF('Broadcast Module Man Codes'!B:B, LEFT(B2777, 4))=0, "No BM Man Code Found", "Match Found"))</f>
        <v>No BM Man Code Found</v>
      </c>
    </row>
    <row r="2778" spans="1:7">
      <c r="A2778" s="23" t="s">
        <v>4955</v>
      </c>
      <c r="B2778" s="23" t="s">
        <v>4956</v>
      </c>
      <c r="C2778" s="23" t="s">
        <v>27</v>
      </c>
      <c r="D2778" s="23" t="str">
        <f>IF(ISNUMBER(MATCH(C2778, 'Registration Database Man. Code'!A:A, 0)), "drone", "")</f>
        <v>drone</v>
      </c>
      <c r="E2778" s="23" t="str">
        <f>VLOOKUP(C2778, 'Registration Database Man. Code'!A:D, 4, FALSE)</f>
        <v>DJI</v>
      </c>
      <c r="F2778" s="24" t="str">
        <f t="shared" si="43"/>
        <v>Yes</v>
      </c>
      <c r="G2778" s="21" t="str">
        <f>IF(F2778="Yes", "Not Applicable", IF(COUNTIF('Broadcast Module Man Codes'!B:B, LEFT(B2778, 4))=0, "No BM Man Code Found", "Match Found"))</f>
        <v>Not Applicable</v>
      </c>
    </row>
    <row r="2779" spans="1:7">
      <c r="A2779" s="23" t="s">
        <v>4957</v>
      </c>
      <c r="B2779" s="23" t="s">
        <v>4958</v>
      </c>
      <c r="C2779" s="23" t="s">
        <v>27</v>
      </c>
      <c r="D2779" s="23" t="str">
        <f>IF(ISNUMBER(MATCH(C2779, 'Registration Database Man. Code'!A:A, 0)), "drone", "")</f>
        <v>drone</v>
      </c>
      <c r="E2779" s="23" t="str">
        <f>VLOOKUP(C2779, 'Registration Database Man. Code'!A:D, 4, FALSE)</f>
        <v>DJI</v>
      </c>
      <c r="F2779" s="24" t="str">
        <f t="shared" si="43"/>
        <v>Yes</v>
      </c>
      <c r="G2779" s="21" t="str">
        <f>IF(F2779="Yes", "Not Applicable", IF(COUNTIF('Broadcast Module Man Codes'!B:B, LEFT(B2779, 4))=0, "No BM Man Code Found", "Match Found"))</f>
        <v>Not Applicable</v>
      </c>
    </row>
    <row r="2780" spans="1:7">
      <c r="A2780" s="23" t="s">
        <v>4959</v>
      </c>
      <c r="B2780" s="23" t="s">
        <v>4960</v>
      </c>
      <c r="C2780" s="23" t="s">
        <v>27</v>
      </c>
      <c r="D2780" s="23" t="str">
        <f>IF(ISNUMBER(MATCH(C2780, 'Registration Database Man. Code'!A:A, 0)), "drone", "")</f>
        <v>drone</v>
      </c>
      <c r="E2780" s="23" t="str">
        <f>VLOOKUP(C2780, 'Registration Database Man. Code'!A:D, 4, FALSE)</f>
        <v>DJI</v>
      </c>
      <c r="F2780" s="24" t="str">
        <f t="shared" si="43"/>
        <v>Yes</v>
      </c>
      <c r="G2780" s="21" t="str">
        <f>IF(F2780="Yes", "Not Applicable", IF(COUNTIF('Broadcast Module Man Codes'!B:B, LEFT(B2780, 4))=0, "No BM Man Code Found", "Match Found"))</f>
        <v>Not Applicable</v>
      </c>
    </row>
    <row r="2781" spans="1:7">
      <c r="A2781" s="23" t="s">
        <v>4961</v>
      </c>
      <c r="B2781" s="23" t="s">
        <v>4962</v>
      </c>
      <c r="C2781" s="23" t="s">
        <v>27</v>
      </c>
      <c r="D2781" s="23" t="str">
        <f>IF(ISNUMBER(MATCH(C2781, 'Registration Database Man. Code'!A:A, 0)), "drone", "")</f>
        <v>drone</v>
      </c>
      <c r="E2781" s="23" t="str">
        <f>VLOOKUP(C2781, 'Registration Database Man. Code'!A:D, 4, FALSE)</f>
        <v>DJI</v>
      </c>
      <c r="F2781" s="24" t="str">
        <f t="shared" si="43"/>
        <v>No</v>
      </c>
      <c r="G2781" s="21" t="str">
        <f>IF(F2781="Yes", "Not Applicable", IF(COUNTIF('Broadcast Module Man Codes'!B:B, LEFT(B2781, 4))=0, "No BM Man Code Found", "Match Found"))</f>
        <v>No BM Man Code Found</v>
      </c>
    </row>
    <row r="2782" spans="1:7">
      <c r="A2782" s="23" t="s">
        <v>4963</v>
      </c>
      <c r="B2782" s="23" t="s">
        <v>4964</v>
      </c>
      <c r="C2782" s="23" t="s">
        <v>574</v>
      </c>
      <c r="D2782" s="23" t="str">
        <f>IF(ISNUMBER(MATCH(C2782, 'Registration Database Man. Code'!A:A, 0)), "drone", "")</f>
        <v>drone</v>
      </c>
      <c r="E2782" s="23" t="str">
        <f>VLOOKUP(C2782, 'Registration Database Man. Code'!A:D, 4, FALSE)</f>
        <v>DJI</v>
      </c>
      <c r="F2782" s="24" t="str">
        <f t="shared" si="43"/>
        <v>Yes</v>
      </c>
      <c r="G2782" s="21" t="str">
        <f>IF(F2782="Yes", "Not Applicable", IF(COUNTIF('Broadcast Module Man Codes'!B:B, LEFT(B2782, 4))=0, "No BM Man Code Found", "Match Found"))</f>
        <v>Not Applicable</v>
      </c>
    </row>
    <row r="2783" spans="1:7">
      <c r="A2783" s="23" t="s">
        <v>4965</v>
      </c>
      <c r="B2783" s="23" t="s">
        <v>4966</v>
      </c>
      <c r="C2783" s="23" t="s">
        <v>574</v>
      </c>
      <c r="D2783" s="23" t="str">
        <f>IF(ISNUMBER(MATCH(C2783, 'Registration Database Man. Code'!A:A, 0)), "drone", "")</f>
        <v>drone</v>
      </c>
      <c r="E2783" s="23" t="str">
        <f>VLOOKUP(C2783, 'Registration Database Man. Code'!A:D, 4, FALSE)</f>
        <v>DJI</v>
      </c>
      <c r="F2783" s="24" t="str">
        <f t="shared" si="43"/>
        <v>Yes</v>
      </c>
      <c r="G2783" s="21" t="str">
        <f>IF(F2783="Yes", "Not Applicable", IF(COUNTIF('Broadcast Module Man Codes'!B:B, LEFT(B2783, 4))=0, "No BM Man Code Found", "Match Found"))</f>
        <v>Not Applicable</v>
      </c>
    </row>
    <row r="2784" spans="1:7">
      <c r="A2784" s="23" t="s">
        <v>4967</v>
      </c>
      <c r="B2784" s="23" t="s">
        <v>4968</v>
      </c>
      <c r="C2784" s="23" t="s">
        <v>97</v>
      </c>
      <c r="D2784" s="23" t="str">
        <f>IF(ISNUMBER(MATCH(C2784, 'Registration Database Man. Code'!A:A, 0)), "drone", "")</f>
        <v>drone</v>
      </c>
      <c r="E2784" s="23" t="str">
        <f>VLOOKUP(C2784, 'Registration Database Man. Code'!A:D, 4, FALSE)</f>
        <v>DJI</v>
      </c>
      <c r="F2784" s="24" t="str">
        <f t="shared" si="43"/>
        <v>No</v>
      </c>
      <c r="G2784" s="21" t="str">
        <f>IF(F2784="Yes", "Not Applicable", IF(COUNTIF('Broadcast Module Man Codes'!B:B, LEFT(B2784, 4))=0, "No BM Man Code Found", "Match Found"))</f>
        <v>No BM Man Code Found</v>
      </c>
    </row>
    <row r="2785" spans="1:7">
      <c r="A2785" s="23" t="s">
        <v>4969</v>
      </c>
      <c r="B2785" s="23" t="s">
        <v>4970</v>
      </c>
      <c r="C2785" s="23" t="s">
        <v>97</v>
      </c>
      <c r="D2785" s="23" t="str">
        <f>IF(ISNUMBER(MATCH(C2785, 'Registration Database Man. Code'!A:A, 0)), "drone", "")</f>
        <v>drone</v>
      </c>
      <c r="E2785" s="23" t="str">
        <f>VLOOKUP(C2785, 'Registration Database Man. Code'!A:D, 4, FALSE)</f>
        <v>DJI</v>
      </c>
      <c r="F2785" s="24" t="str">
        <f t="shared" si="43"/>
        <v>No</v>
      </c>
      <c r="G2785" s="21" t="str">
        <f>IF(F2785="Yes", "Not Applicable", IF(COUNTIF('Broadcast Module Man Codes'!B:B, LEFT(B2785, 4))=0, "No BM Man Code Found", "Match Found"))</f>
        <v>No BM Man Code Found</v>
      </c>
    </row>
    <row r="2786" spans="1:7">
      <c r="A2786" s="23" t="s">
        <v>4971</v>
      </c>
      <c r="B2786" s="23" t="s">
        <v>4972</v>
      </c>
      <c r="C2786" s="23" t="s">
        <v>1514</v>
      </c>
      <c r="D2786" s="23" t="str">
        <f>IF(ISNUMBER(MATCH(C2786, 'Registration Database Man. Code'!A:A, 0)), "drone", "")</f>
        <v>drone</v>
      </c>
      <c r="E2786" s="23" t="str">
        <f>VLOOKUP(C2786, 'Registration Database Man. Code'!A:D, 4, FALSE)</f>
        <v>DJI</v>
      </c>
      <c r="F2786" s="24" t="str">
        <f t="shared" si="43"/>
        <v>Yes</v>
      </c>
      <c r="G2786" s="21" t="str">
        <f>IF(F2786="Yes", "Not Applicable", IF(COUNTIF('Broadcast Module Man Codes'!B:B, LEFT(B2786, 4))=0, "No BM Man Code Found", "Match Found"))</f>
        <v>Not Applicable</v>
      </c>
    </row>
    <row r="2787" spans="1:7">
      <c r="A2787" s="23" t="s">
        <v>4973</v>
      </c>
      <c r="B2787" s="23" t="s">
        <v>4974</v>
      </c>
      <c r="C2787" s="23" t="s">
        <v>10</v>
      </c>
      <c r="D2787" s="23" t="str">
        <f>IF(ISNUMBER(MATCH(C2787, 'Registration Database Man. Code'!A:A, 0)), "drone", "")</f>
        <v>drone</v>
      </c>
      <c r="E2787" s="23" t="str">
        <f>VLOOKUP(C2787, 'Registration Database Man. Code'!A:D, 4, FALSE)</f>
        <v>DJI</v>
      </c>
      <c r="F2787" s="24" t="str">
        <f t="shared" si="43"/>
        <v>Yes</v>
      </c>
      <c r="G2787" s="21" t="str">
        <f>IF(F2787="Yes", "Not Applicable", IF(COUNTIF('Broadcast Module Man Codes'!B:B, LEFT(B2787, 4))=0, "No BM Man Code Found", "Match Found"))</f>
        <v>Not Applicable</v>
      </c>
    </row>
    <row r="2788" spans="1:7">
      <c r="A2788" s="23" t="s">
        <v>4975</v>
      </c>
      <c r="B2788" s="23" t="s">
        <v>4976</v>
      </c>
      <c r="C2788" s="23" t="s">
        <v>300</v>
      </c>
      <c r="D2788" s="23" t="str">
        <f>IF(ISNUMBER(MATCH(C2788, 'Registration Database Man. Code'!A:A, 0)), "drone", "")</f>
        <v>drone</v>
      </c>
      <c r="E2788" s="23" t="str">
        <f>VLOOKUP(C2788, 'Registration Database Man. Code'!A:D, 4, FALSE)</f>
        <v>DJI</v>
      </c>
      <c r="F2788" s="24" t="str">
        <f t="shared" si="43"/>
        <v>No</v>
      </c>
      <c r="G2788" s="21" t="str">
        <f>IF(F2788="Yes", "Not Applicable", IF(COUNTIF('Broadcast Module Man Codes'!B:B, LEFT(B2788, 4))=0, "No BM Man Code Found", "Match Found"))</f>
        <v>No BM Man Code Found</v>
      </c>
    </row>
    <row r="2789" spans="1:7">
      <c r="A2789" s="23" t="s">
        <v>4977</v>
      </c>
      <c r="B2789" s="23" t="s">
        <v>4978</v>
      </c>
      <c r="C2789" s="23" t="s">
        <v>172</v>
      </c>
      <c r="D2789" s="23" t="str">
        <f>IF(ISNUMBER(MATCH(C2789, 'Registration Database Man. Code'!A:A, 0)), "drone", "")</f>
        <v>drone</v>
      </c>
      <c r="E2789" s="23" t="str">
        <f>VLOOKUP(C2789, 'Registration Database Man. Code'!A:D, 4, FALSE)</f>
        <v>DJI</v>
      </c>
      <c r="F2789" s="24" t="str">
        <f t="shared" si="43"/>
        <v>Yes</v>
      </c>
      <c r="G2789" s="21" t="str">
        <f>IF(F2789="Yes", "Not Applicable", IF(COUNTIF('Broadcast Module Man Codes'!B:B, LEFT(B2789, 4))=0, "No BM Man Code Found", "Match Found"))</f>
        <v>Not Applicable</v>
      </c>
    </row>
    <row r="2790" spans="1:7">
      <c r="A2790" s="23" t="s">
        <v>4979</v>
      </c>
      <c r="B2790" s="23" t="s">
        <v>4980</v>
      </c>
      <c r="C2790" s="23" t="s">
        <v>10</v>
      </c>
      <c r="D2790" s="23" t="str">
        <f>IF(ISNUMBER(MATCH(C2790, 'Registration Database Man. Code'!A:A, 0)), "drone", "")</f>
        <v>drone</v>
      </c>
      <c r="E2790" s="23" t="str">
        <f>VLOOKUP(C2790, 'Registration Database Man. Code'!A:D, 4, FALSE)</f>
        <v>DJI</v>
      </c>
      <c r="F2790" s="24" t="str">
        <f t="shared" si="43"/>
        <v>No</v>
      </c>
      <c r="G2790" s="21" t="str">
        <f>IF(F2790="Yes", "Not Applicable", IF(COUNTIF('Broadcast Module Man Codes'!B:B, LEFT(B2790, 4))=0, "No BM Man Code Found", "Match Found"))</f>
        <v>No BM Man Code Found</v>
      </c>
    </row>
    <row r="2791" spans="1:7">
      <c r="A2791" s="23" t="s">
        <v>4981</v>
      </c>
      <c r="B2791" s="23" t="s">
        <v>4982</v>
      </c>
      <c r="C2791" s="23" t="s">
        <v>27</v>
      </c>
      <c r="D2791" s="23" t="str">
        <f>IF(ISNUMBER(MATCH(C2791, 'Registration Database Man. Code'!A:A, 0)), "drone", "")</f>
        <v>drone</v>
      </c>
      <c r="E2791" s="23" t="str">
        <f>VLOOKUP(C2791, 'Registration Database Man. Code'!A:D, 4, FALSE)</f>
        <v>DJI</v>
      </c>
      <c r="F2791" s="24" t="str">
        <f t="shared" si="43"/>
        <v>Yes</v>
      </c>
      <c r="G2791" s="21" t="str">
        <f>IF(F2791="Yes", "Not Applicable", IF(COUNTIF('Broadcast Module Man Codes'!B:B, LEFT(B2791, 4))=0, "No BM Man Code Found", "Match Found"))</f>
        <v>Not Applicable</v>
      </c>
    </row>
    <row r="2792" spans="1:7">
      <c r="A2792" s="23" t="s">
        <v>4983</v>
      </c>
      <c r="B2792" s="23" t="s">
        <v>4984</v>
      </c>
      <c r="C2792" s="23" t="s">
        <v>94</v>
      </c>
      <c r="D2792" s="23" t="str">
        <f>IF(ISNUMBER(MATCH(C2792, 'Registration Database Man. Code'!A:A, 0)), "drone", "")</f>
        <v>drone</v>
      </c>
      <c r="E2792" s="23" t="str">
        <f>VLOOKUP(C2792, 'Registration Database Man. Code'!A:D, 4, FALSE)</f>
        <v>DJI</v>
      </c>
      <c r="F2792" s="24" t="str">
        <f t="shared" si="43"/>
        <v>No</v>
      </c>
      <c r="G2792" s="21" t="str">
        <f>IF(F2792="Yes", "Not Applicable", IF(COUNTIF('Broadcast Module Man Codes'!B:B, LEFT(B2792, 4))=0, "No BM Man Code Found", "Match Found"))</f>
        <v>No BM Man Code Found</v>
      </c>
    </row>
    <row r="2793" spans="1:7">
      <c r="A2793" s="23" t="s">
        <v>4985</v>
      </c>
      <c r="B2793" s="23" t="s">
        <v>4986</v>
      </c>
      <c r="C2793" s="23" t="s">
        <v>27</v>
      </c>
      <c r="D2793" s="23" t="str">
        <f>IF(ISNUMBER(MATCH(C2793, 'Registration Database Man. Code'!A:A, 0)), "drone", "")</f>
        <v>drone</v>
      </c>
      <c r="E2793" s="23" t="str">
        <f>VLOOKUP(C2793, 'Registration Database Man. Code'!A:D, 4, FALSE)</f>
        <v>DJI</v>
      </c>
      <c r="F2793" s="24" t="str">
        <f t="shared" si="43"/>
        <v>No</v>
      </c>
      <c r="G2793" s="21" t="str">
        <f>IF(F2793="Yes", "Not Applicable", IF(COUNTIF('Broadcast Module Man Codes'!B:B, LEFT(B2793, 4))=0, "No BM Man Code Found", "Match Found"))</f>
        <v>No BM Man Code Found</v>
      </c>
    </row>
    <row r="2794" spans="1:7">
      <c r="A2794" s="23" t="s">
        <v>4987</v>
      </c>
      <c r="B2794" s="23" t="s">
        <v>4988</v>
      </c>
      <c r="C2794" s="23" t="s">
        <v>27</v>
      </c>
      <c r="D2794" s="23" t="str">
        <f>IF(ISNUMBER(MATCH(C2794, 'Registration Database Man. Code'!A:A, 0)), "drone", "")</f>
        <v>drone</v>
      </c>
      <c r="E2794" s="23" t="str">
        <f>VLOOKUP(C2794, 'Registration Database Man. Code'!A:D, 4, FALSE)</f>
        <v>DJI</v>
      </c>
      <c r="F2794" s="24" t="str">
        <f t="shared" si="43"/>
        <v>Yes</v>
      </c>
      <c r="G2794" s="21" t="str">
        <f>IF(F2794="Yes", "Not Applicable", IF(COUNTIF('Broadcast Module Man Codes'!B:B, LEFT(B2794, 4))=0, "No BM Man Code Found", "Match Found"))</f>
        <v>Not Applicable</v>
      </c>
    </row>
    <row r="2795" spans="1:7">
      <c r="A2795" s="23" t="s">
        <v>4989</v>
      </c>
      <c r="B2795" s="23" t="s">
        <v>4990</v>
      </c>
      <c r="C2795" s="23" t="s">
        <v>1409</v>
      </c>
      <c r="D2795" s="23" t="str">
        <f>IF(ISNUMBER(MATCH(C2795, 'Registration Database Man. Code'!A:A, 0)), "drone", "")</f>
        <v>drone</v>
      </c>
      <c r="E2795" s="23" t="str">
        <f>VLOOKUP(C2795, 'Registration Database Man. Code'!A:D, 4, FALSE)</f>
        <v>DJI</v>
      </c>
      <c r="F2795" s="24" t="str">
        <f t="shared" si="43"/>
        <v>No</v>
      </c>
      <c r="G2795" s="21" t="str">
        <f>IF(F2795="Yes", "Not Applicable", IF(COUNTIF('Broadcast Module Man Codes'!B:B, LEFT(B2795, 4))=0, "No BM Man Code Found", "Match Found"))</f>
        <v>No BM Man Code Found</v>
      </c>
    </row>
    <row r="2796" spans="1:7">
      <c r="A2796" s="23" t="s">
        <v>4991</v>
      </c>
      <c r="B2796" s="23" t="s">
        <v>4992</v>
      </c>
      <c r="C2796" s="23" t="s">
        <v>27</v>
      </c>
      <c r="D2796" s="23" t="str">
        <f>IF(ISNUMBER(MATCH(C2796, 'Registration Database Man. Code'!A:A, 0)), "drone", "")</f>
        <v>drone</v>
      </c>
      <c r="E2796" s="23" t="str">
        <f>VLOOKUP(C2796, 'Registration Database Man. Code'!A:D, 4, FALSE)</f>
        <v>DJI</v>
      </c>
      <c r="F2796" s="24" t="str">
        <f t="shared" si="43"/>
        <v>No</v>
      </c>
      <c r="G2796" s="21" t="str">
        <f>IF(F2796="Yes", "Not Applicable", IF(COUNTIF('Broadcast Module Man Codes'!B:B, LEFT(B2796, 4))=0, "No BM Man Code Found", "Match Found"))</f>
        <v>No BM Man Code Found</v>
      </c>
    </row>
    <row r="2797" spans="1:7">
      <c r="A2797" s="23" t="s">
        <v>4993</v>
      </c>
      <c r="B2797" s="23" t="s">
        <v>4994</v>
      </c>
      <c r="C2797" s="23" t="s">
        <v>27</v>
      </c>
      <c r="D2797" s="23" t="str">
        <f>IF(ISNUMBER(MATCH(C2797, 'Registration Database Man. Code'!A:A, 0)), "drone", "")</f>
        <v>drone</v>
      </c>
      <c r="E2797" s="23" t="str">
        <f>VLOOKUP(C2797, 'Registration Database Man. Code'!A:D, 4, FALSE)</f>
        <v>DJI</v>
      </c>
      <c r="F2797" s="24" t="str">
        <f t="shared" si="43"/>
        <v>No</v>
      </c>
      <c r="G2797" s="21" t="str">
        <f>IF(F2797="Yes", "Not Applicable", IF(COUNTIF('Broadcast Module Man Codes'!B:B, LEFT(B2797, 4))=0, "No BM Man Code Found", "Match Found"))</f>
        <v>No BM Man Code Found</v>
      </c>
    </row>
    <row r="2798" spans="1:7">
      <c r="A2798" s="23" t="s">
        <v>4995</v>
      </c>
      <c r="B2798" s="23" t="s">
        <v>4996</v>
      </c>
      <c r="C2798" s="23" t="s">
        <v>27</v>
      </c>
      <c r="D2798" s="23" t="str">
        <f>IF(ISNUMBER(MATCH(C2798, 'Registration Database Man. Code'!A:A, 0)), "drone", "")</f>
        <v>drone</v>
      </c>
      <c r="E2798" s="23" t="str">
        <f>VLOOKUP(C2798, 'Registration Database Man. Code'!A:D, 4, FALSE)</f>
        <v>DJI</v>
      </c>
      <c r="F2798" s="24" t="str">
        <f t="shared" si="43"/>
        <v>Yes</v>
      </c>
      <c r="G2798" s="21" t="str">
        <f>IF(F2798="Yes", "Not Applicable", IF(COUNTIF('Broadcast Module Man Codes'!B:B, LEFT(B2798, 4))=0, "No BM Man Code Found", "Match Found"))</f>
        <v>Not Applicable</v>
      </c>
    </row>
    <row r="2799" spans="1:7">
      <c r="A2799" s="23" t="s">
        <v>4997</v>
      </c>
      <c r="B2799" s="23" t="s">
        <v>4998</v>
      </c>
      <c r="C2799" s="23" t="s">
        <v>27</v>
      </c>
      <c r="D2799" s="23" t="str">
        <f>IF(ISNUMBER(MATCH(C2799, 'Registration Database Man. Code'!A:A, 0)), "drone", "")</f>
        <v>drone</v>
      </c>
      <c r="E2799" s="23" t="str">
        <f>VLOOKUP(C2799, 'Registration Database Man. Code'!A:D, 4, FALSE)</f>
        <v>DJI</v>
      </c>
      <c r="F2799" s="24" t="str">
        <f t="shared" si="43"/>
        <v>No</v>
      </c>
      <c r="G2799" s="21" t="str">
        <f>IF(F2799="Yes", "Not Applicable", IF(COUNTIF('Broadcast Module Man Codes'!B:B, LEFT(B2799, 4))=0, "No BM Man Code Found", "Match Found"))</f>
        <v>No BM Man Code Found</v>
      </c>
    </row>
    <row r="2800" spans="1:7">
      <c r="A2800" s="23" t="s">
        <v>4999</v>
      </c>
      <c r="B2800" s="23" t="s">
        <v>5000</v>
      </c>
      <c r="C2800" s="23" t="s">
        <v>27</v>
      </c>
      <c r="D2800" s="23" t="str">
        <f>IF(ISNUMBER(MATCH(C2800, 'Registration Database Man. Code'!A:A, 0)), "drone", "")</f>
        <v>drone</v>
      </c>
      <c r="E2800" s="23" t="str">
        <f>VLOOKUP(C2800, 'Registration Database Man. Code'!A:D, 4, FALSE)</f>
        <v>DJI</v>
      </c>
      <c r="F2800" s="24" t="str">
        <f t="shared" si="43"/>
        <v>No</v>
      </c>
      <c r="G2800" s="21" t="str">
        <f>IF(F2800="Yes", "Not Applicable", IF(COUNTIF('Broadcast Module Man Codes'!B:B, LEFT(B2800, 4))=0, "No BM Man Code Found", "Match Found"))</f>
        <v>No BM Man Code Found</v>
      </c>
    </row>
    <row r="2801" spans="1:7">
      <c r="A2801" s="23" t="s">
        <v>5002</v>
      </c>
      <c r="B2801" s="23" t="s">
        <v>5003</v>
      </c>
      <c r="C2801" s="23" t="s">
        <v>97</v>
      </c>
      <c r="D2801" s="23" t="str">
        <f>IF(ISNUMBER(MATCH(C2801, 'Registration Database Man. Code'!A:A, 0)), "drone", "")</f>
        <v>drone</v>
      </c>
      <c r="E2801" s="23" t="str">
        <f>VLOOKUP(C2801, 'Registration Database Man. Code'!A:D, 4, FALSE)</f>
        <v>DJI</v>
      </c>
      <c r="F2801" s="24" t="str">
        <f t="shared" si="43"/>
        <v>No</v>
      </c>
      <c r="G2801" s="21" t="str">
        <f>IF(F2801="Yes", "Not Applicable", IF(COUNTIF('Broadcast Module Man Codes'!B:B, LEFT(B2801, 4))=0, "No BM Man Code Found", "Match Found"))</f>
        <v>No BM Man Code Found</v>
      </c>
    </row>
    <row r="2802" spans="1:7">
      <c r="A2802" s="23" t="s">
        <v>5004</v>
      </c>
      <c r="B2802" s="23" t="s">
        <v>5005</v>
      </c>
      <c r="C2802" s="23" t="s">
        <v>6</v>
      </c>
      <c r="D2802" s="23" t="str">
        <f>IF(ISNUMBER(MATCH(C2802, 'Registration Database Man. Code'!A:A, 0)), "drone", "")</f>
        <v>drone</v>
      </c>
      <c r="E2802" s="23" t="str">
        <f>VLOOKUP(C2802, 'Registration Database Man. Code'!A:D, 4, FALSE)</f>
        <v>XAG</v>
      </c>
      <c r="F2802" s="24" t="str">
        <f t="shared" si="43"/>
        <v>No</v>
      </c>
      <c r="G2802" s="21" t="str">
        <f>IF(F2802="Yes", "Not Applicable", IF(COUNTIF('Broadcast Module Man Codes'!B:B, LEFT(B2802, 4))=0, "No BM Man Code Found", "Match Found"))</f>
        <v>No BM Man Code Found</v>
      </c>
    </row>
    <row r="2803" spans="1:7">
      <c r="A2803" s="23" t="s">
        <v>5006</v>
      </c>
      <c r="B2803" s="23" t="s">
        <v>5007</v>
      </c>
      <c r="C2803" s="23" t="s">
        <v>27</v>
      </c>
      <c r="D2803" s="23" t="str">
        <f>IF(ISNUMBER(MATCH(C2803, 'Registration Database Man. Code'!A:A, 0)), "drone", "")</f>
        <v>drone</v>
      </c>
      <c r="E2803" s="23" t="str">
        <f>VLOOKUP(C2803, 'Registration Database Man. Code'!A:D, 4, FALSE)</f>
        <v>DJI</v>
      </c>
      <c r="F2803" s="24" t="str">
        <f t="shared" si="43"/>
        <v>Yes</v>
      </c>
      <c r="G2803" s="21" t="str">
        <f>IF(F2803="Yes", "Not Applicable", IF(COUNTIF('Broadcast Module Man Codes'!B:B, LEFT(B2803, 4))=0, "No BM Man Code Found", "Match Found"))</f>
        <v>Not Applicable</v>
      </c>
    </row>
    <row r="2804" spans="1:7">
      <c r="A2804" s="23" t="s">
        <v>5008</v>
      </c>
      <c r="B2804" s="23" t="s">
        <v>5009</v>
      </c>
      <c r="C2804" s="23" t="s">
        <v>27</v>
      </c>
      <c r="D2804" s="23" t="str">
        <f>IF(ISNUMBER(MATCH(C2804, 'Registration Database Man. Code'!A:A, 0)), "drone", "")</f>
        <v>drone</v>
      </c>
      <c r="E2804" s="23" t="str">
        <f>VLOOKUP(C2804, 'Registration Database Man. Code'!A:D, 4, FALSE)</f>
        <v>DJI</v>
      </c>
      <c r="F2804" s="24" t="str">
        <f t="shared" si="43"/>
        <v>Yes</v>
      </c>
      <c r="G2804" s="21" t="str">
        <f>IF(F2804="Yes", "Not Applicable", IF(COUNTIF('Broadcast Module Man Codes'!B:B, LEFT(B2804, 4))=0, "No BM Man Code Found", "Match Found"))</f>
        <v>Not Applicable</v>
      </c>
    </row>
    <row r="2805" spans="1:7">
      <c r="A2805" s="23" t="s">
        <v>5010</v>
      </c>
      <c r="B2805" s="23" t="s">
        <v>5011</v>
      </c>
      <c r="C2805" s="23" t="s">
        <v>1091</v>
      </c>
      <c r="D2805" s="23" t="str">
        <f>IF(ISNUMBER(MATCH(C2805, 'Registration Database Man. Code'!A:A, 0)), "drone", "")</f>
        <v>drone</v>
      </c>
      <c r="E2805" s="23" t="str">
        <f>VLOOKUP(C2805, 'Registration Database Man. Code'!A:D, 4, FALSE)</f>
        <v>DJI</v>
      </c>
      <c r="F2805" s="24" t="str">
        <f t="shared" si="43"/>
        <v>Yes</v>
      </c>
      <c r="G2805" s="21" t="str">
        <f>IF(F2805="Yes", "Not Applicable", IF(COUNTIF('Broadcast Module Man Codes'!B:B, LEFT(B2805, 4))=0, "No BM Man Code Found", "Match Found"))</f>
        <v>Not Applicable</v>
      </c>
    </row>
    <row r="2806" spans="1:7">
      <c r="A2806" s="23" t="s">
        <v>5012</v>
      </c>
      <c r="B2806" s="23" t="s">
        <v>5013</v>
      </c>
      <c r="C2806" s="23" t="s">
        <v>27</v>
      </c>
      <c r="D2806" s="23" t="str">
        <f>IF(ISNUMBER(MATCH(C2806, 'Registration Database Man. Code'!A:A, 0)), "drone", "")</f>
        <v>drone</v>
      </c>
      <c r="E2806" s="23" t="str">
        <f>VLOOKUP(C2806, 'Registration Database Man. Code'!A:D, 4, FALSE)</f>
        <v>DJI</v>
      </c>
      <c r="F2806" s="24" t="str">
        <f t="shared" si="43"/>
        <v>Yes</v>
      </c>
      <c r="G2806" s="21" t="str">
        <f>IF(F2806="Yes", "Not Applicable", IF(COUNTIF('Broadcast Module Man Codes'!B:B, LEFT(B2806, 4))=0, "No BM Man Code Found", "Match Found"))</f>
        <v>Not Applicable</v>
      </c>
    </row>
    <row r="2807" spans="1:7">
      <c r="A2807" s="23" t="s">
        <v>5014</v>
      </c>
      <c r="B2807" s="23" t="s">
        <v>5015</v>
      </c>
      <c r="C2807" s="23" t="s">
        <v>27</v>
      </c>
      <c r="D2807" s="23" t="str">
        <f>IF(ISNUMBER(MATCH(C2807, 'Registration Database Man. Code'!A:A, 0)), "drone", "")</f>
        <v>drone</v>
      </c>
      <c r="E2807" s="23" t="str">
        <f>VLOOKUP(C2807, 'Registration Database Man. Code'!A:D, 4, FALSE)</f>
        <v>DJI</v>
      </c>
      <c r="F2807" s="24" t="str">
        <f t="shared" si="43"/>
        <v>No</v>
      </c>
      <c r="G2807" s="21" t="str">
        <f>IF(F2807="Yes", "Not Applicable", IF(COUNTIF('Broadcast Module Man Codes'!B:B, LEFT(B2807, 4))=0, "No BM Man Code Found", "Match Found"))</f>
        <v>No BM Man Code Found</v>
      </c>
    </row>
    <row r="2808" spans="1:7">
      <c r="A2808" s="23" t="s">
        <v>5016</v>
      </c>
      <c r="B2808" s="23" t="s">
        <v>5017</v>
      </c>
      <c r="C2808" s="23" t="s">
        <v>1269</v>
      </c>
      <c r="D2808" s="23" t="str">
        <f>IF(ISNUMBER(MATCH(C2808, 'Registration Database Man. Code'!A:A, 0)), "drone", "")</f>
        <v>drone</v>
      </c>
      <c r="E2808" s="23" t="str">
        <f>VLOOKUP(C2808, 'Registration Database Man. Code'!A:D, 4, FALSE)</f>
        <v>DJI</v>
      </c>
      <c r="F2808" s="24" t="str">
        <f t="shared" si="43"/>
        <v>Yes</v>
      </c>
      <c r="G2808" s="21" t="str">
        <f>IF(F2808="Yes", "Not Applicable", IF(COUNTIF('Broadcast Module Man Codes'!B:B, LEFT(B2808, 4))=0, "No BM Man Code Found", "Match Found"))</f>
        <v>Not Applicable</v>
      </c>
    </row>
    <row r="2809" spans="1:7">
      <c r="A2809" s="23" t="s">
        <v>5018</v>
      </c>
      <c r="B2809" s="23" t="s">
        <v>5019</v>
      </c>
      <c r="C2809" s="23" t="s">
        <v>6</v>
      </c>
      <c r="D2809" s="23" t="str">
        <f>IF(ISNUMBER(MATCH(C2809, 'Registration Database Man. Code'!A:A, 0)), "drone", "")</f>
        <v>drone</v>
      </c>
      <c r="E2809" s="23" t="str">
        <f>VLOOKUP(C2809, 'Registration Database Man. Code'!A:D, 4, FALSE)</f>
        <v>XAG</v>
      </c>
      <c r="F2809" s="24" t="str">
        <f t="shared" si="43"/>
        <v>Yes</v>
      </c>
      <c r="G2809" s="21" t="str">
        <f>IF(F2809="Yes", "Not Applicable", IF(COUNTIF('Broadcast Module Man Codes'!B:B, LEFT(B2809, 4))=0, "No BM Man Code Found", "Match Found"))</f>
        <v>Not Applicable</v>
      </c>
    </row>
    <row r="2810" spans="1:7">
      <c r="A2810" s="23" t="s">
        <v>5020</v>
      </c>
      <c r="B2810" s="23" t="s">
        <v>5021</v>
      </c>
      <c r="C2810" s="23" t="s">
        <v>10</v>
      </c>
      <c r="D2810" s="23" t="str">
        <f>IF(ISNUMBER(MATCH(C2810, 'Registration Database Man. Code'!A:A, 0)), "drone", "")</f>
        <v>drone</v>
      </c>
      <c r="E2810" s="23" t="str">
        <f>VLOOKUP(C2810, 'Registration Database Man. Code'!A:D, 4, FALSE)</f>
        <v>DJI</v>
      </c>
      <c r="F2810" s="24" t="str">
        <f t="shared" si="43"/>
        <v>Yes</v>
      </c>
      <c r="G2810" s="21" t="str">
        <f>IF(F2810="Yes", "Not Applicable", IF(COUNTIF('Broadcast Module Man Codes'!B:B, LEFT(B2810, 4))=0, "No BM Man Code Found", "Match Found"))</f>
        <v>Not Applicable</v>
      </c>
    </row>
    <row r="2811" spans="1:7">
      <c r="A2811" s="23" t="s">
        <v>5022</v>
      </c>
      <c r="B2811" s="23" t="s">
        <v>5023</v>
      </c>
      <c r="C2811" s="23" t="s">
        <v>94</v>
      </c>
      <c r="D2811" s="23" t="str">
        <f>IF(ISNUMBER(MATCH(C2811, 'Registration Database Man. Code'!A:A, 0)), "drone", "")</f>
        <v>drone</v>
      </c>
      <c r="E2811" s="23" t="str">
        <f>VLOOKUP(C2811, 'Registration Database Man. Code'!A:D, 4, FALSE)</f>
        <v>DJI</v>
      </c>
      <c r="F2811" s="24" t="str">
        <f t="shared" si="43"/>
        <v>No</v>
      </c>
      <c r="G2811" s="21" t="str">
        <f>IF(F2811="Yes", "Not Applicable", IF(COUNTIF('Broadcast Module Man Codes'!B:B, LEFT(B2811, 4))=0, "No BM Man Code Found", "Match Found"))</f>
        <v>No BM Man Code Found</v>
      </c>
    </row>
    <row r="2812" spans="1:7">
      <c r="A2812" s="23" t="s">
        <v>5024</v>
      </c>
      <c r="B2812" s="23" t="s">
        <v>5025</v>
      </c>
      <c r="C2812" s="23" t="s">
        <v>1904</v>
      </c>
      <c r="D2812" s="23" t="str">
        <f>IF(ISNUMBER(MATCH(C2812, 'Registration Database Man. Code'!A:A, 0)), "drone", "")</f>
        <v>drone</v>
      </c>
      <c r="E2812" s="23" t="str">
        <f>VLOOKUP(C2812, 'Registration Database Man. Code'!A:D, 4, FALSE)</f>
        <v>DJI</v>
      </c>
      <c r="F2812" s="24" t="str">
        <f t="shared" si="43"/>
        <v>Yes</v>
      </c>
      <c r="G2812" s="21" t="str">
        <f>IF(F2812="Yes", "Not Applicable", IF(COUNTIF('Broadcast Module Man Codes'!B:B, LEFT(B2812, 4))=0, "No BM Man Code Found", "Match Found"))</f>
        <v>Not Applicable</v>
      </c>
    </row>
    <row r="2813" spans="1:7">
      <c r="A2813" s="23" t="s">
        <v>5026</v>
      </c>
      <c r="B2813" s="23" t="s">
        <v>5027</v>
      </c>
      <c r="C2813" s="23" t="s">
        <v>172</v>
      </c>
      <c r="D2813" s="23" t="str">
        <f>IF(ISNUMBER(MATCH(C2813, 'Registration Database Man. Code'!A:A, 0)), "drone", "")</f>
        <v>drone</v>
      </c>
      <c r="E2813" s="23" t="str">
        <f>VLOOKUP(C2813, 'Registration Database Man. Code'!A:D, 4, FALSE)</f>
        <v>DJI</v>
      </c>
      <c r="F2813" s="24" t="str">
        <f t="shared" si="43"/>
        <v>No</v>
      </c>
      <c r="G2813" s="21" t="str">
        <f>IF(F2813="Yes", "Not Applicable", IF(COUNTIF('Broadcast Module Man Codes'!B:B, LEFT(B2813, 4))=0, "No BM Man Code Found", "Match Found"))</f>
        <v>No BM Man Code Found</v>
      </c>
    </row>
    <row r="2814" spans="1:7">
      <c r="A2814" s="23" t="s">
        <v>5028</v>
      </c>
      <c r="B2814" s="23" t="s">
        <v>5029</v>
      </c>
      <c r="C2814" s="23" t="s">
        <v>10</v>
      </c>
      <c r="D2814" s="23" t="str">
        <f>IF(ISNUMBER(MATCH(C2814, 'Registration Database Man. Code'!A:A, 0)), "drone", "")</f>
        <v>drone</v>
      </c>
      <c r="E2814" s="23" t="str">
        <f>VLOOKUP(C2814, 'Registration Database Man. Code'!A:D, 4, FALSE)</f>
        <v>DJI</v>
      </c>
      <c r="F2814" s="24" t="str">
        <f t="shared" si="43"/>
        <v>Yes</v>
      </c>
      <c r="G2814" s="21" t="str">
        <f>IF(F2814="Yes", "Not Applicable", IF(COUNTIF('Broadcast Module Man Codes'!B:B, LEFT(B2814, 4))=0, "No BM Man Code Found", "Match Found"))</f>
        <v>Not Applicable</v>
      </c>
    </row>
    <row r="2815" spans="1:7">
      <c r="A2815" s="23" t="s">
        <v>5030</v>
      </c>
      <c r="B2815" s="23" t="s">
        <v>5031</v>
      </c>
      <c r="C2815" s="23" t="s">
        <v>10</v>
      </c>
      <c r="D2815" s="23" t="str">
        <f>IF(ISNUMBER(MATCH(C2815, 'Registration Database Man. Code'!A:A, 0)), "drone", "")</f>
        <v>drone</v>
      </c>
      <c r="E2815" s="23" t="str">
        <f>VLOOKUP(C2815, 'Registration Database Man. Code'!A:D, 4, FALSE)</f>
        <v>DJI</v>
      </c>
      <c r="F2815" s="24" t="str">
        <f t="shared" si="43"/>
        <v>No</v>
      </c>
      <c r="G2815" s="21" t="str">
        <f>IF(F2815="Yes", "Not Applicable", IF(COUNTIF('Broadcast Module Man Codes'!B:B, LEFT(B2815, 4))=0, "No BM Man Code Found", "Match Found"))</f>
        <v>No BM Man Code Found</v>
      </c>
    </row>
    <row r="2816" spans="1:7">
      <c r="A2816" s="23" t="s">
        <v>5032</v>
      </c>
      <c r="B2816" s="23" t="s">
        <v>5033</v>
      </c>
      <c r="C2816" s="23" t="s">
        <v>218</v>
      </c>
      <c r="D2816" s="23" t="str">
        <f>IF(ISNUMBER(MATCH(C2816, 'Registration Database Man. Code'!A:A, 0)), "drone", "")</f>
        <v>drone</v>
      </c>
      <c r="E2816" s="23" t="str">
        <f>VLOOKUP(C2816, 'Registration Database Man. Code'!A:D, 4, FALSE)</f>
        <v>DJI</v>
      </c>
      <c r="F2816" s="24" t="str">
        <f t="shared" si="43"/>
        <v>No</v>
      </c>
      <c r="G2816" s="21" t="str">
        <f>IF(F2816="Yes", "Not Applicable", IF(COUNTIF('Broadcast Module Man Codes'!B:B, LEFT(B2816, 4))=0, "No BM Man Code Found", "Match Found"))</f>
        <v>No BM Man Code Found</v>
      </c>
    </row>
    <row r="2817" spans="1:7">
      <c r="A2817" s="23" t="s">
        <v>5034</v>
      </c>
      <c r="B2817" s="23" t="s">
        <v>5035</v>
      </c>
      <c r="C2817" s="23" t="s">
        <v>6</v>
      </c>
      <c r="D2817" s="23" t="str">
        <f>IF(ISNUMBER(MATCH(C2817, 'Registration Database Man. Code'!A:A, 0)), "drone", "")</f>
        <v>drone</v>
      </c>
      <c r="E2817" s="23" t="str">
        <f>VLOOKUP(C2817, 'Registration Database Man. Code'!A:D, 4, FALSE)</f>
        <v>XAG</v>
      </c>
      <c r="F2817" s="24" t="str">
        <f t="shared" si="43"/>
        <v>No</v>
      </c>
      <c r="G2817" s="21" t="str">
        <f>IF(F2817="Yes", "Not Applicable", IF(COUNTIF('Broadcast Module Man Codes'!B:B, LEFT(B2817, 4))=0, "No BM Man Code Found", "Match Found"))</f>
        <v>No BM Man Code Found</v>
      </c>
    </row>
    <row r="2818" spans="1:7">
      <c r="A2818" s="23" t="s">
        <v>5036</v>
      </c>
      <c r="B2818" s="23" t="s">
        <v>5037</v>
      </c>
      <c r="C2818" s="23" t="s">
        <v>10</v>
      </c>
      <c r="D2818" s="23" t="str">
        <f>IF(ISNUMBER(MATCH(C2818, 'Registration Database Man. Code'!A:A, 0)), "drone", "")</f>
        <v>drone</v>
      </c>
      <c r="E2818" s="23" t="str">
        <f>VLOOKUP(C2818, 'Registration Database Man. Code'!A:D, 4, FALSE)</f>
        <v>DJI</v>
      </c>
      <c r="F2818" s="24" t="str">
        <f t="shared" si="43"/>
        <v>No</v>
      </c>
      <c r="G2818" s="21" t="str">
        <f>IF(F2818="Yes", "Not Applicable", IF(COUNTIF('Broadcast Module Man Codes'!B:B, LEFT(B2818, 4))=0, "No BM Man Code Found", "Match Found"))</f>
        <v>No BM Man Code Found</v>
      </c>
    </row>
    <row r="2819" spans="1:7">
      <c r="A2819" s="23" t="s">
        <v>5039</v>
      </c>
      <c r="B2819" s="23" t="s">
        <v>5040</v>
      </c>
      <c r="C2819" s="23" t="s">
        <v>10</v>
      </c>
      <c r="D2819" s="23" t="str">
        <f>IF(ISNUMBER(MATCH(C2819, 'Registration Database Man. Code'!A:A, 0)), "drone", "")</f>
        <v>drone</v>
      </c>
      <c r="E2819" s="23" t="str">
        <f>VLOOKUP(C2819, 'Registration Database Man. Code'!A:D, 4, FALSE)</f>
        <v>DJI</v>
      </c>
      <c r="F2819" s="24" t="str">
        <f t="shared" ref="F2819:F2882" si="44">IF(OR(E2819="EA VISION", E2819="EAVISION"), "No", IF(OR(AND(OR(E2819="DJI", E2819="DJI Innovations"), LEFT(B2819, 5)="1581F"), AND(OR(E2819="XAG", E2819="GUANGZHOU XAG CO LTD"), LEFT(B2819, 5)="1863F"), AND(E2819="Talos Drones", LEFT(B2819, 5)="2104F")), "Yes", "No"))</f>
        <v>Yes</v>
      </c>
      <c r="G2819" s="21" t="str">
        <f>IF(F2819="Yes", "Not Applicable", IF(COUNTIF('Broadcast Module Man Codes'!B:B, LEFT(B2819, 4))=0, "No BM Man Code Found", "Match Found"))</f>
        <v>Not Applicable</v>
      </c>
    </row>
    <row r="2820" spans="1:7">
      <c r="A2820" s="23" t="s">
        <v>5041</v>
      </c>
      <c r="B2820" s="23" t="s">
        <v>5042</v>
      </c>
      <c r="C2820" s="23" t="s">
        <v>10</v>
      </c>
      <c r="D2820" s="23" t="str">
        <f>IF(ISNUMBER(MATCH(C2820, 'Registration Database Man. Code'!A:A, 0)), "drone", "")</f>
        <v>drone</v>
      </c>
      <c r="E2820" s="23" t="str">
        <f>VLOOKUP(C2820, 'Registration Database Man. Code'!A:D, 4, FALSE)</f>
        <v>DJI</v>
      </c>
      <c r="F2820" s="24" t="str">
        <f t="shared" si="44"/>
        <v>Yes</v>
      </c>
      <c r="G2820" s="21" t="str">
        <f>IF(F2820="Yes", "Not Applicable", IF(COUNTIF('Broadcast Module Man Codes'!B:B, LEFT(B2820, 4))=0, "No BM Man Code Found", "Match Found"))</f>
        <v>Not Applicable</v>
      </c>
    </row>
    <row r="2821" spans="1:7">
      <c r="A2821" s="23" t="s">
        <v>5043</v>
      </c>
      <c r="B2821" s="23" t="s">
        <v>5044</v>
      </c>
      <c r="C2821" s="23" t="s">
        <v>10</v>
      </c>
      <c r="D2821" s="23" t="str">
        <f>IF(ISNUMBER(MATCH(C2821, 'Registration Database Man. Code'!A:A, 0)), "drone", "")</f>
        <v>drone</v>
      </c>
      <c r="E2821" s="23" t="str">
        <f>VLOOKUP(C2821, 'Registration Database Man. Code'!A:D, 4, FALSE)</f>
        <v>DJI</v>
      </c>
      <c r="F2821" s="24" t="str">
        <f t="shared" si="44"/>
        <v>Yes</v>
      </c>
      <c r="G2821" s="21" t="str">
        <f>IF(F2821="Yes", "Not Applicable", IF(COUNTIF('Broadcast Module Man Codes'!B:B, LEFT(B2821, 4))=0, "No BM Man Code Found", "Match Found"))</f>
        <v>Not Applicable</v>
      </c>
    </row>
    <row r="2822" spans="1:7">
      <c r="A2822" s="23" t="s">
        <v>5045</v>
      </c>
      <c r="B2822" s="23" t="s">
        <v>5046</v>
      </c>
      <c r="C2822" s="23" t="s">
        <v>27</v>
      </c>
      <c r="D2822" s="23" t="str">
        <f>IF(ISNUMBER(MATCH(C2822, 'Registration Database Man. Code'!A:A, 0)), "drone", "")</f>
        <v>drone</v>
      </c>
      <c r="E2822" s="23" t="str">
        <f>VLOOKUP(C2822, 'Registration Database Man. Code'!A:D, 4, FALSE)</f>
        <v>DJI</v>
      </c>
      <c r="F2822" s="24" t="str">
        <f t="shared" si="44"/>
        <v>Yes</v>
      </c>
      <c r="G2822" s="21" t="str">
        <f>IF(F2822="Yes", "Not Applicable", IF(COUNTIF('Broadcast Module Man Codes'!B:B, LEFT(B2822, 4))=0, "No BM Man Code Found", "Match Found"))</f>
        <v>Not Applicable</v>
      </c>
    </row>
    <row r="2823" spans="1:7">
      <c r="A2823" s="23" t="s">
        <v>5047</v>
      </c>
      <c r="B2823" s="23" t="s">
        <v>5048</v>
      </c>
      <c r="C2823" s="23" t="s">
        <v>27</v>
      </c>
      <c r="D2823" s="23" t="str">
        <f>IF(ISNUMBER(MATCH(C2823, 'Registration Database Man. Code'!A:A, 0)), "drone", "")</f>
        <v>drone</v>
      </c>
      <c r="E2823" s="23" t="str">
        <f>VLOOKUP(C2823, 'Registration Database Man. Code'!A:D, 4, FALSE)</f>
        <v>DJI</v>
      </c>
      <c r="F2823" s="24" t="str">
        <f t="shared" si="44"/>
        <v>Yes</v>
      </c>
      <c r="G2823" s="21" t="str">
        <f>IF(F2823="Yes", "Not Applicable", IF(COUNTIF('Broadcast Module Man Codes'!B:B, LEFT(B2823, 4))=0, "No BM Man Code Found", "Match Found"))</f>
        <v>Not Applicable</v>
      </c>
    </row>
    <row r="2824" spans="1:7">
      <c r="A2824" s="23" t="s">
        <v>5049</v>
      </c>
      <c r="B2824" s="23" t="s">
        <v>5050</v>
      </c>
      <c r="C2824" s="23" t="s">
        <v>27</v>
      </c>
      <c r="D2824" s="23" t="str">
        <f>IF(ISNUMBER(MATCH(C2824, 'Registration Database Man. Code'!A:A, 0)), "drone", "")</f>
        <v>drone</v>
      </c>
      <c r="E2824" s="23" t="str">
        <f>VLOOKUP(C2824, 'Registration Database Man. Code'!A:D, 4, FALSE)</f>
        <v>DJI</v>
      </c>
      <c r="F2824" s="24" t="str">
        <f t="shared" si="44"/>
        <v>No</v>
      </c>
      <c r="G2824" s="21" t="str">
        <f>IF(F2824="Yes", "Not Applicable", IF(COUNTIF('Broadcast Module Man Codes'!B:B, LEFT(B2824, 4))=0, "No BM Man Code Found", "Match Found"))</f>
        <v>No BM Man Code Found</v>
      </c>
    </row>
    <row r="2825" spans="1:7">
      <c r="A2825" s="23" t="s">
        <v>5051</v>
      </c>
      <c r="B2825" s="23" t="s">
        <v>5052</v>
      </c>
      <c r="C2825" s="23" t="s">
        <v>94</v>
      </c>
      <c r="D2825" s="23" t="str">
        <f>IF(ISNUMBER(MATCH(C2825, 'Registration Database Man. Code'!A:A, 0)), "drone", "")</f>
        <v>drone</v>
      </c>
      <c r="E2825" s="23" t="str">
        <f>VLOOKUP(C2825, 'Registration Database Man. Code'!A:D, 4, FALSE)</f>
        <v>DJI</v>
      </c>
      <c r="F2825" s="24" t="str">
        <f t="shared" si="44"/>
        <v>No</v>
      </c>
      <c r="G2825" s="21" t="str">
        <f>IF(F2825="Yes", "Not Applicable", IF(COUNTIF('Broadcast Module Man Codes'!B:B, LEFT(B2825, 4))=0, "No BM Man Code Found", "Match Found"))</f>
        <v>No BM Man Code Found</v>
      </c>
    </row>
    <row r="2826" spans="1:7">
      <c r="A2826" s="23" t="s">
        <v>5053</v>
      </c>
      <c r="B2826" s="23" t="s">
        <v>5054</v>
      </c>
      <c r="C2826" s="23" t="s">
        <v>10</v>
      </c>
      <c r="D2826" s="23" t="str">
        <f>IF(ISNUMBER(MATCH(C2826, 'Registration Database Man. Code'!A:A, 0)), "drone", "")</f>
        <v>drone</v>
      </c>
      <c r="E2826" s="23" t="str">
        <f>VLOOKUP(C2826, 'Registration Database Man. Code'!A:D, 4, FALSE)</f>
        <v>DJI</v>
      </c>
      <c r="F2826" s="24" t="str">
        <f t="shared" si="44"/>
        <v>No</v>
      </c>
      <c r="G2826" s="21" t="str">
        <f>IF(F2826="Yes", "Not Applicable", IF(COUNTIF('Broadcast Module Man Codes'!B:B, LEFT(B2826, 4))=0, "No BM Man Code Found", "Match Found"))</f>
        <v>No BM Man Code Found</v>
      </c>
    </row>
    <row r="2827" spans="1:7">
      <c r="A2827" s="23" t="s">
        <v>5055</v>
      </c>
      <c r="B2827" s="23" t="s">
        <v>5056</v>
      </c>
      <c r="C2827" s="23" t="s">
        <v>460</v>
      </c>
      <c r="D2827" s="23" t="str">
        <f>IF(ISNUMBER(MATCH(C2827, 'Registration Database Man. Code'!A:A, 0)), "drone", "")</f>
        <v>drone</v>
      </c>
      <c r="E2827" s="23" t="str">
        <f>VLOOKUP(C2827, 'Registration Database Man. Code'!A:D, 4, FALSE)</f>
        <v>DJI</v>
      </c>
      <c r="F2827" s="24" t="str">
        <f t="shared" si="44"/>
        <v>No</v>
      </c>
      <c r="G2827" s="21" t="str">
        <f>IF(F2827="Yes", "Not Applicable", IF(COUNTIF('Broadcast Module Man Codes'!B:B, LEFT(B2827, 4))=0, "No BM Man Code Found", "Match Found"))</f>
        <v>No BM Man Code Found</v>
      </c>
    </row>
    <row r="2828" spans="1:7">
      <c r="A2828" s="23" t="s">
        <v>5057</v>
      </c>
      <c r="B2828" s="23" t="s">
        <v>5058</v>
      </c>
      <c r="C2828" s="23" t="s">
        <v>10</v>
      </c>
      <c r="D2828" s="23" t="str">
        <f>IF(ISNUMBER(MATCH(C2828, 'Registration Database Man. Code'!A:A, 0)), "drone", "")</f>
        <v>drone</v>
      </c>
      <c r="E2828" s="23" t="str">
        <f>VLOOKUP(C2828, 'Registration Database Man. Code'!A:D, 4, FALSE)</f>
        <v>DJI</v>
      </c>
      <c r="F2828" s="24" t="str">
        <f t="shared" si="44"/>
        <v>Yes</v>
      </c>
      <c r="G2828" s="21" t="str">
        <f>IF(F2828="Yes", "Not Applicable", IF(COUNTIF('Broadcast Module Man Codes'!B:B, LEFT(B2828, 4))=0, "No BM Man Code Found", "Match Found"))</f>
        <v>Not Applicable</v>
      </c>
    </row>
    <row r="2829" spans="1:7">
      <c r="A2829" s="23" t="s">
        <v>5059</v>
      </c>
      <c r="B2829" s="23" t="s">
        <v>5060</v>
      </c>
      <c r="C2829" s="23" t="s">
        <v>27</v>
      </c>
      <c r="D2829" s="23" t="str">
        <f>IF(ISNUMBER(MATCH(C2829, 'Registration Database Man. Code'!A:A, 0)), "drone", "")</f>
        <v>drone</v>
      </c>
      <c r="E2829" s="23" t="str">
        <f>VLOOKUP(C2829, 'Registration Database Man. Code'!A:D, 4, FALSE)</f>
        <v>DJI</v>
      </c>
      <c r="F2829" s="24" t="str">
        <f t="shared" si="44"/>
        <v>Yes</v>
      </c>
      <c r="G2829" s="21" t="str">
        <f>IF(F2829="Yes", "Not Applicable", IF(COUNTIF('Broadcast Module Man Codes'!B:B, LEFT(B2829, 4))=0, "No BM Man Code Found", "Match Found"))</f>
        <v>Not Applicable</v>
      </c>
    </row>
    <row r="2830" spans="1:7">
      <c r="A2830" s="23" t="s">
        <v>5061</v>
      </c>
      <c r="B2830" s="23" t="s">
        <v>5062</v>
      </c>
      <c r="C2830" s="23" t="s">
        <v>27</v>
      </c>
      <c r="D2830" s="23" t="str">
        <f>IF(ISNUMBER(MATCH(C2830, 'Registration Database Man. Code'!A:A, 0)), "drone", "")</f>
        <v>drone</v>
      </c>
      <c r="E2830" s="23" t="str">
        <f>VLOOKUP(C2830, 'Registration Database Man. Code'!A:D, 4, FALSE)</f>
        <v>DJI</v>
      </c>
      <c r="F2830" s="24" t="str">
        <f t="shared" si="44"/>
        <v>Yes</v>
      </c>
      <c r="G2830" s="21" t="str">
        <f>IF(F2830="Yes", "Not Applicable", IF(COUNTIF('Broadcast Module Man Codes'!B:B, LEFT(B2830, 4))=0, "No BM Man Code Found", "Match Found"))</f>
        <v>Not Applicable</v>
      </c>
    </row>
    <row r="2831" spans="1:7">
      <c r="A2831" s="23" t="s">
        <v>5063</v>
      </c>
      <c r="B2831" s="23" t="s">
        <v>5064</v>
      </c>
      <c r="C2831" s="23" t="s">
        <v>27</v>
      </c>
      <c r="D2831" s="23" t="str">
        <f>IF(ISNUMBER(MATCH(C2831, 'Registration Database Man. Code'!A:A, 0)), "drone", "")</f>
        <v>drone</v>
      </c>
      <c r="E2831" s="23" t="str">
        <f>VLOOKUP(C2831, 'Registration Database Man. Code'!A:D, 4, FALSE)</f>
        <v>DJI</v>
      </c>
      <c r="F2831" s="24" t="str">
        <f t="shared" si="44"/>
        <v>Yes</v>
      </c>
      <c r="G2831" s="21" t="str">
        <f>IF(F2831="Yes", "Not Applicable", IF(COUNTIF('Broadcast Module Man Codes'!B:B, LEFT(B2831, 4))=0, "No BM Man Code Found", "Match Found"))</f>
        <v>Not Applicable</v>
      </c>
    </row>
    <row r="2832" spans="1:7">
      <c r="A2832" s="23" t="s">
        <v>5066</v>
      </c>
      <c r="B2832" s="23" t="s">
        <v>5067</v>
      </c>
      <c r="C2832" s="23" t="s">
        <v>49</v>
      </c>
      <c r="D2832" s="23" t="str">
        <f>IF(ISNUMBER(MATCH(C2832, 'Registration Database Man. Code'!A:A, 0)), "drone", "")</f>
        <v>drone</v>
      </c>
      <c r="E2832" s="23" t="str">
        <f>VLOOKUP(C2832, 'Registration Database Man. Code'!A:D, 4, FALSE)</f>
        <v>DJI</v>
      </c>
      <c r="F2832" s="24" t="str">
        <f t="shared" si="44"/>
        <v>Yes</v>
      </c>
      <c r="G2832" s="21" t="str">
        <f>IF(F2832="Yes", "Not Applicable", IF(COUNTIF('Broadcast Module Man Codes'!B:B, LEFT(B2832, 4))=0, "No BM Man Code Found", "Match Found"))</f>
        <v>Not Applicable</v>
      </c>
    </row>
    <row r="2833" spans="1:7">
      <c r="A2833" s="23" t="s">
        <v>5068</v>
      </c>
      <c r="B2833" s="23" t="s">
        <v>5069</v>
      </c>
      <c r="C2833" s="23" t="s">
        <v>21</v>
      </c>
      <c r="D2833" s="23" t="str">
        <f>IF(ISNUMBER(MATCH(C2833, 'Registration Database Man. Code'!A:A, 0)), "drone", "")</f>
        <v>drone</v>
      </c>
      <c r="E2833" s="23" t="str">
        <f>VLOOKUP(C2833, 'Registration Database Man. Code'!A:D, 4, FALSE)</f>
        <v>XAG</v>
      </c>
      <c r="F2833" s="24" t="str">
        <f t="shared" si="44"/>
        <v>Yes</v>
      </c>
      <c r="G2833" s="21" t="str">
        <f>IF(F2833="Yes", "Not Applicable", IF(COUNTIF('Broadcast Module Man Codes'!B:B, LEFT(B2833, 4))=0, "No BM Man Code Found", "Match Found"))</f>
        <v>Not Applicable</v>
      </c>
    </row>
    <row r="2834" spans="1:7">
      <c r="A2834" s="23" t="s">
        <v>5070</v>
      </c>
      <c r="B2834" s="23" t="s">
        <v>5071</v>
      </c>
      <c r="C2834" s="23" t="s">
        <v>16</v>
      </c>
      <c r="D2834" s="23" t="str">
        <f>IF(ISNUMBER(MATCH(C2834, 'Registration Database Man. Code'!A:A, 0)), "drone", "")</f>
        <v>drone</v>
      </c>
      <c r="E2834" s="23" t="str">
        <f>VLOOKUP(C2834, 'Registration Database Man. Code'!A:D, 4, FALSE)</f>
        <v>DJI</v>
      </c>
      <c r="F2834" s="24" t="str">
        <f t="shared" si="44"/>
        <v>Yes</v>
      </c>
      <c r="G2834" s="21" t="str">
        <f>IF(F2834="Yes", "Not Applicable", IF(COUNTIF('Broadcast Module Man Codes'!B:B, LEFT(B2834, 4))=0, "No BM Man Code Found", "Match Found"))</f>
        <v>Not Applicable</v>
      </c>
    </row>
    <row r="2835" spans="1:7">
      <c r="A2835" s="23" t="s">
        <v>5072</v>
      </c>
      <c r="B2835" s="23" t="s">
        <v>5073</v>
      </c>
      <c r="C2835" s="23" t="s">
        <v>27</v>
      </c>
      <c r="D2835" s="23" t="str">
        <f>IF(ISNUMBER(MATCH(C2835, 'Registration Database Man. Code'!A:A, 0)), "drone", "")</f>
        <v>drone</v>
      </c>
      <c r="E2835" s="23" t="str">
        <f>VLOOKUP(C2835, 'Registration Database Man. Code'!A:D, 4, FALSE)</f>
        <v>DJI</v>
      </c>
      <c r="F2835" s="24" t="str">
        <f t="shared" si="44"/>
        <v>No</v>
      </c>
      <c r="G2835" s="21" t="str">
        <f>IF(F2835="Yes", "Not Applicable", IF(COUNTIF('Broadcast Module Man Codes'!B:B, LEFT(B2835, 4))=0, "No BM Man Code Found", "Match Found"))</f>
        <v>No BM Man Code Found</v>
      </c>
    </row>
    <row r="2836" spans="1:7">
      <c r="A2836" s="23" t="s">
        <v>5074</v>
      </c>
      <c r="B2836" s="23" t="s">
        <v>5075</v>
      </c>
      <c r="C2836" s="23" t="s">
        <v>37</v>
      </c>
      <c r="D2836" s="23" t="str">
        <f>IF(ISNUMBER(MATCH(C2836, 'Registration Database Man. Code'!A:A, 0)), "drone", "")</f>
        <v>drone</v>
      </c>
      <c r="E2836" s="23" t="str">
        <f>VLOOKUP(C2836, 'Registration Database Man. Code'!A:D, 4, FALSE)</f>
        <v>DJI</v>
      </c>
      <c r="F2836" s="24" t="str">
        <f t="shared" si="44"/>
        <v>Yes</v>
      </c>
      <c r="G2836" s="21" t="str">
        <f>IF(F2836="Yes", "Not Applicable", IF(COUNTIF('Broadcast Module Man Codes'!B:B, LEFT(B2836, 4))=0, "No BM Man Code Found", "Match Found"))</f>
        <v>Not Applicable</v>
      </c>
    </row>
    <row r="2837" spans="1:7">
      <c r="A2837" s="23" t="s">
        <v>5076</v>
      </c>
      <c r="B2837" s="23" t="s">
        <v>5077</v>
      </c>
      <c r="C2837" s="23" t="s">
        <v>430</v>
      </c>
      <c r="D2837" s="23" t="str">
        <f>IF(ISNUMBER(MATCH(C2837, 'Registration Database Man. Code'!A:A, 0)), "drone", "")</f>
        <v>drone</v>
      </c>
      <c r="E2837" s="23" t="str">
        <f>VLOOKUP(C2837, 'Registration Database Man. Code'!A:D, 4, FALSE)</f>
        <v>EAVISION</v>
      </c>
      <c r="F2837" s="24" t="str">
        <f t="shared" si="44"/>
        <v>No</v>
      </c>
      <c r="G2837" s="21" t="str">
        <f>IF(F2837="Yes", "Not Applicable", IF(COUNTIF('Broadcast Module Man Codes'!B:B, LEFT(B2837, 4))=0, "No BM Man Code Found", "Match Found"))</f>
        <v>No BM Man Code Found</v>
      </c>
    </row>
    <row r="2838" spans="1:7">
      <c r="A2838" s="23" t="s">
        <v>5078</v>
      </c>
      <c r="B2838" s="23" t="s">
        <v>5079</v>
      </c>
      <c r="C2838" s="23" t="s">
        <v>27</v>
      </c>
      <c r="D2838" s="23" t="str">
        <f>IF(ISNUMBER(MATCH(C2838, 'Registration Database Man. Code'!A:A, 0)), "drone", "")</f>
        <v>drone</v>
      </c>
      <c r="E2838" s="23" t="str">
        <f>VLOOKUP(C2838, 'Registration Database Man. Code'!A:D, 4, FALSE)</f>
        <v>DJI</v>
      </c>
      <c r="F2838" s="24" t="str">
        <f t="shared" si="44"/>
        <v>Yes</v>
      </c>
      <c r="G2838" s="21" t="str">
        <f>IF(F2838="Yes", "Not Applicable", IF(COUNTIF('Broadcast Module Man Codes'!B:B, LEFT(B2838, 4))=0, "No BM Man Code Found", "Match Found"))</f>
        <v>Not Applicable</v>
      </c>
    </row>
    <row r="2839" spans="1:7">
      <c r="A2839" s="23" t="s">
        <v>5080</v>
      </c>
      <c r="B2839" s="23" t="s">
        <v>5081</v>
      </c>
      <c r="C2839" s="23" t="s">
        <v>10</v>
      </c>
      <c r="D2839" s="23" t="str">
        <f>IF(ISNUMBER(MATCH(C2839, 'Registration Database Man. Code'!A:A, 0)), "drone", "")</f>
        <v>drone</v>
      </c>
      <c r="E2839" s="23" t="str">
        <f>VLOOKUP(C2839, 'Registration Database Man. Code'!A:D, 4, FALSE)</f>
        <v>DJI</v>
      </c>
      <c r="F2839" s="24" t="str">
        <f t="shared" si="44"/>
        <v>Yes</v>
      </c>
      <c r="G2839" s="21" t="str">
        <f>IF(F2839="Yes", "Not Applicable", IF(COUNTIF('Broadcast Module Man Codes'!B:B, LEFT(B2839, 4))=0, "No BM Man Code Found", "Match Found"))</f>
        <v>Not Applicable</v>
      </c>
    </row>
    <row r="2840" spans="1:7">
      <c r="A2840" s="23" t="s">
        <v>5082</v>
      </c>
      <c r="B2840" s="23" t="s">
        <v>5083</v>
      </c>
      <c r="C2840" s="23" t="s">
        <v>94</v>
      </c>
      <c r="D2840" s="23" t="str">
        <f>IF(ISNUMBER(MATCH(C2840, 'Registration Database Man. Code'!A:A, 0)), "drone", "")</f>
        <v>drone</v>
      </c>
      <c r="E2840" s="23" t="str">
        <f>VLOOKUP(C2840, 'Registration Database Man. Code'!A:D, 4, FALSE)</f>
        <v>DJI</v>
      </c>
      <c r="F2840" s="24" t="str">
        <f t="shared" si="44"/>
        <v>Yes</v>
      </c>
      <c r="G2840" s="21" t="str">
        <f>IF(F2840="Yes", "Not Applicable", IF(COUNTIF('Broadcast Module Man Codes'!B:B, LEFT(B2840, 4))=0, "No BM Man Code Found", "Match Found"))</f>
        <v>Not Applicable</v>
      </c>
    </row>
    <row r="2841" spans="1:7">
      <c r="A2841" s="23" t="s">
        <v>5084</v>
      </c>
      <c r="B2841" s="23" t="s">
        <v>5085</v>
      </c>
      <c r="C2841" s="23" t="s">
        <v>21</v>
      </c>
      <c r="D2841" s="23" t="str">
        <f>IF(ISNUMBER(MATCH(C2841, 'Registration Database Man. Code'!A:A, 0)), "drone", "")</f>
        <v>drone</v>
      </c>
      <c r="E2841" s="23" t="str">
        <f>VLOOKUP(C2841, 'Registration Database Man. Code'!A:D, 4, FALSE)</f>
        <v>XAG</v>
      </c>
      <c r="F2841" s="24" t="str">
        <f t="shared" si="44"/>
        <v>Yes</v>
      </c>
      <c r="G2841" s="21" t="str">
        <f>IF(F2841="Yes", "Not Applicable", IF(COUNTIF('Broadcast Module Man Codes'!B:B, LEFT(B2841, 4))=0, "No BM Man Code Found", "Match Found"))</f>
        <v>Not Applicable</v>
      </c>
    </row>
    <row r="2842" spans="1:7">
      <c r="A2842" s="23" t="s">
        <v>5086</v>
      </c>
      <c r="B2842" s="23" t="s">
        <v>5087</v>
      </c>
      <c r="C2842" s="23" t="s">
        <v>27</v>
      </c>
      <c r="D2842" s="23" t="str">
        <f>IF(ISNUMBER(MATCH(C2842, 'Registration Database Man. Code'!A:A, 0)), "drone", "")</f>
        <v>drone</v>
      </c>
      <c r="E2842" s="23" t="str">
        <f>VLOOKUP(C2842, 'Registration Database Man. Code'!A:D, 4, FALSE)</f>
        <v>DJI</v>
      </c>
      <c r="F2842" s="24" t="str">
        <f t="shared" si="44"/>
        <v>Yes</v>
      </c>
      <c r="G2842" s="21" t="str">
        <f>IF(F2842="Yes", "Not Applicable", IF(COUNTIF('Broadcast Module Man Codes'!B:B, LEFT(B2842, 4))=0, "No BM Man Code Found", "Match Found"))</f>
        <v>Not Applicable</v>
      </c>
    </row>
    <row r="2843" spans="1:7">
      <c r="A2843" s="23" t="s">
        <v>5088</v>
      </c>
      <c r="B2843" s="23" t="s">
        <v>5089</v>
      </c>
      <c r="C2843" s="23" t="s">
        <v>27</v>
      </c>
      <c r="D2843" s="23" t="str">
        <f>IF(ISNUMBER(MATCH(C2843, 'Registration Database Man. Code'!A:A, 0)), "drone", "")</f>
        <v>drone</v>
      </c>
      <c r="E2843" s="23" t="str">
        <f>VLOOKUP(C2843, 'Registration Database Man. Code'!A:D, 4, FALSE)</f>
        <v>DJI</v>
      </c>
      <c r="F2843" s="24" t="str">
        <f t="shared" si="44"/>
        <v>No</v>
      </c>
      <c r="G2843" s="21" t="str">
        <f>IF(F2843="Yes", "Not Applicable", IF(COUNTIF('Broadcast Module Man Codes'!B:B, LEFT(B2843, 4))=0, "No BM Man Code Found", "Match Found"))</f>
        <v>No BM Man Code Found</v>
      </c>
    </row>
    <row r="2844" spans="1:7">
      <c r="A2844" s="23" t="s">
        <v>5090</v>
      </c>
      <c r="B2844" s="23" t="s">
        <v>5091</v>
      </c>
      <c r="C2844" s="23" t="s">
        <v>21</v>
      </c>
      <c r="D2844" s="23" t="str">
        <f>IF(ISNUMBER(MATCH(C2844, 'Registration Database Man. Code'!A:A, 0)), "drone", "")</f>
        <v>drone</v>
      </c>
      <c r="E2844" s="23" t="str">
        <f>VLOOKUP(C2844, 'Registration Database Man. Code'!A:D, 4, FALSE)</f>
        <v>XAG</v>
      </c>
      <c r="F2844" s="24" t="str">
        <f t="shared" si="44"/>
        <v>Yes</v>
      </c>
      <c r="G2844" s="21" t="str">
        <f>IF(F2844="Yes", "Not Applicable", IF(COUNTIF('Broadcast Module Man Codes'!B:B, LEFT(B2844, 4))=0, "No BM Man Code Found", "Match Found"))</f>
        <v>Not Applicable</v>
      </c>
    </row>
    <row r="2845" spans="1:7">
      <c r="A2845" s="23" t="s">
        <v>5092</v>
      </c>
      <c r="B2845" s="23" t="s">
        <v>5093</v>
      </c>
      <c r="C2845" s="23" t="s">
        <v>27</v>
      </c>
      <c r="D2845" s="23" t="str">
        <f>IF(ISNUMBER(MATCH(C2845, 'Registration Database Man. Code'!A:A, 0)), "drone", "")</f>
        <v>drone</v>
      </c>
      <c r="E2845" s="23" t="str">
        <f>VLOOKUP(C2845, 'Registration Database Man. Code'!A:D, 4, FALSE)</f>
        <v>DJI</v>
      </c>
      <c r="F2845" s="24" t="str">
        <f t="shared" si="44"/>
        <v>Yes</v>
      </c>
      <c r="G2845" s="21" t="str">
        <f>IF(F2845="Yes", "Not Applicable", IF(COUNTIF('Broadcast Module Man Codes'!B:B, LEFT(B2845, 4))=0, "No BM Man Code Found", "Match Found"))</f>
        <v>Not Applicable</v>
      </c>
    </row>
    <row r="2846" spans="1:7">
      <c r="A2846" s="23" t="s">
        <v>5094</v>
      </c>
      <c r="B2846" s="23" t="s">
        <v>5095</v>
      </c>
      <c r="C2846" s="23" t="s">
        <v>10</v>
      </c>
      <c r="D2846" s="23" t="str">
        <f>IF(ISNUMBER(MATCH(C2846, 'Registration Database Man. Code'!A:A, 0)), "drone", "")</f>
        <v>drone</v>
      </c>
      <c r="E2846" s="23" t="str">
        <f>VLOOKUP(C2846, 'Registration Database Man. Code'!A:D, 4, FALSE)</f>
        <v>DJI</v>
      </c>
      <c r="F2846" s="24" t="str">
        <f t="shared" si="44"/>
        <v>No</v>
      </c>
      <c r="G2846" s="21" t="str">
        <f>IF(F2846="Yes", "Not Applicable", IF(COUNTIF('Broadcast Module Man Codes'!B:B, LEFT(B2846, 4))=0, "No BM Man Code Found", "Match Found"))</f>
        <v>No BM Man Code Found</v>
      </c>
    </row>
    <row r="2847" spans="1:7">
      <c r="A2847" s="23" t="s">
        <v>5096</v>
      </c>
      <c r="B2847" s="23" t="s">
        <v>5097</v>
      </c>
      <c r="C2847" s="23" t="s">
        <v>27</v>
      </c>
      <c r="D2847" s="23" t="str">
        <f>IF(ISNUMBER(MATCH(C2847, 'Registration Database Man. Code'!A:A, 0)), "drone", "")</f>
        <v>drone</v>
      </c>
      <c r="E2847" s="23" t="str">
        <f>VLOOKUP(C2847, 'Registration Database Man. Code'!A:D, 4, FALSE)</f>
        <v>DJI</v>
      </c>
      <c r="F2847" s="24" t="str">
        <f t="shared" si="44"/>
        <v>Yes</v>
      </c>
      <c r="G2847" s="21" t="str">
        <f>IF(F2847="Yes", "Not Applicable", IF(COUNTIF('Broadcast Module Man Codes'!B:B, LEFT(B2847, 4))=0, "No BM Man Code Found", "Match Found"))</f>
        <v>Not Applicable</v>
      </c>
    </row>
    <row r="2848" spans="1:7">
      <c r="A2848" s="23" t="s">
        <v>5098</v>
      </c>
      <c r="B2848" s="23" t="s">
        <v>5099</v>
      </c>
      <c r="C2848" s="23" t="s">
        <v>10</v>
      </c>
      <c r="D2848" s="23" t="str">
        <f>IF(ISNUMBER(MATCH(C2848, 'Registration Database Man. Code'!A:A, 0)), "drone", "")</f>
        <v>drone</v>
      </c>
      <c r="E2848" s="23" t="str">
        <f>VLOOKUP(C2848, 'Registration Database Man. Code'!A:D, 4, FALSE)</f>
        <v>DJI</v>
      </c>
      <c r="F2848" s="24" t="str">
        <f t="shared" si="44"/>
        <v>No</v>
      </c>
      <c r="G2848" s="21" t="str">
        <f>IF(F2848="Yes", "Not Applicable", IF(COUNTIF('Broadcast Module Man Codes'!B:B, LEFT(B2848, 4))=0, "No BM Man Code Found", "Match Found"))</f>
        <v>No BM Man Code Found</v>
      </c>
    </row>
    <row r="2849" spans="1:7">
      <c r="A2849" s="23" t="s">
        <v>5100</v>
      </c>
      <c r="B2849" s="23" t="s">
        <v>5101</v>
      </c>
      <c r="C2849" s="23" t="s">
        <v>6</v>
      </c>
      <c r="D2849" s="23" t="str">
        <f>IF(ISNUMBER(MATCH(C2849, 'Registration Database Man. Code'!A:A, 0)), "drone", "")</f>
        <v>drone</v>
      </c>
      <c r="E2849" s="23" t="str">
        <f>VLOOKUP(C2849, 'Registration Database Man. Code'!A:D, 4, FALSE)</f>
        <v>XAG</v>
      </c>
      <c r="F2849" s="24" t="str">
        <f t="shared" si="44"/>
        <v>No</v>
      </c>
      <c r="G2849" s="21" t="str">
        <f>IF(F2849="Yes", "Not Applicable", IF(COUNTIF('Broadcast Module Man Codes'!B:B, LEFT(B2849, 4))=0, "No BM Man Code Found", "Match Found"))</f>
        <v>No BM Man Code Found</v>
      </c>
    </row>
    <row r="2850" spans="1:7">
      <c r="A2850" s="23" t="s">
        <v>5102</v>
      </c>
      <c r="B2850" s="23" t="s">
        <v>5103</v>
      </c>
      <c r="C2850" s="23" t="s">
        <v>172</v>
      </c>
      <c r="D2850" s="23" t="str">
        <f>IF(ISNUMBER(MATCH(C2850, 'Registration Database Man. Code'!A:A, 0)), "drone", "")</f>
        <v>drone</v>
      </c>
      <c r="E2850" s="23" t="str">
        <f>VLOOKUP(C2850, 'Registration Database Man. Code'!A:D, 4, FALSE)</f>
        <v>DJI</v>
      </c>
      <c r="F2850" s="24" t="str">
        <f t="shared" si="44"/>
        <v>No</v>
      </c>
      <c r="G2850" s="21" t="str">
        <f>IF(F2850="Yes", "Not Applicable", IF(COUNTIF('Broadcast Module Man Codes'!B:B, LEFT(B2850, 4))=0, "No BM Man Code Found", "Match Found"))</f>
        <v>No BM Man Code Found</v>
      </c>
    </row>
    <row r="2851" spans="1:7">
      <c r="A2851" s="23" t="s">
        <v>5104</v>
      </c>
      <c r="B2851" s="23" t="s">
        <v>5105</v>
      </c>
      <c r="C2851" s="23" t="s">
        <v>27</v>
      </c>
      <c r="D2851" s="23" t="str">
        <f>IF(ISNUMBER(MATCH(C2851, 'Registration Database Man. Code'!A:A, 0)), "drone", "")</f>
        <v>drone</v>
      </c>
      <c r="E2851" s="23" t="str">
        <f>VLOOKUP(C2851, 'Registration Database Man. Code'!A:D, 4, FALSE)</f>
        <v>DJI</v>
      </c>
      <c r="F2851" s="24" t="str">
        <f t="shared" si="44"/>
        <v>Yes</v>
      </c>
      <c r="G2851" s="21" t="str">
        <f>IF(F2851="Yes", "Not Applicable", IF(COUNTIF('Broadcast Module Man Codes'!B:B, LEFT(B2851, 4))=0, "No BM Man Code Found", "Match Found"))</f>
        <v>Not Applicable</v>
      </c>
    </row>
    <row r="2852" spans="1:7">
      <c r="A2852" s="23" t="s">
        <v>5106</v>
      </c>
      <c r="B2852" s="23" t="s">
        <v>5107</v>
      </c>
      <c r="C2852" s="23" t="s">
        <v>27</v>
      </c>
      <c r="D2852" s="23" t="str">
        <f>IF(ISNUMBER(MATCH(C2852, 'Registration Database Man. Code'!A:A, 0)), "drone", "")</f>
        <v>drone</v>
      </c>
      <c r="E2852" s="23" t="str">
        <f>VLOOKUP(C2852, 'Registration Database Man. Code'!A:D, 4, FALSE)</f>
        <v>DJI</v>
      </c>
      <c r="F2852" s="24" t="str">
        <f t="shared" si="44"/>
        <v>Yes</v>
      </c>
      <c r="G2852" s="21" t="str">
        <f>IF(F2852="Yes", "Not Applicable", IF(COUNTIF('Broadcast Module Man Codes'!B:B, LEFT(B2852, 4))=0, "No BM Man Code Found", "Match Found"))</f>
        <v>Not Applicable</v>
      </c>
    </row>
    <row r="2853" spans="1:7">
      <c r="A2853" s="23" t="s">
        <v>5108</v>
      </c>
      <c r="B2853" s="23" t="s">
        <v>5109</v>
      </c>
      <c r="C2853" s="23" t="s">
        <v>10</v>
      </c>
      <c r="D2853" s="23" t="str">
        <f>IF(ISNUMBER(MATCH(C2853, 'Registration Database Man. Code'!A:A, 0)), "drone", "")</f>
        <v>drone</v>
      </c>
      <c r="E2853" s="23" t="str">
        <f>VLOOKUP(C2853, 'Registration Database Man. Code'!A:D, 4, FALSE)</f>
        <v>DJI</v>
      </c>
      <c r="F2853" s="24" t="str">
        <f t="shared" si="44"/>
        <v>Yes</v>
      </c>
      <c r="G2853" s="21" t="str">
        <f>IF(F2853="Yes", "Not Applicable", IF(COUNTIF('Broadcast Module Man Codes'!B:B, LEFT(B2853, 4))=0, "No BM Man Code Found", "Match Found"))</f>
        <v>Not Applicable</v>
      </c>
    </row>
    <row r="2854" spans="1:7">
      <c r="A2854" s="23" t="s">
        <v>5110</v>
      </c>
      <c r="B2854" s="23" t="s">
        <v>5111</v>
      </c>
      <c r="C2854" s="23" t="s">
        <v>27</v>
      </c>
      <c r="D2854" s="23" t="str">
        <f>IF(ISNUMBER(MATCH(C2854, 'Registration Database Man. Code'!A:A, 0)), "drone", "")</f>
        <v>drone</v>
      </c>
      <c r="E2854" s="23" t="str">
        <f>VLOOKUP(C2854, 'Registration Database Man. Code'!A:D, 4, FALSE)</f>
        <v>DJI</v>
      </c>
      <c r="F2854" s="24" t="str">
        <f t="shared" si="44"/>
        <v>No</v>
      </c>
      <c r="G2854" s="21" t="str">
        <f>IF(F2854="Yes", "Not Applicable", IF(COUNTIF('Broadcast Module Man Codes'!B:B, LEFT(B2854, 4))=0, "No BM Man Code Found", "Match Found"))</f>
        <v>No BM Man Code Found</v>
      </c>
    </row>
    <row r="2855" spans="1:7">
      <c r="A2855" s="23" t="s">
        <v>5113</v>
      </c>
      <c r="B2855" s="23" t="s">
        <v>5114</v>
      </c>
      <c r="C2855" s="23" t="s">
        <v>10</v>
      </c>
      <c r="D2855" s="23" t="str">
        <f>IF(ISNUMBER(MATCH(C2855, 'Registration Database Man. Code'!A:A, 0)), "drone", "")</f>
        <v>drone</v>
      </c>
      <c r="E2855" s="23" t="str">
        <f>VLOOKUP(C2855, 'Registration Database Man. Code'!A:D, 4, FALSE)</f>
        <v>DJI</v>
      </c>
      <c r="F2855" s="24" t="str">
        <f t="shared" si="44"/>
        <v>Yes</v>
      </c>
      <c r="G2855" s="21" t="str">
        <f>IF(F2855="Yes", "Not Applicable", IF(COUNTIF('Broadcast Module Man Codes'!B:B, LEFT(B2855, 4))=0, "No BM Man Code Found", "Match Found"))</f>
        <v>Not Applicable</v>
      </c>
    </row>
    <row r="2856" spans="1:7">
      <c r="A2856" s="23" t="s">
        <v>5115</v>
      </c>
      <c r="B2856" s="23" t="s">
        <v>5116</v>
      </c>
      <c r="C2856" s="23" t="s">
        <v>27</v>
      </c>
      <c r="D2856" s="23" t="str">
        <f>IF(ISNUMBER(MATCH(C2856, 'Registration Database Man. Code'!A:A, 0)), "drone", "")</f>
        <v>drone</v>
      </c>
      <c r="E2856" s="23" t="str">
        <f>VLOOKUP(C2856, 'Registration Database Man. Code'!A:D, 4, FALSE)</f>
        <v>DJI</v>
      </c>
      <c r="F2856" s="24" t="str">
        <f t="shared" si="44"/>
        <v>Yes</v>
      </c>
      <c r="G2856" s="21" t="str">
        <f>IF(F2856="Yes", "Not Applicable", IF(COUNTIF('Broadcast Module Man Codes'!B:B, LEFT(B2856, 4))=0, "No BM Man Code Found", "Match Found"))</f>
        <v>Not Applicable</v>
      </c>
    </row>
    <row r="2857" spans="1:7">
      <c r="A2857" s="23" t="s">
        <v>5117</v>
      </c>
      <c r="B2857" s="23" t="s">
        <v>5118</v>
      </c>
      <c r="C2857" s="23" t="s">
        <v>53</v>
      </c>
      <c r="D2857" s="23" t="str">
        <f>IF(ISNUMBER(MATCH(C2857, 'Registration Database Man. Code'!A:A, 0)), "drone", "")</f>
        <v>drone</v>
      </c>
      <c r="E2857" s="23" t="str">
        <f>VLOOKUP(C2857, 'Registration Database Man. Code'!A:D, 4, FALSE)</f>
        <v>EA VISION</v>
      </c>
      <c r="F2857" s="24" t="str">
        <f t="shared" si="44"/>
        <v>No</v>
      </c>
      <c r="G2857" s="21" t="str">
        <f>IF(F2857="Yes", "Not Applicable", IF(COUNTIF('Broadcast Module Man Codes'!B:B, LEFT(B2857, 4))=0, "No BM Man Code Found", "Match Found"))</f>
        <v>No BM Man Code Found</v>
      </c>
    </row>
    <row r="2858" spans="1:7">
      <c r="A2858" s="23" t="s">
        <v>5119</v>
      </c>
      <c r="B2858" s="23" t="s">
        <v>5120</v>
      </c>
      <c r="C2858" s="23" t="s">
        <v>10</v>
      </c>
      <c r="D2858" s="23" t="str">
        <f>IF(ISNUMBER(MATCH(C2858, 'Registration Database Man. Code'!A:A, 0)), "drone", "")</f>
        <v>drone</v>
      </c>
      <c r="E2858" s="23" t="str">
        <f>VLOOKUP(C2858, 'Registration Database Man. Code'!A:D, 4, FALSE)</f>
        <v>DJI</v>
      </c>
      <c r="F2858" s="24" t="str">
        <f t="shared" si="44"/>
        <v>No</v>
      </c>
      <c r="G2858" s="21" t="str">
        <f>IF(F2858="Yes", "Not Applicable", IF(COUNTIF('Broadcast Module Man Codes'!B:B, LEFT(B2858, 4))=0, "No BM Man Code Found", "Match Found"))</f>
        <v>No BM Man Code Found</v>
      </c>
    </row>
    <row r="2859" spans="1:7">
      <c r="A2859" s="23" t="s">
        <v>5121</v>
      </c>
      <c r="B2859" s="23" t="s">
        <v>5122</v>
      </c>
      <c r="C2859" s="23" t="s">
        <v>27</v>
      </c>
      <c r="D2859" s="23" t="str">
        <f>IF(ISNUMBER(MATCH(C2859, 'Registration Database Man. Code'!A:A, 0)), "drone", "")</f>
        <v>drone</v>
      </c>
      <c r="E2859" s="23" t="str">
        <f>VLOOKUP(C2859, 'Registration Database Man. Code'!A:D, 4, FALSE)</f>
        <v>DJI</v>
      </c>
      <c r="F2859" s="24" t="str">
        <f t="shared" si="44"/>
        <v>Yes</v>
      </c>
      <c r="G2859" s="21" t="str">
        <f>IF(F2859="Yes", "Not Applicable", IF(COUNTIF('Broadcast Module Man Codes'!B:B, LEFT(B2859, 4))=0, "No BM Man Code Found", "Match Found"))</f>
        <v>Not Applicable</v>
      </c>
    </row>
    <row r="2860" spans="1:7">
      <c r="A2860" s="23" t="s">
        <v>5123</v>
      </c>
      <c r="B2860" s="23" t="s">
        <v>5124</v>
      </c>
      <c r="C2860" s="23" t="s">
        <v>430</v>
      </c>
      <c r="D2860" s="23" t="str">
        <f>IF(ISNUMBER(MATCH(C2860, 'Registration Database Man. Code'!A:A, 0)), "drone", "")</f>
        <v>drone</v>
      </c>
      <c r="E2860" s="23" t="str">
        <f>VLOOKUP(C2860, 'Registration Database Man. Code'!A:D, 4, FALSE)</f>
        <v>EAVISION</v>
      </c>
      <c r="F2860" s="24" t="str">
        <f t="shared" si="44"/>
        <v>No</v>
      </c>
      <c r="G2860" s="21" t="str">
        <f>IF(F2860="Yes", "Not Applicable", IF(COUNTIF('Broadcast Module Man Codes'!B:B, LEFT(B2860, 4))=0, "No BM Man Code Found", "Match Found"))</f>
        <v>No BM Man Code Found</v>
      </c>
    </row>
    <row r="2861" spans="1:7">
      <c r="A2861" s="23" t="s">
        <v>5125</v>
      </c>
      <c r="B2861" s="23" t="s">
        <v>5126</v>
      </c>
      <c r="C2861" s="23" t="s">
        <v>27</v>
      </c>
      <c r="D2861" s="23" t="str">
        <f>IF(ISNUMBER(MATCH(C2861, 'Registration Database Man. Code'!A:A, 0)), "drone", "")</f>
        <v>drone</v>
      </c>
      <c r="E2861" s="23" t="str">
        <f>VLOOKUP(C2861, 'Registration Database Man. Code'!A:D, 4, FALSE)</f>
        <v>DJI</v>
      </c>
      <c r="F2861" s="24" t="str">
        <f t="shared" si="44"/>
        <v>Yes</v>
      </c>
      <c r="G2861" s="21" t="str">
        <f>IF(F2861="Yes", "Not Applicable", IF(COUNTIF('Broadcast Module Man Codes'!B:B, LEFT(B2861, 4))=0, "No BM Man Code Found", "Match Found"))</f>
        <v>Not Applicable</v>
      </c>
    </row>
    <row r="2862" spans="1:7">
      <c r="A2862" s="23" t="s">
        <v>5127</v>
      </c>
      <c r="B2862" s="23" t="s">
        <v>5128</v>
      </c>
      <c r="C2862" s="23" t="s">
        <v>139</v>
      </c>
      <c r="D2862" s="23" t="str">
        <f>IF(ISNUMBER(MATCH(C2862, 'Registration Database Man. Code'!A:A, 0)), "drone", "")</f>
        <v>drone</v>
      </c>
      <c r="E2862" s="23" t="str">
        <f>VLOOKUP(C2862, 'Registration Database Man. Code'!A:D, 4, FALSE)</f>
        <v>DJI</v>
      </c>
      <c r="F2862" s="24" t="str">
        <f t="shared" si="44"/>
        <v>No</v>
      </c>
      <c r="G2862" s="21" t="str">
        <f>IF(F2862="Yes", "Not Applicable", IF(COUNTIF('Broadcast Module Man Codes'!B:B, LEFT(B2862, 4))=0, "No BM Man Code Found", "Match Found"))</f>
        <v>No BM Man Code Found</v>
      </c>
    </row>
    <row r="2863" spans="1:7">
      <c r="A2863" s="23" t="s">
        <v>5129</v>
      </c>
      <c r="B2863" s="23" t="s">
        <v>5130</v>
      </c>
      <c r="C2863" s="23" t="s">
        <v>94</v>
      </c>
      <c r="D2863" s="23" t="str">
        <f>IF(ISNUMBER(MATCH(C2863, 'Registration Database Man. Code'!A:A, 0)), "drone", "")</f>
        <v>drone</v>
      </c>
      <c r="E2863" s="23" t="str">
        <f>VLOOKUP(C2863, 'Registration Database Man. Code'!A:D, 4, FALSE)</f>
        <v>DJI</v>
      </c>
      <c r="F2863" s="24" t="str">
        <f t="shared" si="44"/>
        <v>No</v>
      </c>
      <c r="G2863" s="21" t="str">
        <f>IF(F2863="Yes", "Not Applicable", IF(COUNTIF('Broadcast Module Man Codes'!B:B, LEFT(B2863, 4))=0, "No BM Man Code Found", "Match Found"))</f>
        <v>No BM Man Code Found</v>
      </c>
    </row>
    <row r="2864" spans="1:7">
      <c r="A2864" s="23" t="s">
        <v>5131</v>
      </c>
      <c r="B2864" s="23" t="s">
        <v>5132</v>
      </c>
      <c r="C2864" s="23" t="s">
        <v>10</v>
      </c>
      <c r="D2864" s="23" t="str">
        <f>IF(ISNUMBER(MATCH(C2864, 'Registration Database Man. Code'!A:A, 0)), "drone", "")</f>
        <v>drone</v>
      </c>
      <c r="E2864" s="23" t="str">
        <f>VLOOKUP(C2864, 'Registration Database Man. Code'!A:D, 4, FALSE)</f>
        <v>DJI</v>
      </c>
      <c r="F2864" s="24" t="str">
        <f t="shared" si="44"/>
        <v>Yes</v>
      </c>
      <c r="G2864" s="21" t="str">
        <f>IF(F2864="Yes", "Not Applicable", IF(COUNTIF('Broadcast Module Man Codes'!B:B, LEFT(B2864, 4))=0, "No BM Man Code Found", "Match Found"))</f>
        <v>Not Applicable</v>
      </c>
    </row>
    <row r="2865" spans="1:7">
      <c r="A2865" s="23" t="s">
        <v>5133</v>
      </c>
      <c r="B2865" s="23" t="s">
        <v>5134</v>
      </c>
      <c r="C2865" s="23" t="s">
        <v>27</v>
      </c>
      <c r="D2865" s="23" t="str">
        <f>IF(ISNUMBER(MATCH(C2865, 'Registration Database Man. Code'!A:A, 0)), "drone", "")</f>
        <v>drone</v>
      </c>
      <c r="E2865" s="23" t="str">
        <f>VLOOKUP(C2865, 'Registration Database Man. Code'!A:D, 4, FALSE)</f>
        <v>DJI</v>
      </c>
      <c r="F2865" s="24" t="str">
        <f t="shared" si="44"/>
        <v>Yes</v>
      </c>
      <c r="G2865" s="21" t="str">
        <f>IF(F2865="Yes", "Not Applicable", IF(COUNTIF('Broadcast Module Man Codes'!B:B, LEFT(B2865, 4))=0, "No BM Man Code Found", "Match Found"))</f>
        <v>Not Applicable</v>
      </c>
    </row>
    <row r="2866" spans="1:7">
      <c r="A2866" s="23" t="s">
        <v>5135</v>
      </c>
      <c r="B2866" s="23" t="s">
        <v>5136</v>
      </c>
      <c r="C2866" s="23" t="s">
        <v>27</v>
      </c>
      <c r="D2866" s="23" t="str">
        <f>IF(ISNUMBER(MATCH(C2866, 'Registration Database Man. Code'!A:A, 0)), "drone", "")</f>
        <v>drone</v>
      </c>
      <c r="E2866" s="23" t="str">
        <f>VLOOKUP(C2866, 'Registration Database Man. Code'!A:D, 4, FALSE)</f>
        <v>DJI</v>
      </c>
      <c r="F2866" s="24" t="str">
        <f t="shared" si="44"/>
        <v>Yes</v>
      </c>
      <c r="G2866" s="21" t="str">
        <f>IF(F2866="Yes", "Not Applicable", IF(COUNTIF('Broadcast Module Man Codes'!B:B, LEFT(B2866, 4))=0, "No BM Man Code Found", "Match Found"))</f>
        <v>Not Applicable</v>
      </c>
    </row>
    <row r="2867" spans="1:7">
      <c r="A2867" s="23" t="s">
        <v>5137</v>
      </c>
      <c r="B2867" s="23" t="s">
        <v>5138</v>
      </c>
      <c r="C2867" s="23" t="s">
        <v>10</v>
      </c>
      <c r="D2867" s="23" t="str">
        <f>IF(ISNUMBER(MATCH(C2867, 'Registration Database Man. Code'!A:A, 0)), "drone", "")</f>
        <v>drone</v>
      </c>
      <c r="E2867" s="23" t="str">
        <f>VLOOKUP(C2867, 'Registration Database Man. Code'!A:D, 4, FALSE)</f>
        <v>DJI</v>
      </c>
      <c r="F2867" s="24" t="str">
        <f t="shared" si="44"/>
        <v>Yes</v>
      </c>
      <c r="G2867" s="21" t="str">
        <f>IF(F2867="Yes", "Not Applicable", IF(COUNTIF('Broadcast Module Man Codes'!B:B, LEFT(B2867, 4))=0, "No BM Man Code Found", "Match Found"))</f>
        <v>Not Applicable</v>
      </c>
    </row>
    <row r="2868" spans="1:7">
      <c r="A2868" s="23" t="s">
        <v>5139</v>
      </c>
      <c r="B2868" s="23" t="s">
        <v>5140</v>
      </c>
      <c r="C2868" s="23" t="s">
        <v>10</v>
      </c>
      <c r="D2868" s="23" t="str">
        <f>IF(ISNUMBER(MATCH(C2868, 'Registration Database Man. Code'!A:A, 0)), "drone", "")</f>
        <v>drone</v>
      </c>
      <c r="E2868" s="23" t="str">
        <f>VLOOKUP(C2868, 'Registration Database Man. Code'!A:D, 4, FALSE)</f>
        <v>DJI</v>
      </c>
      <c r="F2868" s="24" t="str">
        <f t="shared" si="44"/>
        <v>No</v>
      </c>
      <c r="G2868" s="21" t="str">
        <f>IF(F2868="Yes", "Not Applicable", IF(COUNTIF('Broadcast Module Man Codes'!B:B, LEFT(B2868, 4))=0, "No BM Man Code Found", "Match Found"))</f>
        <v>No BM Man Code Found</v>
      </c>
    </row>
    <row r="2869" spans="1:7">
      <c r="A2869" s="23" t="s">
        <v>5141</v>
      </c>
      <c r="B2869" s="23" t="s">
        <v>5142</v>
      </c>
      <c r="C2869" s="23" t="s">
        <v>27</v>
      </c>
      <c r="D2869" s="23" t="str">
        <f>IF(ISNUMBER(MATCH(C2869, 'Registration Database Man. Code'!A:A, 0)), "drone", "")</f>
        <v>drone</v>
      </c>
      <c r="E2869" s="23" t="str">
        <f>VLOOKUP(C2869, 'Registration Database Man. Code'!A:D, 4, FALSE)</f>
        <v>DJI</v>
      </c>
      <c r="F2869" s="24" t="str">
        <f t="shared" si="44"/>
        <v>No</v>
      </c>
      <c r="G2869" s="21" t="str">
        <f>IF(F2869="Yes", "Not Applicable", IF(COUNTIF('Broadcast Module Man Codes'!B:B, LEFT(B2869, 4))=0, "No BM Man Code Found", "Match Found"))</f>
        <v>No BM Man Code Found</v>
      </c>
    </row>
    <row r="2870" spans="1:7">
      <c r="A2870" s="23" t="s">
        <v>5143</v>
      </c>
      <c r="B2870" s="23" t="s">
        <v>5144</v>
      </c>
      <c r="C2870" s="23" t="s">
        <v>21</v>
      </c>
      <c r="D2870" s="23" t="str">
        <f>IF(ISNUMBER(MATCH(C2870, 'Registration Database Man. Code'!A:A, 0)), "drone", "")</f>
        <v>drone</v>
      </c>
      <c r="E2870" s="23" t="str">
        <f>VLOOKUP(C2870, 'Registration Database Man. Code'!A:D, 4, FALSE)</f>
        <v>XAG</v>
      </c>
      <c r="F2870" s="24" t="str">
        <f t="shared" si="44"/>
        <v>No</v>
      </c>
      <c r="G2870" s="21" t="str">
        <f>IF(F2870="Yes", "Not Applicable", IF(COUNTIF('Broadcast Module Man Codes'!B:B, LEFT(B2870, 4))=0, "No BM Man Code Found", "Match Found"))</f>
        <v>No BM Man Code Found</v>
      </c>
    </row>
    <row r="2871" spans="1:7">
      <c r="A2871" s="23" t="s">
        <v>5145</v>
      </c>
      <c r="B2871" s="23" t="s">
        <v>5146</v>
      </c>
      <c r="C2871" s="23" t="s">
        <v>10</v>
      </c>
      <c r="D2871" s="23" t="str">
        <f>IF(ISNUMBER(MATCH(C2871, 'Registration Database Man. Code'!A:A, 0)), "drone", "")</f>
        <v>drone</v>
      </c>
      <c r="E2871" s="23" t="str">
        <f>VLOOKUP(C2871, 'Registration Database Man. Code'!A:D, 4, FALSE)</f>
        <v>DJI</v>
      </c>
      <c r="F2871" s="24" t="str">
        <f t="shared" si="44"/>
        <v>No</v>
      </c>
      <c r="G2871" s="21" t="str">
        <f>IF(F2871="Yes", "Not Applicable", IF(COUNTIF('Broadcast Module Man Codes'!B:B, LEFT(B2871, 4))=0, "No BM Man Code Found", "Match Found"))</f>
        <v>No BM Man Code Found</v>
      </c>
    </row>
    <row r="2872" spans="1:7">
      <c r="A2872" s="23" t="s">
        <v>5147</v>
      </c>
      <c r="B2872" s="23" t="s">
        <v>5148</v>
      </c>
      <c r="C2872" s="23" t="s">
        <v>94</v>
      </c>
      <c r="D2872" s="23" t="str">
        <f>IF(ISNUMBER(MATCH(C2872, 'Registration Database Man. Code'!A:A, 0)), "drone", "")</f>
        <v>drone</v>
      </c>
      <c r="E2872" s="23" t="str">
        <f>VLOOKUP(C2872, 'Registration Database Man. Code'!A:D, 4, FALSE)</f>
        <v>DJI</v>
      </c>
      <c r="F2872" s="24" t="str">
        <f t="shared" si="44"/>
        <v>Yes</v>
      </c>
      <c r="G2872" s="21" t="str">
        <f>IF(F2872="Yes", "Not Applicable", IF(COUNTIF('Broadcast Module Man Codes'!B:B, LEFT(B2872, 4))=0, "No BM Man Code Found", "Match Found"))</f>
        <v>Not Applicable</v>
      </c>
    </row>
    <row r="2873" spans="1:7">
      <c r="A2873" s="23" t="s">
        <v>5149</v>
      </c>
      <c r="B2873" s="23" t="s">
        <v>5150</v>
      </c>
      <c r="C2873" s="23" t="s">
        <v>10</v>
      </c>
      <c r="D2873" s="23" t="str">
        <f>IF(ISNUMBER(MATCH(C2873, 'Registration Database Man. Code'!A:A, 0)), "drone", "")</f>
        <v>drone</v>
      </c>
      <c r="E2873" s="23" t="str">
        <f>VLOOKUP(C2873, 'Registration Database Man. Code'!A:D, 4, FALSE)</f>
        <v>DJI</v>
      </c>
      <c r="F2873" s="24" t="str">
        <f t="shared" si="44"/>
        <v>No</v>
      </c>
      <c r="G2873" s="21" t="str">
        <f>IF(F2873="Yes", "Not Applicable", IF(COUNTIF('Broadcast Module Man Codes'!B:B, LEFT(B2873, 4))=0, "No BM Man Code Found", "Match Found"))</f>
        <v>No BM Man Code Found</v>
      </c>
    </row>
    <row r="2874" spans="1:7">
      <c r="A2874" s="23" t="s">
        <v>5151</v>
      </c>
      <c r="B2874" s="23" t="s">
        <v>5152</v>
      </c>
      <c r="C2874" s="23" t="s">
        <v>27</v>
      </c>
      <c r="D2874" s="23" t="str">
        <f>IF(ISNUMBER(MATCH(C2874, 'Registration Database Man. Code'!A:A, 0)), "drone", "")</f>
        <v>drone</v>
      </c>
      <c r="E2874" s="23" t="str">
        <f>VLOOKUP(C2874, 'Registration Database Man. Code'!A:D, 4, FALSE)</f>
        <v>DJI</v>
      </c>
      <c r="F2874" s="24" t="str">
        <f t="shared" si="44"/>
        <v>No</v>
      </c>
      <c r="G2874" s="21" t="str">
        <f>IF(F2874="Yes", "Not Applicable", IF(COUNTIF('Broadcast Module Man Codes'!B:B, LEFT(B2874, 4))=0, "No BM Man Code Found", "Match Found"))</f>
        <v>No BM Man Code Found</v>
      </c>
    </row>
    <row r="2875" spans="1:7">
      <c r="A2875" s="23" t="s">
        <v>5153</v>
      </c>
      <c r="B2875" s="23" t="s">
        <v>5154</v>
      </c>
      <c r="C2875" s="23" t="s">
        <v>27</v>
      </c>
      <c r="D2875" s="23" t="str">
        <f>IF(ISNUMBER(MATCH(C2875, 'Registration Database Man. Code'!A:A, 0)), "drone", "")</f>
        <v>drone</v>
      </c>
      <c r="E2875" s="23" t="str">
        <f>VLOOKUP(C2875, 'Registration Database Man. Code'!A:D, 4, FALSE)</f>
        <v>DJI</v>
      </c>
      <c r="F2875" s="24" t="str">
        <f t="shared" si="44"/>
        <v>No</v>
      </c>
      <c r="G2875" s="21" t="str">
        <f>IF(F2875="Yes", "Not Applicable", IF(COUNTIF('Broadcast Module Man Codes'!B:B, LEFT(B2875, 4))=0, "No BM Man Code Found", "Match Found"))</f>
        <v>No BM Man Code Found</v>
      </c>
    </row>
    <row r="2876" spans="1:7">
      <c r="A2876" s="23" t="s">
        <v>5155</v>
      </c>
      <c r="B2876" s="23" t="s">
        <v>5156</v>
      </c>
      <c r="C2876" s="23" t="s">
        <v>27</v>
      </c>
      <c r="D2876" s="23" t="str">
        <f>IF(ISNUMBER(MATCH(C2876, 'Registration Database Man. Code'!A:A, 0)), "drone", "")</f>
        <v>drone</v>
      </c>
      <c r="E2876" s="23" t="str">
        <f>VLOOKUP(C2876, 'Registration Database Man. Code'!A:D, 4, FALSE)</f>
        <v>DJI</v>
      </c>
      <c r="F2876" s="24" t="str">
        <f t="shared" si="44"/>
        <v>Yes</v>
      </c>
      <c r="G2876" s="21" t="str">
        <f>IF(F2876="Yes", "Not Applicable", IF(COUNTIF('Broadcast Module Man Codes'!B:B, LEFT(B2876, 4))=0, "No BM Man Code Found", "Match Found"))</f>
        <v>Not Applicable</v>
      </c>
    </row>
    <row r="2877" spans="1:7">
      <c r="A2877" s="23" t="s">
        <v>5157</v>
      </c>
      <c r="B2877" s="23" t="s">
        <v>5158</v>
      </c>
      <c r="C2877" s="23" t="s">
        <v>27</v>
      </c>
      <c r="D2877" s="23" t="str">
        <f>IF(ISNUMBER(MATCH(C2877, 'Registration Database Man. Code'!A:A, 0)), "drone", "")</f>
        <v>drone</v>
      </c>
      <c r="E2877" s="23" t="str">
        <f>VLOOKUP(C2877, 'Registration Database Man. Code'!A:D, 4, FALSE)</f>
        <v>DJI</v>
      </c>
      <c r="F2877" s="24" t="str">
        <f t="shared" si="44"/>
        <v>Yes</v>
      </c>
      <c r="G2877" s="21" t="str">
        <f>IF(F2877="Yes", "Not Applicable", IF(COUNTIF('Broadcast Module Man Codes'!B:B, LEFT(B2877, 4))=0, "No BM Man Code Found", "Match Found"))</f>
        <v>Not Applicable</v>
      </c>
    </row>
    <row r="2878" spans="1:7">
      <c r="A2878" s="23" t="s">
        <v>5159</v>
      </c>
      <c r="B2878" s="23" t="s">
        <v>5160</v>
      </c>
      <c r="C2878" s="23" t="s">
        <v>10</v>
      </c>
      <c r="D2878" s="23" t="str">
        <f>IF(ISNUMBER(MATCH(C2878, 'Registration Database Man. Code'!A:A, 0)), "drone", "")</f>
        <v>drone</v>
      </c>
      <c r="E2878" s="23" t="str">
        <f>VLOOKUP(C2878, 'Registration Database Man. Code'!A:D, 4, FALSE)</f>
        <v>DJI</v>
      </c>
      <c r="F2878" s="24" t="str">
        <f t="shared" si="44"/>
        <v>Yes</v>
      </c>
      <c r="G2878" s="21" t="str">
        <f>IF(F2878="Yes", "Not Applicable", IF(COUNTIF('Broadcast Module Man Codes'!B:B, LEFT(B2878, 4))=0, "No BM Man Code Found", "Match Found"))</f>
        <v>Not Applicable</v>
      </c>
    </row>
    <row r="2879" spans="1:7">
      <c r="A2879" s="23" t="s">
        <v>5161</v>
      </c>
      <c r="B2879" s="23" t="s">
        <v>5162</v>
      </c>
      <c r="C2879" s="23" t="s">
        <v>10</v>
      </c>
      <c r="D2879" s="23" t="str">
        <f>IF(ISNUMBER(MATCH(C2879, 'Registration Database Man. Code'!A:A, 0)), "drone", "")</f>
        <v>drone</v>
      </c>
      <c r="E2879" s="23" t="str">
        <f>VLOOKUP(C2879, 'Registration Database Man. Code'!A:D, 4, FALSE)</f>
        <v>DJI</v>
      </c>
      <c r="F2879" s="24" t="str">
        <f t="shared" si="44"/>
        <v>Yes</v>
      </c>
      <c r="G2879" s="21" t="str">
        <f>IF(F2879="Yes", "Not Applicable", IF(COUNTIF('Broadcast Module Man Codes'!B:B, LEFT(B2879, 4))=0, "No BM Man Code Found", "Match Found"))</f>
        <v>Not Applicable</v>
      </c>
    </row>
    <row r="2880" spans="1:7">
      <c r="A2880" s="23" t="s">
        <v>5164</v>
      </c>
      <c r="B2880" s="23" t="s">
        <v>5165</v>
      </c>
      <c r="C2880" s="23" t="s">
        <v>21</v>
      </c>
      <c r="D2880" s="23" t="str">
        <f>IF(ISNUMBER(MATCH(C2880, 'Registration Database Man. Code'!A:A, 0)), "drone", "")</f>
        <v>drone</v>
      </c>
      <c r="E2880" s="23" t="str">
        <f>VLOOKUP(C2880, 'Registration Database Man. Code'!A:D, 4, FALSE)</f>
        <v>XAG</v>
      </c>
      <c r="F2880" s="24" t="str">
        <f t="shared" si="44"/>
        <v>Yes</v>
      </c>
      <c r="G2880" s="21" t="str">
        <f>IF(F2880="Yes", "Not Applicable", IF(COUNTIF('Broadcast Module Man Codes'!B:B, LEFT(B2880, 4))=0, "No BM Man Code Found", "Match Found"))</f>
        <v>Not Applicable</v>
      </c>
    </row>
    <row r="2881" spans="1:7">
      <c r="A2881" s="23" t="s">
        <v>5166</v>
      </c>
      <c r="B2881" s="23" t="s">
        <v>5167</v>
      </c>
      <c r="C2881" s="23" t="s">
        <v>27</v>
      </c>
      <c r="D2881" s="23" t="str">
        <f>IF(ISNUMBER(MATCH(C2881, 'Registration Database Man. Code'!A:A, 0)), "drone", "")</f>
        <v>drone</v>
      </c>
      <c r="E2881" s="23" t="str">
        <f>VLOOKUP(C2881, 'Registration Database Man. Code'!A:D, 4, FALSE)</f>
        <v>DJI</v>
      </c>
      <c r="F2881" s="24" t="str">
        <f t="shared" si="44"/>
        <v>Yes</v>
      </c>
      <c r="G2881" s="21" t="str">
        <f>IF(F2881="Yes", "Not Applicable", IF(COUNTIF('Broadcast Module Man Codes'!B:B, LEFT(B2881, 4))=0, "No BM Man Code Found", "Match Found"))</f>
        <v>Not Applicable</v>
      </c>
    </row>
    <row r="2882" spans="1:7">
      <c r="A2882" s="23" t="s">
        <v>5168</v>
      </c>
      <c r="B2882" s="23" t="s">
        <v>5169</v>
      </c>
      <c r="C2882" s="23" t="s">
        <v>27</v>
      </c>
      <c r="D2882" s="23" t="str">
        <f>IF(ISNUMBER(MATCH(C2882, 'Registration Database Man. Code'!A:A, 0)), "drone", "")</f>
        <v>drone</v>
      </c>
      <c r="E2882" s="23" t="str">
        <f>VLOOKUP(C2882, 'Registration Database Man. Code'!A:D, 4, FALSE)</f>
        <v>DJI</v>
      </c>
      <c r="F2882" s="24" t="str">
        <f t="shared" si="44"/>
        <v>Yes</v>
      </c>
      <c r="G2882" s="21" t="str">
        <f>IF(F2882="Yes", "Not Applicable", IF(COUNTIF('Broadcast Module Man Codes'!B:B, LEFT(B2882, 4))=0, "No BM Man Code Found", "Match Found"))</f>
        <v>Not Applicable</v>
      </c>
    </row>
    <row r="2883" spans="1:7">
      <c r="A2883" s="23" t="s">
        <v>5170</v>
      </c>
      <c r="B2883" s="23" t="s">
        <v>5171</v>
      </c>
      <c r="C2883" s="23" t="s">
        <v>10</v>
      </c>
      <c r="D2883" s="23" t="str">
        <f>IF(ISNUMBER(MATCH(C2883, 'Registration Database Man. Code'!A:A, 0)), "drone", "")</f>
        <v>drone</v>
      </c>
      <c r="E2883" s="23" t="str">
        <f>VLOOKUP(C2883, 'Registration Database Man. Code'!A:D, 4, FALSE)</f>
        <v>DJI</v>
      </c>
      <c r="F2883" s="24" t="str">
        <f t="shared" ref="F2883:F2946" si="45">IF(OR(E2883="EA VISION", E2883="EAVISION"), "No", IF(OR(AND(OR(E2883="DJI", E2883="DJI Innovations"), LEFT(B2883, 5)="1581F"), AND(OR(E2883="XAG", E2883="GUANGZHOU XAG CO LTD"), LEFT(B2883, 5)="1863F"), AND(E2883="Talos Drones", LEFT(B2883, 5)="2104F")), "Yes", "No"))</f>
        <v>No</v>
      </c>
      <c r="G2883" s="21" t="str">
        <f>IF(F2883="Yes", "Not Applicable", IF(COUNTIF('Broadcast Module Man Codes'!B:B, LEFT(B2883, 4))=0, "No BM Man Code Found", "Match Found"))</f>
        <v>No BM Man Code Found</v>
      </c>
    </row>
    <row r="2884" spans="1:7">
      <c r="A2884" s="23" t="s">
        <v>5172</v>
      </c>
      <c r="B2884" s="23" t="s">
        <v>5173</v>
      </c>
      <c r="C2884" s="23" t="s">
        <v>94</v>
      </c>
      <c r="D2884" s="23" t="str">
        <f>IF(ISNUMBER(MATCH(C2884, 'Registration Database Man. Code'!A:A, 0)), "drone", "")</f>
        <v>drone</v>
      </c>
      <c r="E2884" s="23" t="str">
        <f>VLOOKUP(C2884, 'Registration Database Man. Code'!A:D, 4, FALSE)</f>
        <v>DJI</v>
      </c>
      <c r="F2884" s="24" t="str">
        <f t="shared" si="45"/>
        <v>Yes</v>
      </c>
      <c r="G2884" s="21" t="str">
        <f>IF(F2884="Yes", "Not Applicable", IF(COUNTIF('Broadcast Module Man Codes'!B:B, LEFT(B2884, 4))=0, "No BM Man Code Found", "Match Found"))</f>
        <v>Not Applicable</v>
      </c>
    </row>
    <row r="2885" spans="1:7">
      <c r="A2885" s="23" t="s">
        <v>5174</v>
      </c>
      <c r="B2885" s="23" t="s">
        <v>5175</v>
      </c>
      <c r="C2885" s="23" t="s">
        <v>27</v>
      </c>
      <c r="D2885" s="23" t="str">
        <f>IF(ISNUMBER(MATCH(C2885, 'Registration Database Man. Code'!A:A, 0)), "drone", "")</f>
        <v>drone</v>
      </c>
      <c r="E2885" s="23" t="str">
        <f>VLOOKUP(C2885, 'Registration Database Man. Code'!A:D, 4, FALSE)</f>
        <v>DJI</v>
      </c>
      <c r="F2885" s="24" t="str">
        <f t="shared" si="45"/>
        <v>Yes</v>
      </c>
      <c r="G2885" s="21" t="str">
        <f>IF(F2885="Yes", "Not Applicable", IF(COUNTIF('Broadcast Module Man Codes'!B:B, LEFT(B2885, 4))=0, "No BM Man Code Found", "Match Found"))</f>
        <v>Not Applicable</v>
      </c>
    </row>
    <row r="2886" spans="1:7">
      <c r="A2886" s="23" t="s">
        <v>5176</v>
      </c>
      <c r="B2886" s="23" t="s">
        <v>5177</v>
      </c>
      <c r="C2886" s="23" t="s">
        <v>27</v>
      </c>
      <c r="D2886" s="23" t="str">
        <f>IF(ISNUMBER(MATCH(C2886, 'Registration Database Man. Code'!A:A, 0)), "drone", "")</f>
        <v>drone</v>
      </c>
      <c r="E2886" s="23" t="str">
        <f>VLOOKUP(C2886, 'Registration Database Man. Code'!A:D, 4, FALSE)</f>
        <v>DJI</v>
      </c>
      <c r="F2886" s="24" t="str">
        <f t="shared" si="45"/>
        <v>No</v>
      </c>
      <c r="G2886" s="21" t="str">
        <f>IF(F2886="Yes", "Not Applicable", IF(COUNTIF('Broadcast Module Man Codes'!B:B, LEFT(B2886, 4))=0, "No BM Man Code Found", "Match Found"))</f>
        <v>No BM Man Code Found</v>
      </c>
    </row>
    <row r="2887" spans="1:7">
      <c r="A2887" s="23" t="s">
        <v>5178</v>
      </c>
      <c r="B2887" s="23" t="s">
        <v>5179</v>
      </c>
      <c r="C2887" s="23" t="s">
        <v>10</v>
      </c>
      <c r="D2887" s="23" t="str">
        <f>IF(ISNUMBER(MATCH(C2887, 'Registration Database Man. Code'!A:A, 0)), "drone", "")</f>
        <v>drone</v>
      </c>
      <c r="E2887" s="23" t="str">
        <f>VLOOKUP(C2887, 'Registration Database Man. Code'!A:D, 4, FALSE)</f>
        <v>DJI</v>
      </c>
      <c r="F2887" s="24" t="str">
        <f t="shared" si="45"/>
        <v>No</v>
      </c>
      <c r="G2887" s="21" t="str">
        <f>IF(F2887="Yes", "Not Applicable", IF(COUNTIF('Broadcast Module Man Codes'!B:B, LEFT(B2887, 4))=0, "No BM Man Code Found", "Match Found"))</f>
        <v>No BM Man Code Found</v>
      </c>
    </row>
    <row r="2888" spans="1:7">
      <c r="A2888" s="23" t="s">
        <v>5180</v>
      </c>
      <c r="B2888" s="23" t="s">
        <v>5181</v>
      </c>
      <c r="C2888" s="23" t="s">
        <v>27</v>
      </c>
      <c r="D2888" s="23" t="str">
        <f>IF(ISNUMBER(MATCH(C2888, 'Registration Database Man. Code'!A:A, 0)), "drone", "")</f>
        <v>drone</v>
      </c>
      <c r="E2888" s="23" t="str">
        <f>VLOOKUP(C2888, 'Registration Database Man. Code'!A:D, 4, FALSE)</f>
        <v>DJI</v>
      </c>
      <c r="F2888" s="24" t="str">
        <f t="shared" si="45"/>
        <v>Yes</v>
      </c>
      <c r="G2888" s="21" t="str">
        <f>IF(F2888="Yes", "Not Applicable", IF(COUNTIF('Broadcast Module Man Codes'!B:B, LEFT(B2888, 4))=0, "No BM Man Code Found", "Match Found"))</f>
        <v>Not Applicable</v>
      </c>
    </row>
    <row r="2889" spans="1:7">
      <c r="A2889" s="23" t="s">
        <v>5182</v>
      </c>
      <c r="B2889" s="23" t="s">
        <v>5183</v>
      </c>
      <c r="C2889" s="23" t="s">
        <v>172</v>
      </c>
      <c r="D2889" s="23" t="str">
        <f>IF(ISNUMBER(MATCH(C2889, 'Registration Database Man. Code'!A:A, 0)), "drone", "")</f>
        <v>drone</v>
      </c>
      <c r="E2889" s="23" t="str">
        <f>VLOOKUP(C2889, 'Registration Database Man. Code'!A:D, 4, FALSE)</f>
        <v>DJI</v>
      </c>
      <c r="F2889" s="24" t="str">
        <f t="shared" si="45"/>
        <v>Yes</v>
      </c>
      <c r="G2889" s="21" t="str">
        <f>IF(F2889="Yes", "Not Applicable", IF(COUNTIF('Broadcast Module Man Codes'!B:B, LEFT(B2889, 4))=0, "No BM Man Code Found", "Match Found"))</f>
        <v>Not Applicable</v>
      </c>
    </row>
    <row r="2890" spans="1:7">
      <c r="A2890" s="23" t="s">
        <v>5184</v>
      </c>
      <c r="B2890" s="23" t="s">
        <v>5185</v>
      </c>
      <c r="C2890" s="23" t="s">
        <v>27</v>
      </c>
      <c r="D2890" s="23" t="str">
        <f>IF(ISNUMBER(MATCH(C2890, 'Registration Database Man. Code'!A:A, 0)), "drone", "")</f>
        <v>drone</v>
      </c>
      <c r="E2890" s="23" t="str">
        <f>VLOOKUP(C2890, 'Registration Database Man. Code'!A:D, 4, FALSE)</f>
        <v>DJI</v>
      </c>
      <c r="F2890" s="24" t="str">
        <f t="shared" si="45"/>
        <v>No</v>
      </c>
      <c r="G2890" s="21" t="str">
        <f>IF(F2890="Yes", "Not Applicable", IF(COUNTIF('Broadcast Module Man Codes'!B:B, LEFT(B2890, 4))=0, "No BM Man Code Found", "Match Found"))</f>
        <v>No BM Man Code Found</v>
      </c>
    </row>
    <row r="2891" spans="1:7">
      <c r="A2891" s="23" t="s">
        <v>5186</v>
      </c>
      <c r="B2891" s="23" t="s">
        <v>5187</v>
      </c>
      <c r="C2891" s="23" t="s">
        <v>5188</v>
      </c>
      <c r="D2891" s="23" t="str">
        <f>IF(ISNUMBER(MATCH(C2891, 'Registration Database Man. Code'!A:A, 0)), "drone", "")</f>
        <v>drone</v>
      </c>
      <c r="E2891" s="23" t="str">
        <f>VLOOKUP(C2891, 'Registration Database Man. Code'!A:D, 4, FALSE)</f>
        <v>DJI</v>
      </c>
      <c r="F2891" s="24" t="str">
        <f t="shared" si="45"/>
        <v>No</v>
      </c>
      <c r="G2891" s="21" t="str">
        <f>IF(F2891="Yes", "Not Applicable", IF(COUNTIF('Broadcast Module Man Codes'!B:B, LEFT(B2891, 4))=0, "No BM Man Code Found", "Match Found"))</f>
        <v>No BM Man Code Found</v>
      </c>
    </row>
    <row r="2892" spans="1:7">
      <c r="A2892" s="23" t="s">
        <v>5189</v>
      </c>
      <c r="B2892" s="23" t="s">
        <v>5190</v>
      </c>
      <c r="C2892" s="23" t="s">
        <v>6</v>
      </c>
      <c r="D2892" s="23" t="str">
        <f>IF(ISNUMBER(MATCH(C2892, 'Registration Database Man. Code'!A:A, 0)), "drone", "")</f>
        <v>drone</v>
      </c>
      <c r="E2892" s="23" t="str">
        <f>VLOOKUP(C2892, 'Registration Database Man. Code'!A:D, 4, FALSE)</f>
        <v>XAG</v>
      </c>
      <c r="F2892" s="24" t="str">
        <f t="shared" si="45"/>
        <v>No</v>
      </c>
      <c r="G2892" s="21" t="str">
        <f>IF(F2892="Yes", "Not Applicable", IF(COUNTIF('Broadcast Module Man Codes'!B:B, LEFT(B2892, 4))=0, "No BM Man Code Found", "Match Found"))</f>
        <v>No BM Man Code Found</v>
      </c>
    </row>
    <row r="2893" spans="1:7">
      <c r="A2893" s="23" t="s">
        <v>5191</v>
      </c>
      <c r="B2893" s="23" t="s">
        <v>5192</v>
      </c>
      <c r="C2893" s="23" t="s">
        <v>94</v>
      </c>
      <c r="D2893" s="23" t="str">
        <f>IF(ISNUMBER(MATCH(C2893, 'Registration Database Man. Code'!A:A, 0)), "drone", "")</f>
        <v>drone</v>
      </c>
      <c r="E2893" s="23" t="str">
        <f>VLOOKUP(C2893, 'Registration Database Man. Code'!A:D, 4, FALSE)</f>
        <v>DJI</v>
      </c>
      <c r="F2893" s="24" t="str">
        <f t="shared" si="45"/>
        <v>No</v>
      </c>
      <c r="G2893" s="21" t="str">
        <f>IF(F2893="Yes", "Not Applicable", IF(COUNTIF('Broadcast Module Man Codes'!B:B, LEFT(B2893, 4))=0, "No BM Man Code Found", "Match Found"))</f>
        <v>No BM Man Code Found</v>
      </c>
    </row>
    <row r="2894" spans="1:7">
      <c r="A2894" s="23" t="s">
        <v>5193</v>
      </c>
      <c r="B2894" s="23" t="s">
        <v>5194</v>
      </c>
      <c r="C2894" s="23" t="s">
        <v>10</v>
      </c>
      <c r="D2894" s="23" t="str">
        <f>IF(ISNUMBER(MATCH(C2894, 'Registration Database Man. Code'!A:A, 0)), "drone", "")</f>
        <v>drone</v>
      </c>
      <c r="E2894" s="23" t="str">
        <f>VLOOKUP(C2894, 'Registration Database Man. Code'!A:D, 4, FALSE)</f>
        <v>DJI</v>
      </c>
      <c r="F2894" s="24" t="str">
        <f t="shared" si="45"/>
        <v>No</v>
      </c>
      <c r="G2894" s="21" t="str">
        <f>IF(F2894="Yes", "Not Applicable", IF(COUNTIF('Broadcast Module Man Codes'!B:B, LEFT(B2894, 4))=0, "No BM Man Code Found", "Match Found"))</f>
        <v>No BM Man Code Found</v>
      </c>
    </row>
    <row r="2895" spans="1:7">
      <c r="A2895" s="23" t="s">
        <v>5195</v>
      </c>
      <c r="B2895" s="23" t="s">
        <v>5196</v>
      </c>
      <c r="C2895" s="23" t="s">
        <v>10</v>
      </c>
      <c r="D2895" s="23" t="str">
        <f>IF(ISNUMBER(MATCH(C2895, 'Registration Database Man. Code'!A:A, 0)), "drone", "")</f>
        <v>drone</v>
      </c>
      <c r="E2895" s="23" t="str">
        <f>VLOOKUP(C2895, 'Registration Database Man. Code'!A:D, 4, FALSE)</f>
        <v>DJI</v>
      </c>
      <c r="F2895" s="24" t="str">
        <f t="shared" si="45"/>
        <v>No</v>
      </c>
      <c r="G2895" s="21" t="str">
        <f>IF(F2895="Yes", "Not Applicable", IF(COUNTIF('Broadcast Module Man Codes'!B:B, LEFT(B2895, 4))=0, "No BM Man Code Found", "Match Found"))</f>
        <v>No BM Man Code Found</v>
      </c>
    </row>
    <row r="2896" spans="1:7">
      <c r="A2896" s="23" t="s">
        <v>5197</v>
      </c>
      <c r="B2896" s="23" t="s">
        <v>5198</v>
      </c>
      <c r="C2896" s="23" t="s">
        <v>27</v>
      </c>
      <c r="D2896" s="23" t="str">
        <f>IF(ISNUMBER(MATCH(C2896, 'Registration Database Man. Code'!A:A, 0)), "drone", "")</f>
        <v>drone</v>
      </c>
      <c r="E2896" s="23" t="str">
        <f>VLOOKUP(C2896, 'Registration Database Man. Code'!A:D, 4, FALSE)</f>
        <v>DJI</v>
      </c>
      <c r="F2896" s="24" t="str">
        <f t="shared" si="45"/>
        <v>Yes</v>
      </c>
      <c r="G2896" s="21" t="str">
        <f>IF(F2896="Yes", "Not Applicable", IF(COUNTIF('Broadcast Module Man Codes'!B:B, LEFT(B2896, 4))=0, "No BM Man Code Found", "Match Found"))</f>
        <v>Not Applicable</v>
      </c>
    </row>
    <row r="2897" spans="1:7">
      <c r="A2897" s="23" t="s">
        <v>5199</v>
      </c>
      <c r="B2897" s="23" t="s">
        <v>5200</v>
      </c>
      <c r="C2897" s="23" t="s">
        <v>16</v>
      </c>
      <c r="D2897" s="23" t="str">
        <f>IF(ISNUMBER(MATCH(C2897, 'Registration Database Man. Code'!A:A, 0)), "drone", "")</f>
        <v>drone</v>
      </c>
      <c r="E2897" s="23" t="str">
        <f>VLOOKUP(C2897, 'Registration Database Man. Code'!A:D, 4, FALSE)</f>
        <v>DJI</v>
      </c>
      <c r="F2897" s="24" t="str">
        <f t="shared" si="45"/>
        <v>Yes</v>
      </c>
      <c r="G2897" s="21" t="str">
        <f>IF(F2897="Yes", "Not Applicable", IF(COUNTIF('Broadcast Module Man Codes'!B:B, LEFT(B2897, 4))=0, "No BM Man Code Found", "Match Found"))</f>
        <v>Not Applicable</v>
      </c>
    </row>
    <row r="2898" spans="1:7">
      <c r="A2898" s="23" t="s">
        <v>5201</v>
      </c>
      <c r="B2898" s="23" t="s">
        <v>5202</v>
      </c>
      <c r="C2898" s="23" t="s">
        <v>21</v>
      </c>
      <c r="D2898" s="23" t="str">
        <f>IF(ISNUMBER(MATCH(C2898, 'Registration Database Man. Code'!A:A, 0)), "drone", "")</f>
        <v>drone</v>
      </c>
      <c r="E2898" s="23" t="str">
        <f>VLOOKUP(C2898, 'Registration Database Man. Code'!A:D, 4, FALSE)</f>
        <v>XAG</v>
      </c>
      <c r="F2898" s="24" t="str">
        <f t="shared" si="45"/>
        <v>No</v>
      </c>
      <c r="G2898" s="21" t="str">
        <f>IF(F2898="Yes", "Not Applicable", IF(COUNTIF('Broadcast Module Man Codes'!B:B, LEFT(B2898, 4))=0, "No BM Man Code Found", "Match Found"))</f>
        <v>No BM Man Code Found</v>
      </c>
    </row>
    <row r="2899" spans="1:7">
      <c r="A2899" s="23" t="s">
        <v>5204</v>
      </c>
      <c r="B2899" s="23" t="s">
        <v>5205</v>
      </c>
      <c r="C2899" s="23" t="s">
        <v>27</v>
      </c>
      <c r="D2899" s="23" t="str">
        <f>IF(ISNUMBER(MATCH(C2899, 'Registration Database Man. Code'!A:A, 0)), "drone", "")</f>
        <v>drone</v>
      </c>
      <c r="E2899" s="23" t="str">
        <f>VLOOKUP(C2899, 'Registration Database Man. Code'!A:D, 4, FALSE)</f>
        <v>DJI</v>
      </c>
      <c r="F2899" s="24" t="str">
        <f t="shared" si="45"/>
        <v>Yes</v>
      </c>
      <c r="G2899" s="21" t="str">
        <f>IF(F2899="Yes", "Not Applicable", IF(COUNTIF('Broadcast Module Man Codes'!B:B, LEFT(B2899, 4))=0, "No BM Man Code Found", "Match Found"))</f>
        <v>Not Applicable</v>
      </c>
    </row>
    <row r="2900" spans="1:7">
      <c r="A2900" s="23" t="s">
        <v>5206</v>
      </c>
      <c r="B2900" s="23" t="s">
        <v>5207</v>
      </c>
      <c r="C2900" s="23" t="s">
        <v>27</v>
      </c>
      <c r="D2900" s="23" t="str">
        <f>IF(ISNUMBER(MATCH(C2900, 'Registration Database Man. Code'!A:A, 0)), "drone", "")</f>
        <v>drone</v>
      </c>
      <c r="E2900" s="23" t="str">
        <f>VLOOKUP(C2900, 'Registration Database Man. Code'!A:D, 4, FALSE)</f>
        <v>DJI</v>
      </c>
      <c r="F2900" s="24" t="str">
        <f t="shared" si="45"/>
        <v>No</v>
      </c>
      <c r="G2900" s="21" t="str">
        <f>IF(F2900="Yes", "Not Applicable", IF(COUNTIF('Broadcast Module Man Codes'!B:B, LEFT(B2900, 4))=0, "No BM Man Code Found", "Match Found"))</f>
        <v>No BM Man Code Found</v>
      </c>
    </row>
    <row r="2901" spans="1:7">
      <c r="A2901" s="23" t="s">
        <v>5208</v>
      </c>
      <c r="B2901" s="23" t="s">
        <v>5209</v>
      </c>
      <c r="C2901" s="23" t="s">
        <v>574</v>
      </c>
      <c r="D2901" s="23" t="str">
        <f>IF(ISNUMBER(MATCH(C2901, 'Registration Database Man. Code'!A:A, 0)), "drone", "")</f>
        <v>drone</v>
      </c>
      <c r="E2901" s="23" t="str">
        <f>VLOOKUP(C2901, 'Registration Database Man. Code'!A:D, 4, FALSE)</f>
        <v>DJI</v>
      </c>
      <c r="F2901" s="24" t="str">
        <f t="shared" si="45"/>
        <v>Yes</v>
      </c>
      <c r="G2901" s="21" t="str">
        <f>IF(F2901="Yes", "Not Applicable", IF(COUNTIF('Broadcast Module Man Codes'!B:B, LEFT(B2901, 4))=0, "No BM Man Code Found", "Match Found"))</f>
        <v>Not Applicable</v>
      </c>
    </row>
    <row r="2902" spans="1:7">
      <c r="A2902" s="23" t="s">
        <v>5210</v>
      </c>
      <c r="B2902" s="23" t="s">
        <v>5211</v>
      </c>
      <c r="C2902" s="23" t="s">
        <v>142</v>
      </c>
      <c r="D2902" s="23" t="str">
        <f>IF(ISNUMBER(MATCH(C2902, 'Registration Database Man. Code'!A:A, 0)), "drone", "")</f>
        <v>drone</v>
      </c>
      <c r="E2902" s="23" t="str">
        <f>VLOOKUP(C2902, 'Registration Database Man. Code'!A:D, 4, FALSE)</f>
        <v>TALOS DRONES</v>
      </c>
      <c r="F2902" s="24" t="str">
        <f t="shared" si="45"/>
        <v>Yes</v>
      </c>
      <c r="G2902" s="21" t="str">
        <f>IF(F2902="Yes", "Not Applicable", IF(COUNTIF('Broadcast Module Man Codes'!B:B, LEFT(B2902, 4))=0, "No BM Man Code Found", "Match Found"))</f>
        <v>Not Applicable</v>
      </c>
    </row>
    <row r="2903" spans="1:7">
      <c r="A2903" s="23" t="s">
        <v>5212</v>
      </c>
      <c r="B2903" s="23" t="s">
        <v>5213</v>
      </c>
      <c r="C2903" s="23" t="s">
        <v>63</v>
      </c>
      <c r="D2903" s="23" t="str">
        <f>IF(ISNUMBER(MATCH(C2903, 'Registration Database Man. Code'!A:A, 0)), "drone", "")</f>
        <v>drone</v>
      </c>
      <c r="E2903" s="23" t="str">
        <f>VLOOKUP(C2903, 'Registration Database Man. Code'!A:D, 4, FALSE)</f>
        <v>DJI</v>
      </c>
      <c r="F2903" s="24" t="str">
        <f t="shared" si="45"/>
        <v>No</v>
      </c>
      <c r="G2903" s="21" t="str">
        <f>IF(F2903="Yes", "Not Applicable", IF(COUNTIF('Broadcast Module Man Codes'!B:B, LEFT(B2903, 4))=0, "No BM Man Code Found", "Match Found"))</f>
        <v>No BM Man Code Found</v>
      </c>
    </row>
    <row r="2904" spans="1:7">
      <c r="A2904" s="23" t="s">
        <v>5214</v>
      </c>
      <c r="B2904" s="23" t="s">
        <v>5215</v>
      </c>
      <c r="C2904" s="23" t="s">
        <v>37</v>
      </c>
      <c r="D2904" s="23" t="str">
        <f>IF(ISNUMBER(MATCH(C2904, 'Registration Database Man. Code'!A:A, 0)), "drone", "")</f>
        <v>drone</v>
      </c>
      <c r="E2904" s="23" t="str">
        <f>VLOOKUP(C2904, 'Registration Database Man. Code'!A:D, 4, FALSE)</f>
        <v>DJI</v>
      </c>
      <c r="F2904" s="24" t="str">
        <f t="shared" si="45"/>
        <v>Yes</v>
      </c>
      <c r="G2904" s="21" t="str">
        <f>IF(F2904="Yes", "Not Applicable", IF(COUNTIF('Broadcast Module Man Codes'!B:B, LEFT(B2904, 4))=0, "No BM Man Code Found", "Match Found"))</f>
        <v>Not Applicable</v>
      </c>
    </row>
    <row r="2905" spans="1:7">
      <c r="A2905" s="23" t="s">
        <v>5216</v>
      </c>
      <c r="B2905" s="23" t="s">
        <v>5217</v>
      </c>
      <c r="C2905" s="23">
        <v>610131</v>
      </c>
      <c r="D2905" s="23" t="str">
        <f>IF(ISNUMBER(MATCH(C2905, 'Registration Database Man. Code'!A:A, 0)), "drone", "")</f>
        <v>drone</v>
      </c>
      <c r="E2905" s="23" t="str">
        <f>VLOOKUP(C2905, 'Registration Database Man. Code'!A:D, 4, FALSE)</f>
        <v>DJI</v>
      </c>
      <c r="F2905" s="24" t="str">
        <f t="shared" si="45"/>
        <v>No</v>
      </c>
      <c r="G2905" s="21" t="str">
        <f>IF(F2905="Yes", "Not Applicable", IF(COUNTIF('Broadcast Module Man Codes'!B:B, LEFT(B2905, 4))=0, "No BM Man Code Found", "Match Found"))</f>
        <v>No BM Man Code Found</v>
      </c>
    </row>
    <row r="2906" spans="1:7">
      <c r="A2906" s="23" t="s">
        <v>5218</v>
      </c>
      <c r="B2906" s="23" t="s">
        <v>5219</v>
      </c>
      <c r="C2906" s="23" t="s">
        <v>27</v>
      </c>
      <c r="D2906" s="23" t="str">
        <f>IF(ISNUMBER(MATCH(C2906, 'Registration Database Man. Code'!A:A, 0)), "drone", "")</f>
        <v>drone</v>
      </c>
      <c r="E2906" s="23" t="str">
        <f>VLOOKUP(C2906, 'Registration Database Man. Code'!A:D, 4, FALSE)</f>
        <v>DJI</v>
      </c>
      <c r="F2906" s="24" t="str">
        <f t="shared" si="45"/>
        <v>Yes</v>
      </c>
      <c r="G2906" s="21" t="str">
        <f>IF(F2906="Yes", "Not Applicable", IF(COUNTIF('Broadcast Module Man Codes'!B:B, LEFT(B2906, 4))=0, "No BM Man Code Found", "Match Found"))</f>
        <v>Not Applicable</v>
      </c>
    </row>
    <row r="2907" spans="1:7">
      <c r="A2907" s="23" t="s">
        <v>5220</v>
      </c>
      <c r="B2907" s="23" t="s">
        <v>5221</v>
      </c>
      <c r="C2907" s="23" t="s">
        <v>27</v>
      </c>
      <c r="D2907" s="23" t="str">
        <f>IF(ISNUMBER(MATCH(C2907, 'Registration Database Man. Code'!A:A, 0)), "drone", "")</f>
        <v>drone</v>
      </c>
      <c r="E2907" s="23" t="str">
        <f>VLOOKUP(C2907, 'Registration Database Man. Code'!A:D, 4, FALSE)</f>
        <v>DJI</v>
      </c>
      <c r="F2907" s="24" t="str">
        <f t="shared" si="45"/>
        <v>Yes</v>
      </c>
      <c r="G2907" s="21" t="str">
        <f>IF(F2907="Yes", "Not Applicable", IF(COUNTIF('Broadcast Module Man Codes'!B:B, LEFT(B2907, 4))=0, "No BM Man Code Found", "Match Found"))</f>
        <v>Not Applicable</v>
      </c>
    </row>
    <row r="2908" spans="1:7">
      <c r="A2908" s="23" t="s">
        <v>5222</v>
      </c>
      <c r="B2908" s="23" t="s">
        <v>5223</v>
      </c>
      <c r="C2908" s="23" t="s">
        <v>27</v>
      </c>
      <c r="D2908" s="23" t="str">
        <f>IF(ISNUMBER(MATCH(C2908, 'Registration Database Man. Code'!A:A, 0)), "drone", "")</f>
        <v>drone</v>
      </c>
      <c r="E2908" s="23" t="str">
        <f>VLOOKUP(C2908, 'Registration Database Man. Code'!A:D, 4, FALSE)</f>
        <v>DJI</v>
      </c>
      <c r="F2908" s="24" t="str">
        <f t="shared" si="45"/>
        <v>Yes</v>
      </c>
      <c r="G2908" s="21" t="str">
        <f>IF(F2908="Yes", "Not Applicable", IF(COUNTIF('Broadcast Module Man Codes'!B:B, LEFT(B2908, 4))=0, "No BM Man Code Found", "Match Found"))</f>
        <v>Not Applicable</v>
      </c>
    </row>
    <row r="2909" spans="1:7">
      <c r="A2909" s="23" t="s">
        <v>5224</v>
      </c>
      <c r="B2909" s="23" t="s">
        <v>5225</v>
      </c>
      <c r="C2909" s="23" t="s">
        <v>27</v>
      </c>
      <c r="D2909" s="23" t="str">
        <f>IF(ISNUMBER(MATCH(C2909, 'Registration Database Man. Code'!A:A, 0)), "drone", "")</f>
        <v>drone</v>
      </c>
      <c r="E2909" s="23" t="str">
        <f>VLOOKUP(C2909, 'Registration Database Man. Code'!A:D, 4, FALSE)</f>
        <v>DJI</v>
      </c>
      <c r="F2909" s="24" t="str">
        <f t="shared" si="45"/>
        <v>Yes</v>
      </c>
      <c r="G2909" s="21" t="str">
        <f>IF(F2909="Yes", "Not Applicable", IF(COUNTIF('Broadcast Module Man Codes'!B:B, LEFT(B2909, 4))=0, "No BM Man Code Found", "Match Found"))</f>
        <v>Not Applicable</v>
      </c>
    </row>
    <row r="2910" spans="1:7">
      <c r="A2910" s="23" t="s">
        <v>5226</v>
      </c>
      <c r="B2910" s="23" t="s">
        <v>5227</v>
      </c>
      <c r="C2910" s="23" t="s">
        <v>49</v>
      </c>
      <c r="D2910" s="23" t="str">
        <f>IF(ISNUMBER(MATCH(C2910, 'Registration Database Man. Code'!A:A, 0)), "drone", "")</f>
        <v>drone</v>
      </c>
      <c r="E2910" s="23" t="str">
        <f>VLOOKUP(C2910, 'Registration Database Man. Code'!A:D, 4, FALSE)</f>
        <v>DJI</v>
      </c>
      <c r="F2910" s="24" t="str">
        <f t="shared" si="45"/>
        <v>Yes</v>
      </c>
      <c r="G2910" s="21" t="str">
        <f>IF(F2910="Yes", "Not Applicable", IF(COUNTIF('Broadcast Module Man Codes'!B:B, LEFT(B2910, 4))=0, "No BM Man Code Found", "Match Found"))</f>
        <v>Not Applicable</v>
      </c>
    </row>
    <row r="2911" spans="1:7">
      <c r="A2911" s="23" t="s">
        <v>5228</v>
      </c>
      <c r="B2911" s="23" t="s">
        <v>5229</v>
      </c>
      <c r="C2911" s="23" t="s">
        <v>27</v>
      </c>
      <c r="D2911" s="23" t="str">
        <f>IF(ISNUMBER(MATCH(C2911, 'Registration Database Man. Code'!A:A, 0)), "drone", "")</f>
        <v>drone</v>
      </c>
      <c r="E2911" s="23" t="str">
        <f>VLOOKUP(C2911, 'Registration Database Man. Code'!A:D, 4, FALSE)</f>
        <v>DJI</v>
      </c>
      <c r="F2911" s="24" t="str">
        <f t="shared" si="45"/>
        <v>Yes</v>
      </c>
      <c r="G2911" s="21" t="str">
        <f>IF(F2911="Yes", "Not Applicable", IF(COUNTIF('Broadcast Module Man Codes'!B:B, LEFT(B2911, 4))=0, "No BM Man Code Found", "Match Found"))</f>
        <v>Not Applicable</v>
      </c>
    </row>
    <row r="2912" spans="1:7">
      <c r="A2912" s="23" t="s">
        <v>5230</v>
      </c>
      <c r="B2912" s="23" t="s">
        <v>5231</v>
      </c>
      <c r="C2912" s="23" t="s">
        <v>6</v>
      </c>
      <c r="D2912" s="23" t="str">
        <f>IF(ISNUMBER(MATCH(C2912, 'Registration Database Man. Code'!A:A, 0)), "drone", "")</f>
        <v>drone</v>
      </c>
      <c r="E2912" s="23" t="str">
        <f>VLOOKUP(C2912, 'Registration Database Man. Code'!A:D, 4, FALSE)</f>
        <v>XAG</v>
      </c>
      <c r="F2912" s="24" t="str">
        <f t="shared" si="45"/>
        <v>Yes</v>
      </c>
      <c r="G2912" s="21" t="str">
        <f>IF(F2912="Yes", "Not Applicable", IF(COUNTIF('Broadcast Module Man Codes'!B:B, LEFT(B2912, 4))=0, "No BM Man Code Found", "Match Found"))</f>
        <v>Not Applicable</v>
      </c>
    </row>
    <row r="2913" spans="1:7">
      <c r="A2913" s="23" t="s">
        <v>5232</v>
      </c>
      <c r="B2913" s="23" t="s">
        <v>5233</v>
      </c>
      <c r="C2913" s="23" t="s">
        <v>94</v>
      </c>
      <c r="D2913" s="23" t="str">
        <f>IF(ISNUMBER(MATCH(C2913, 'Registration Database Man. Code'!A:A, 0)), "drone", "")</f>
        <v>drone</v>
      </c>
      <c r="E2913" s="23" t="str">
        <f>VLOOKUP(C2913, 'Registration Database Man. Code'!A:D, 4, FALSE)</f>
        <v>DJI</v>
      </c>
      <c r="F2913" s="24" t="str">
        <f t="shared" si="45"/>
        <v>No</v>
      </c>
      <c r="G2913" s="21" t="str">
        <f>IF(F2913="Yes", "Not Applicable", IF(COUNTIF('Broadcast Module Man Codes'!B:B, LEFT(B2913, 4))=0, "No BM Man Code Found", "Match Found"))</f>
        <v>No BM Man Code Found</v>
      </c>
    </row>
    <row r="2914" spans="1:7">
      <c r="A2914" s="23" t="s">
        <v>5234</v>
      </c>
      <c r="B2914" s="23" t="s">
        <v>5235</v>
      </c>
      <c r="C2914" s="23" t="s">
        <v>27</v>
      </c>
      <c r="D2914" s="23" t="str">
        <f>IF(ISNUMBER(MATCH(C2914, 'Registration Database Man. Code'!A:A, 0)), "drone", "")</f>
        <v>drone</v>
      </c>
      <c r="E2914" s="23" t="str">
        <f>VLOOKUP(C2914, 'Registration Database Man. Code'!A:D, 4, FALSE)</f>
        <v>DJI</v>
      </c>
      <c r="F2914" s="24" t="str">
        <f t="shared" si="45"/>
        <v>Yes</v>
      </c>
      <c r="G2914" s="21" t="str">
        <f>IF(F2914="Yes", "Not Applicable", IF(COUNTIF('Broadcast Module Man Codes'!B:B, LEFT(B2914, 4))=0, "No BM Man Code Found", "Match Found"))</f>
        <v>Not Applicable</v>
      </c>
    </row>
    <row r="2915" spans="1:7">
      <c r="A2915" s="23" t="s">
        <v>5236</v>
      </c>
      <c r="B2915" s="23" t="s">
        <v>5237</v>
      </c>
      <c r="C2915" s="23" t="s">
        <v>21</v>
      </c>
      <c r="D2915" s="23" t="str">
        <f>IF(ISNUMBER(MATCH(C2915, 'Registration Database Man. Code'!A:A, 0)), "drone", "")</f>
        <v>drone</v>
      </c>
      <c r="E2915" s="23" t="str">
        <f>VLOOKUP(C2915, 'Registration Database Man. Code'!A:D, 4, FALSE)</f>
        <v>XAG</v>
      </c>
      <c r="F2915" s="24" t="str">
        <f t="shared" si="45"/>
        <v>No</v>
      </c>
      <c r="G2915" s="21" t="str">
        <f>IF(F2915="Yes", "Not Applicable", IF(COUNTIF('Broadcast Module Man Codes'!B:B, LEFT(B2915, 4))=0, "No BM Man Code Found", "Match Found"))</f>
        <v>No BM Man Code Found</v>
      </c>
    </row>
    <row r="2916" spans="1:7">
      <c r="A2916" s="23" t="s">
        <v>5238</v>
      </c>
      <c r="B2916" s="23" t="s">
        <v>5239</v>
      </c>
      <c r="C2916" s="23" t="s">
        <v>16</v>
      </c>
      <c r="D2916" s="23" t="str">
        <f>IF(ISNUMBER(MATCH(C2916, 'Registration Database Man. Code'!A:A, 0)), "drone", "")</f>
        <v>drone</v>
      </c>
      <c r="E2916" s="23" t="str">
        <f>VLOOKUP(C2916, 'Registration Database Man. Code'!A:D, 4, FALSE)</f>
        <v>DJI</v>
      </c>
      <c r="F2916" s="24" t="str">
        <f t="shared" si="45"/>
        <v>Yes</v>
      </c>
      <c r="G2916" s="21" t="str">
        <f>IF(F2916="Yes", "Not Applicable", IF(COUNTIF('Broadcast Module Man Codes'!B:B, LEFT(B2916, 4))=0, "No BM Man Code Found", "Match Found"))</f>
        <v>Not Applicable</v>
      </c>
    </row>
    <row r="2917" spans="1:7">
      <c r="A2917" s="23" t="s">
        <v>5240</v>
      </c>
      <c r="B2917" s="23" t="s">
        <v>5241</v>
      </c>
      <c r="C2917" s="23" t="s">
        <v>27</v>
      </c>
      <c r="D2917" s="23" t="str">
        <f>IF(ISNUMBER(MATCH(C2917, 'Registration Database Man. Code'!A:A, 0)), "drone", "")</f>
        <v>drone</v>
      </c>
      <c r="E2917" s="23" t="str">
        <f>VLOOKUP(C2917, 'Registration Database Man. Code'!A:D, 4, FALSE)</f>
        <v>DJI</v>
      </c>
      <c r="F2917" s="24" t="str">
        <f t="shared" si="45"/>
        <v>Yes</v>
      </c>
      <c r="G2917" s="21" t="str">
        <f>IF(F2917="Yes", "Not Applicable", IF(COUNTIF('Broadcast Module Man Codes'!B:B, LEFT(B2917, 4))=0, "No BM Man Code Found", "Match Found"))</f>
        <v>Not Applicable</v>
      </c>
    </row>
    <row r="2918" spans="1:7">
      <c r="A2918" s="23" t="s">
        <v>5242</v>
      </c>
      <c r="B2918" s="23" t="s">
        <v>5243</v>
      </c>
      <c r="C2918" s="23" t="s">
        <v>16</v>
      </c>
      <c r="D2918" s="23" t="str">
        <f>IF(ISNUMBER(MATCH(C2918, 'Registration Database Man. Code'!A:A, 0)), "drone", "")</f>
        <v>drone</v>
      </c>
      <c r="E2918" s="23" t="str">
        <f>VLOOKUP(C2918, 'Registration Database Man. Code'!A:D, 4, FALSE)</f>
        <v>DJI</v>
      </c>
      <c r="F2918" s="24" t="str">
        <f t="shared" si="45"/>
        <v>Yes</v>
      </c>
      <c r="G2918" s="21" t="str">
        <f>IF(F2918="Yes", "Not Applicable", IF(COUNTIF('Broadcast Module Man Codes'!B:B, LEFT(B2918, 4))=0, "No BM Man Code Found", "Match Found"))</f>
        <v>Not Applicable</v>
      </c>
    </row>
    <row r="2919" spans="1:7">
      <c r="A2919" s="23" t="s">
        <v>5245</v>
      </c>
      <c r="B2919" s="23" t="s">
        <v>5246</v>
      </c>
      <c r="C2919" s="23" t="s">
        <v>94</v>
      </c>
      <c r="D2919" s="23" t="str">
        <f>IF(ISNUMBER(MATCH(C2919, 'Registration Database Man. Code'!A:A, 0)), "drone", "")</f>
        <v>drone</v>
      </c>
      <c r="E2919" s="23" t="str">
        <f>VLOOKUP(C2919, 'Registration Database Man. Code'!A:D, 4, FALSE)</f>
        <v>DJI</v>
      </c>
      <c r="F2919" s="24" t="str">
        <f t="shared" si="45"/>
        <v>No</v>
      </c>
      <c r="G2919" s="21" t="str">
        <f>IF(F2919="Yes", "Not Applicable", IF(COUNTIF('Broadcast Module Man Codes'!B:B, LEFT(B2919, 4))=0, "No BM Man Code Found", "Match Found"))</f>
        <v>No BM Man Code Found</v>
      </c>
    </row>
    <row r="2920" spans="1:7">
      <c r="A2920" s="23" t="s">
        <v>5249</v>
      </c>
      <c r="B2920" s="23" t="s">
        <v>5250</v>
      </c>
      <c r="C2920" s="23" t="s">
        <v>139</v>
      </c>
      <c r="D2920" s="23" t="str">
        <f>IF(ISNUMBER(MATCH(C2920, 'Registration Database Man. Code'!A:A, 0)), "drone", "")</f>
        <v>drone</v>
      </c>
      <c r="E2920" s="23" t="str">
        <f>VLOOKUP(C2920, 'Registration Database Man. Code'!A:D, 4, FALSE)</f>
        <v>DJI</v>
      </c>
      <c r="F2920" s="24" t="str">
        <f t="shared" si="45"/>
        <v>No</v>
      </c>
      <c r="G2920" s="21" t="str">
        <f>IF(F2920="Yes", "Not Applicable", IF(COUNTIF('Broadcast Module Man Codes'!B:B, LEFT(B2920, 4))=0, "No BM Man Code Found", "Match Found"))</f>
        <v>No BM Man Code Found</v>
      </c>
    </row>
    <row r="2921" spans="1:7">
      <c r="A2921" s="23" t="s">
        <v>5251</v>
      </c>
      <c r="B2921" s="23">
        <v>85702</v>
      </c>
      <c r="C2921" s="23" t="s">
        <v>53</v>
      </c>
      <c r="D2921" s="23" t="str">
        <f>IF(ISNUMBER(MATCH(C2921, 'Registration Database Man. Code'!A:A, 0)), "drone", "")</f>
        <v>drone</v>
      </c>
      <c r="E2921" s="23" t="str">
        <f>VLOOKUP(C2921, 'Registration Database Man. Code'!A:D, 4, FALSE)</f>
        <v>EA VISION</v>
      </c>
      <c r="F2921" s="24" t="str">
        <f t="shared" si="45"/>
        <v>No</v>
      </c>
      <c r="G2921" s="21" t="str">
        <f>IF(F2921="Yes", "Not Applicable", IF(COUNTIF('Broadcast Module Man Codes'!B:B, LEFT(B2921, 4))=0, "No BM Man Code Found", "Match Found"))</f>
        <v>No BM Man Code Found</v>
      </c>
    </row>
    <row r="2922" spans="1:7">
      <c r="A2922" s="23" t="s">
        <v>5252</v>
      </c>
      <c r="B2922" s="23" t="s">
        <v>5253</v>
      </c>
      <c r="C2922" s="23" t="s">
        <v>94</v>
      </c>
      <c r="D2922" s="23" t="str">
        <f>IF(ISNUMBER(MATCH(C2922, 'Registration Database Man. Code'!A:A, 0)), "drone", "")</f>
        <v>drone</v>
      </c>
      <c r="E2922" s="23" t="str">
        <f>VLOOKUP(C2922, 'Registration Database Man. Code'!A:D, 4, FALSE)</f>
        <v>DJI</v>
      </c>
      <c r="F2922" s="24" t="str">
        <f t="shared" si="45"/>
        <v>No</v>
      </c>
      <c r="G2922" s="21" t="str">
        <f>IF(F2922="Yes", "Not Applicable", IF(COUNTIF('Broadcast Module Man Codes'!B:B, LEFT(B2922, 4))=0, "No BM Man Code Found", "Match Found"))</f>
        <v>No BM Man Code Found</v>
      </c>
    </row>
    <row r="2923" spans="1:7">
      <c r="A2923" s="23" t="s">
        <v>5254</v>
      </c>
      <c r="B2923" s="23" t="s">
        <v>5255</v>
      </c>
      <c r="C2923" s="23" t="s">
        <v>27</v>
      </c>
      <c r="D2923" s="23" t="str">
        <f>IF(ISNUMBER(MATCH(C2923, 'Registration Database Man. Code'!A:A, 0)), "drone", "")</f>
        <v>drone</v>
      </c>
      <c r="E2923" s="23" t="str">
        <f>VLOOKUP(C2923, 'Registration Database Man. Code'!A:D, 4, FALSE)</f>
        <v>DJI</v>
      </c>
      <c r="F2923" s="24" t="str">
        <f t="shared" si="45"/>
        <v>Yes</v>
      </c>
      <c r="G2923" s="21" t="str">
        <f>IF(F2923="Yes", "Not Applicable", IF(COUNTIF('Broadcast Module Man Codes'!B:B, LEFT(B2923, 4))=0, "No BM Man Code Found", "Match Found"))</f>
        <v>Not Applicable</v>
      </c>
    </row>
    <row r="2924" spans="1:7">
      <c r="A2924" s="23" t="s">
        <v>5256</v>
      </c>
      <c r="B2924" s="23" t="s">
        <v>5257</v>
      </c>
      <c r="C2924" s="23" t="s">
        <v>16</v>
      </c>
      <c r="D2924" s="23" t="str">
        <f>IF(ISNUMBER(MATCH(C2924, 'Registration Database Man. Code'!A:A, 0)), "drone", "")</f>
        <v>drone</v>
      </c>
      <c r="E2924" s="23" t="str">
        <f>VLOOKUP(C2924, 'Registration Database Man. Code'!A:D, 4, FALSE)</f>
        <v>DJI</v>
      </c>
      <c r="F2924" s="24" t="str">
        <f t="shared" si="45"/>
        <v>No</v>
      </c>
      <c r="G2924" s="21" t="str">
        <f>IF(F2924="Yes", "Not Applicable", IF(COUNTIF('Broadcast Module Man Codes'!B:B, LEFT(B2924, 4))=0, "No BM Man Code Found", "Match Found"))</f>
        <v>No BM Man Code Found</v>
      </c>
    </row>
    <row r="2925" spans="1:7">
      <c r="A2925" s="23" t="s">
        <v>5258</v>
      </c>
      <c r="B2925" s="23" t="s">
        <v>5259</v>
      </c>
      <c r="C2925" s="23" t="s">
        <v>27</v>
      </c>
      <c r="D2925" s="23" t="str">
        <f>IF(ISNUMBER(MATCH(C2925, 'Registration Database Man. Code'!A:A, 0)), "drone", "")</f>
        <v>drone</v>
      </c>
      <c r="E2925" s="23" t="str">
        <f>VLOOKUP(C2925, 'Registration Database Man. Code'!A:D, 4, FALSE)</f>
        <v>DJI</v>
      </c>
      <c r="F2925" s="24" t="str">
        <f t="shared" si="45"/>
        <v>Yes</v>
      </c>
      <c r="G2925" s="21" t="str">
        <f>IF(F2925="Yes", "Not Applicable", IF(COUNTIF('Broadcast Module Man Codes'!B:B, LEFT(B2925, 4))=0, "No BM Man Code Found", "Match Found"))</f>
        <v>Not Applicable</v>
      </c>
    </row>
    <row r="2926" spans="1:7">
      <c r="A2926" s="23" t="s">
        <v>5260</v>
      </c>
      <c r="B2926" s="23" t="s">
        <v>5261</v>
      </c>
      <c r="C2926" s="23" t="s">
        <v>1409</v>
      </c>
      <c r="D2926" s="23" t="str">
        <f>IF(ISNUMBER(MATCH(C2926, 'Registration Database Man. Code'!A:A, 0)), "drone", "")</f>
        <v>drone</v>
      </c>
      <c r="E2926" s="23" t="str">
        <f>VLOOKUP(C2926, 'Registration Database Man. Code'!A:D, 4, FALSE)</f>
        <v>DJI</v>
      </c>
      <c r="F2926" s="24" t="str">
        <f t="shared" si="45"/>
        <v>No</v>
      </c>
      <c r="G2926" s="21" t="str">
        <f>IF(F2926="Yes", "Not Applicable", IF(COUNTIF('Broadcast Module Man Codes'!B:B, LEFT(B2926, 4))=0, "No BM Man Code Found", "Match Found"))</f>
        <v>No BM Man Code Found</v>
      </c>
    </row>
    <row r="2927" spans="1:7">
      <c r="A2927" s="23" t="s">
        <v>5262</v>
      </c>
      <c r="B2927" s="23" t="s">
        <v>5263</v>
      </c>
      <c r="C2927" s="23" t="s">
        <v>16</v>
      </c>
      <c r="D2927" s="23" t="str">
        <f>IF(ISNUMBER(MATCH(C2927, 'Registration Database Man. Code'!A:A, 0)), "drone", "")</f>
        <v>drone</v>
      </c>
      <c r="E2927" s="23" t="str">
        <f>VLOOKUP(C2927, 'Registration Database Man. Code'!A:D, 4, FALSE)</f>
        <v>DJI</v>
      </c>
      <c r="F2927" s="24" t="str">
        <f t="shared" si="45"/>
        <v>Yes</v>
      </c>
      <c r="G2927" s="21" t="str">
        <f>IF(F2927="Yes", "Not Applicable", IF(COUNTIF('Broadcast Module Man Codes'!B:B, LEFT(B2927, 4))=0, "No BM Man Code Found", "Match Found"))</f>
        <v>Not Applicable</v>
      </c>
    </row>
    <row r="2928" spans="1:7">
      <c r="A2928" s="23" t="s">
        <v>5264</v>
      </c>
      <c r="B2928" s="23" t="s">
        <v>5265</v>
      </c>
      <c r="C2928" s="23" t="s">
        <v>10</v>
      </c>
      <c r="D2928" s="23" t="str">
        <f>IF(ISNUMBER(MATCH(C2928, 'Registration Database Man. Code'!A:A, 0)), "drone", "")</f>
        <v>drone</v>
      </c>
      <c r="E2928" s="23" t="str">
        <f>VLOOKUP(C2928, 'Registration Database Man. Code'!A:D, 4, FALSE)</f>
        <v>DJI</v>
      </c>
      <c r="F2928" s="24" t="str">
        <f t="shared" si="45"/>
        <v>No</v>
      </c>
      <c r="G2928" s="21" t="str">
        <f>IF(F2928="Yes", "Not Applicable", IF(COUNTIF('Broadcast Module Man Codes'!B:B, LEFT(B2928, 4))=0, "No BM Man Code Found", "Match Found"))</f>
        <v>No BM Man Code Found</v>
      </c>
    </row>
    <row r="2929" spans="1:7">
      <c r="A2929" s="23" t="s">
        <v>5266</v>
      </c>
      <c r="B2929" s="23" t="s">
        <v>5267</v>
      </c>
      <c r="C2929" s="23" t="s">
        <v>27</v>
      </c>
      <c r="D2929" s="23" t="str">
        <f>IF(ISNUMBER(MATCH(C2929, 'Registration Database Man. Code'!A:A, 0)), "drone", "")</f>
        <v>drone</v>
      </c>
      <c r="E2929" s="23" t="str">
        <f>VLOOKUP(C2929, 'Registration Database Man. Code'!A:D, 4, FALSE)</f>
        <v>DJI</v>
      </c>
      <c r="F2929" s="24" t="str">
        <f t="shared" si="45"/>
        <v>No</v>
      </c>
      <c r="G2929" s="21" t="str">
        <f>IF(F2929="Yes", "Not Applicable", IF(COUNTIF('Broadcast Module Man Codes'!B:B, LEFT(B2929, 4))=0, "No BM Man Code Found", "Match Found"))</f>
        <v>No BM Man Code Found</v>
      </c>
    </row>
    <row r="2930" spans="1:7">
      <c r="A2930" s="23" t="s">
        <v>5268</v>
      </c>
      <c r="B2930" s="23" t="s">
        <v>5269</v>
      </c>
      <c r="C2930" s="23" t="s">
        <v>27</v>
      </c>
      <c r="D2930" s="23" t="str">
        <f>IF(ISNUMBER(MATCH(C2930, 'Registration Database Man. Code'!A:A, 0)), "drone", "")</f>
        <v>drone</v>
      </c>
      <c r="E2930" s="23" t="str">
        <f>VLOOKUP(C2930, 'Registration Database Man. Code'!A:D, 4, FALSE)</f>
        <v>DJI</v>
      </c>
      <c r="F2930" s="24" t="str">
        <f t="shared" si="45"/>
        <v>No</v>
      </c>
      <c r="G2930" s="21" t="str">
        <f>IF(F2930="Yes", "Not Applicable", IF(COUNTIF('Broadcast Module Man Codes'!B:B, LEFT(B2930, 4))=0, "No BM Man Code Found", "Match Found"))</f>
        <v>No BM Man Code Found</v>
      </c>
    </row>
    <row r="2931" spans="1:7">
      <c r="A2931" s="23" t="s">
        <v>5270</v>
      </c>
      <c r="B2931" s="23" t="s">
        <v>5271</v>
      </c>
      <c r="C2931" s="23" t="s">
        <v>27</v>
      </c>
      <c r="D2931" s="23" t="str">
        <f>IF(ISNUMBER(MATCH(C2931, 'Registration Database Man. Code'!A:A, 0)), "drone", "")</f>
        <v>drone</v>
      </c>
      <c r="E2931" s="23" t="str">
        <f>VLOOKUP(C2931, 'Registration Database Man. Code'!A:D, 4, FALSE)</f>
        <v>DJI</v>
      </c>
      <c r="F2931" s="24" t="str">
        <f t="shared" si="45"/>
        <v>Yes</v>
      </c>
      <c r="G2931" s="21" t="str">
        <f>IF(F2931="Yes", "Not Applicable", IF(COUNTIF('Broadcast Module Man Codes'!B:B, LEFT(B2931, 4))=0, "No BM Man Code Found", "Match Found"))</f>
        <v>Not Applicable</v>
      </c>
    </row>
    <row r="2932" spans="1:7">
      <c r="A2932" s="23" t="s">
        <v>5272</v>
      </c>
      <c r="B2932" s="23" t="s">
        <v>5273</v>
      </c>
      <c r="C2932" s="23" t="s">
        <v>27</v>
      </c>
      <c r="D2932" s="23" t="str">
        <f>IF(ISNUMBER(MATCH(C2932, 'Registration Database Man. Code'!A:A, 0)), "drone", "")</f>
        <v>drone</v>
      </c>
      <c r="E2932" s="23" t="str">
        <f>VLOOKUP(C2932, 'Registration Database Man. Code'!A:D, 4, FALSE)</f>
        <v>DJI</v>
      </c>
      <c r="F2932" s="24" t="str">
        <f t="shared" si="45"/>
        <v>Yes</v>
      </c>
      <c r="G2932" s="21" t="str">
        <f>IF(F2932="Yes", "Not Applicable", IF(COUNTIF('Broadcast Module Man Codes'!B:B, LEFT(B2932, 4))=0, "No BM Man Code Found", "Match Found"))</f>
        <v>Not Applicable</v>
      </c>
    </row>
    <row r="2933" spans="1:7">
      <c r="A2933" s="23" t="s">
        <v>5274</v>
      </c>
      <c r="B2933" s="23" t="s">
        <v>5275</v>
      </c>
      <c r="C2933" s="23" t="s">
        <v>27</v>
      </c>
      <c r="D2933" s="23" t="str">
        <f>IF(ISNUMBER(MATCH(C2933, 'Registration Database Man. Code'!A:A, 0)), "drone", "")</f>
        <v>drone</v>
      </c>
      <c r="E2933" s="23" t="str">
        <f>VLOOKUP(C2933, 'Registration Database Man. Code'!A:D, 4, FALSE)</f>
        <v>DJI</v>
      </c>
      <c r="F2933" s="24" t="str">
        <f t="shared" si="45"/>
        <v>Yes</v>
      </c>
      <c r="G2933" s="21" t="str">
        <f>IF(F2933="Yes", "Not Applicable", IF(COUNTIF('Broadcast Module Man Codes'!B:B, LEFT(B2933, 4))=0, "No BM Man Code Found", "Match Found"))</f>
        <v>Not Applicable</v>
      </c>
    </row>
    <row r="2934" spans="1:7">
      <c r="A2934" s="23" t="s">
        <v>5276</v>
      </c>
      <c r="B2934" s="23" t="s">
        <v>5277</v>
      </c>
      <c r="C2934" s="23" t="s">
        <v>94</v>
      </c>
      <c r="D2934" s="23" t="str">
        <f>IF(ISNUMBER(MATCH(C2934, 'Registration Database Man. Code'!A:A, 0)), "drone", "")</f>
        <v>drone</v>
      </c>
      <c r="E2934" s="23" t="str">
        <f>VLOOKUP(C2934, 'Registration Database Man. Code'!A:D, 4, FALSE)</f>
        <v>DJI</v>
      </c>
      <c r="F2934" s="24" t="str">
        <f t="shared" si="45"/>
        <v>No</v>
      </c>
      <c r="G2934" s="21" t="str">
        <f>IF(F2934="Yes", "Not Applicable", IF(COUNTIF('Broadcast Module Man Codes'!B:B, LEFT(B2934, 4))=0, "No BM Man Code Found", "Match Found"))</f>
        <v>No BM Man Code Found</v>
      </c>
    </row>
    <row r="2935" spans="1:7">
      <c r="A2935" s="23" t="s">
        <v>5278</v>
      </c>
      <c r="B2935" s="23" t="s">
        <v>5279</v>
      </c>
      <c r="C2935" s="23" t="s">
        <v>10</v>
      </c>
      <c r="D2935" s="23" t="str">
        <f>IF(ISNUMBER(MATCH(C2935, 'Registration Database Man. Code'!A:A, 0)), "drone", "")</f>
        <v>drone</v>
      </c>
      <c r="E2935" s="23" t="str">
        <f>VLOOKUP(C2935, 'Registration Database Man. Code'!A:D, 4, FALSE)</f>
        <v>DJI</v>
      </c>
      <c r="F2935" s="24" t="str">
        <f t="shared" si="45"/>
        <v>No</v>
      </c>
      <c r="G2935" s="21" t="str">
        <f>IF(F2935="Yes", "Not Applicable", IF(COUNTIF('Broadcast Module Man Codes'!B:B, LEFT(B2935, 4))=0, "No BM Man Code Found", "Match Found"))</f>
        <v>No BM Man Code Found</v>
      </c>
    </row>
    <row r="2936" spans="1:7">
      <c r="A2936" s="23" t="s">
        <v>5280</v>
      </c>
      <c r="B2936" s="23" t="s">
        <v>5281</v>
      </c>
      <c r="C2936" s="23" t="s">
        <v>27</v>
      </c>
      <c r="D2936" s="23" t="str">
        <f>IF(ISNUMBER(MATCH(C2936, 'Registration Database Man. Code'!A:A, 0)), "drone", "")</f>
        <v>drone</v>
      </c>
      <c r="E2936" s="23" t="str">
        <f>VLOOKUP(C2936, 'Registration Database Man. Code'!A:D, 4, FALSE)</f>
        <v>DJI</v>
      </c>
      <c r="F2936" s="24" t="str">
        <f t="shared" si="45"/>
        <v>No</v>
      </c>
      <c r="G2936" s="21" t="str">
        <f>IF(F2936="Yes", "Not Applicable", IF(COUNTIF('Broadcast Module Man Codes'!B:B, LEFT(B2936, 4))=0, "No BM Man Code Found", "Match Found"))</f>
        <v>No BM Man Code Found</v>
      </c>
    </row>
    <row r="2937" spans="1:7">
      <c r="A2937" s="23" t="s">
        <v>5282</v>
      </c>
      <c r="B2937" s="23" t="s">
        <v>5283</v>
      </c>
      <c r="C2937" s="23" t="s">
        <v>37</v>
      </c>
      <c r="D2937" s="23" t="str">
        <f>IF(ISNUMBER(MATCH(C2937, 'Registration Database Man. Code'!A:A, 0)), "drone", "")</f>
        <v>drone</v>
      </c>
      <c r="E2937" s="23" t="str">
        <f>VLOOKUP(C2937, 'Registration Database Man. Code'!A:D, 4, FALSE)</f>
        <v>DJI</v>
      </c>
      <c r="F2937" s="24" t="str">
        <f t="shared" si="45"/>
        <v>Yes</v>
      </c>
      <c r="G2937" s="21" t="str">
        <f>IF(F2937="Yes", "Not Applicable", IF(COUNTIF('Broadcast Module Man Codes'!B:B, LEFT(B2937, 4))=0, "No BM Man Code Found", "Match Found"))</f>
        <v>Not Applicable</v>
      </c>
    </row>
    <row r="2938" spans="1:7">
      <c r="A2938" s="23" t="s">
        <v>5284</v>
      </c>
      <c r="B2938" s="23" t="s">
        <v>5285</v>
      </c>
      <c r="C2938" s="23" t="s">
        <v>21</v>
      </c>
      <c r="D2938" s="23" t="str">
        <f>IF(ISNUMBER(MATCH(C2938, 'Registration Database Man. Code'!A:A, 0)), "drone", "")</f>
        <v>drone</v>
      </c>
      <c r="E2938" s="23" t="str">
        <f>VLOOKUP(C2938, 'Registration Database Man. Code'!A:D, 4, FALSE)</f>
        <v>XAG</v>
      </c>
      <c r="F2938" s="24" t="str">
        <f t="shared" si="45"/>
        <v>No</v>
      </c>
      <c r="G2938" s="21" t="str">
        <f>IF(F2938="Yes", "Not Applicable", IF(COUNTIF('Broadcast Module Man Codes'!B:B, LEFT(B2938, 4))=0, "No BM Man Code Found", "Match Found"))</f>
        <v>No BM Man Code Found</v>
      </c>
    </row>
    <row r="2939" spans="1:7">
      <c r="A2939" s="23" t="s">
        <v>5286</v>
      </c>
      <c r="B2939" s="23">
        <v>85616</v>
      </c>
      <c r="C2939" s="23" t="s">
        <v>53</v>
      </c>
      <c r="D2939" s="23" t="str">
        <f>IF(ISNUMBER(MATCH(C2939, 'Registration Database Man. Code'!A:A, 0)), "drone", "")</f>
        <v>drone</v>
      </c>
      <c r="E2939" s="23" t="str">
        <f>VLOOKUP(C2939, 'Registration Database Man. Code'!A:D, 4, FALSE)</f>
        <v>EA VISION</v>
      </c>
      <c r="F2939" s="24" t="str">
        <f t="shared" si="45"/>
        <v>No</v>
      </c>
      <c r="G2939" s="21" t="str">
        <f>IF(F2939="Yes", "Not Applicable", IF(COUNTIF('Broadcast Module Man Codes'!B:B, LEFT(B2939, 4))=0, "No BM Man Code Found", "Match Found"))</f>
        <v>No BM Man Code Found</v>
      </c>
    </row>
    <row r="2940" spans="1:7">
      <c r="A2940" s="23" t="s">
        <v>5287</v>
      </c>
      <c r="B2940" s="23" t="s">
        <v>5288</v>
      </c>
      <c r="C2940" s="23" t="s">
        <v>27</v>
      </c>
      <c r="D2940" s="23" t="str">
        <f>IF(ISNUMBER(MATCH(C2940, 'Registration Database Man. Code'!A:A, 0)), "drone", "")</f>
        <v>drone</v>
      </c>
      <c r="E2940" s="23" t="str">
        <f>VLOOKUP(C2940, 'Registration Database Man. Code'!A:D, 4, FALSE)</f>
        <v>DJI</v>
      </c>
      <c r="F2940" s="24" t="str">
        <f t="shared" si="45"/>
        <v>No</v>
      </c>
      <c r="G2940" s="21" t="str">
        <f>IF(F2940="Yes", "Not Applicable", IF(COUNTIF('Broadcast Module Man Codes'!B:B, LEFT(B2940, 4))=0, "No BM Man Code Found", "Match Found"))</f>
        <v>No BM Man Code Found</v>
      </c>
    </row>
    <row r="2941" spans="1:7">
      <c r="A2941" s="23" t="s">
        <v>5289</v>
      </c>
      <c r="B2941" s="23" t="s">
        <v>5290</v>
      </c>
      <c r="C2941" s="23" t="s">
        <v>27</v>
      </c>
      <c r="D2941" s="23" t="str">
        <f>IF(ISNUMBER(MATCH(C2941, 'Registration Database Man. Code'!A:A, 0)), "drone", "")</f>
        <v>drone</v>
      </c>
      <c r="E2941" s="23" t="str">
        <f>VLOOKUP(C2941, 'Registration Database Man. Code'!A:D, 4, FALSE)</f>
        <v>DJI</v>
      </c>
      <c r="F2941" s="24" t="str">
        <f t="shared" si="45"/>
        <v>Yes</v>
      </c>
      <c r="G2941" s="21" t="str">
        <f>IF(F2941="Yes", "Not Applicable", IF(COUNTIF('Broadcast Module Man Codes'!B:B, LEFT(B2941, 4))=0, "No BM Man Code Found", "Match Found"))</f>
        <v>Not Applicable</v>
      </c>
    </row>
    <row r="2942" spans="1:7">
      <c r="A2942" s="23" t="s">
        <v>5291</v>
      </c>
      <c r="B2942" s="23" t="s">
        <v>5292</v>
      </c>
      <c r="C2942" s="23" t="s">
        <v>21</v>
      </c>
      <c r="D2942" s="23" t="str">
        <f>IF(ISNUMBER(MATCH(C2942, 'Registration Database Man. Code'!A:A, 0)), "drone", "")</f>
        <v>drone</v>
      </c>
      <c r="E2942" s="23" t="str">
        <f>VLOOKUP(C2942, 'Registration Database Man. Code'!A:D, 4, FALSE)</f>
        <v>XAG</v>
      </c>
      <c r="F2942" s="24" t="str">
        <f t="shared" si="45"/>
        <v>Yes</v>
      </c>
      <c r="G2942" s="21" t="str">
        <f>IF(F2942="Yes", "Not Applicable", IF(COUNTIF('Broadcast Module Man Codes'!B:B, LEFT(B2942, 4))=0, "No BM Man Code Found", "Match Found"))</f>
        <v>Not Applicable</v>
      </c>
    </row>
    <row r="2943" spans="1:7">
      <c r="A2943" s="23" t="s">
        <v>5293</v>
      </c>
      <c r="B2943" s="23" t="s">
        <v>5294</v>
      </c>
      <c r="C2943" s="23" t="s">
        <v>10</v>
      </c>
      <c r="D2943" s="23" t="str">
        <f>IF(ISNUMBER(MATCH(C2943, 'Registration Database Man. Code'!A:A, 0)), "drone", "")</f>
        <v>drone</v>
      </c>
      <c r="E2943" s="23" t="str">
        <f>VLOOKUP(C2943, 'Registration Database Man. Code'!A:D, 4, FALSE)</f>
        <v>DJI</v>
      </c>
      <c r="F2943" s="24" t="str">
        <f t="shared" si="45"/>
        <v>Yes</v>
      </c>
      <c r="G2943" s="21" t="str">
        <f>IF(F2943="Yes", "Not Applicable", IF(COUNTIF('Broadcast Module Man Codes'!B:B, LEFT(B2943, 4))=0, "No BM Man Code Found", "Match Found"))</f>
        <v>Not Applicable</v>
      </c>
    </row>
    <row r="2944" spans="1:7">
      <c r="A2944" s="23" t="s">
        <v>5295</v>
      </c>
      <c r="B2944" s="23" t="s">
        <v>5296</v>
      </c>
      <c r="C2944" s="23" t="s">
        <v>10</v>
      </c>
      <c r="D2944" s="23" t="str">
        <f>IF(ISNUMBER(MATCH(C2944, 'Registration Database Man. Code'!A:A, 0)), "drone", "")</f>
        <v>drone</v>
      </c>
      <c r="E2944" s="23" t="str">
        <f>VLOOKUP(C2944, 'Registration Database Man. Code'!A:D, 4, FALSE)</f>
        <v>DJI</v>
      </c>
      <c r="F2944" s="24" t="str">
        <f t="shared" si="45"/>
        <v>Yes</v>
      </c>
      <c r="G2944" s="21" t="str">
        <f>IF(F2944="Yes", "Not Applicable", IF(COUNTIF('Broadcast Module Man Codes'!B:B, LEFT(B2944, 4))=0, "No BM Man Code Found", "Match Found"))</f>
        <v>Not Applicable</v>
      </c>
    </row>
    <row r="2945" spans="1:7">
      <c r="A2945" s="23" t="s">
        <v>5297</v>
      </c>
      <c r="B2945" s="23" t="s">
        <v>5298</v>
      </c>
      <c r="C2945" s="23" t="s">
        <v>27</v>
      </c>
      <c r="D2945" s="23" t="str">
        <f>IF(ISNUMBER(MATCH(C2945, 'Registration Database Man. Code'!A:A, 0)), "drone", "")</f>
        <v>drone</v>
      </c>
      <c r="E2945" s="23" t="str">
        <f>VLOOKUP(C2945, 'Registration Database Man. Code'!A:D, 4, FALSE)</f>
        <v>DJI</v>
      </c>
      <c r="F2945" s="24" t="str">
        <f t="shared" si="45"/>
        <v>No</v>
      </c>
      <c r="G2945" s="21" t="str">
        <f>IF(F2945="Yes", "Not Applicable", IF(COUNTIF('Broadcast Module Man Codes'!B:B, LEFT(B2945, 4))=0, "No BM Man Code Found", "Match Found"))</f>
        <v>No BM Man Code Found</v>
      </c>
    </row>
    <row r="2946" spans="1:7">
      <c r="A2946" s="23" t="s">
        <v>5299</v>
      </c>
      <c r="B2946" s="23" t="s">
        <v>5300</v>
      </c>
      <c r="C2946" s="23" t="s">
        <v>27</v>
      </c>
      <c r="D2946" s="23" t="str">
        <f>IF(ISNUMBER(MATCH(C2946, 'Registration Database Man. Code'!A:A, 0)), "drone", "")</f>
        <v>drone</v>
      </c>
      <c r="E2946" s="23" t="str">
        <f>VLOOKUP(C2946, 'Registration Database Man. Code'!A:D, 4, FALSE)</f>
        <v>DJI</v>
      </c>
      <c r="F2946" s="24" t="str">
        <f t="shared" si="45"/>
        <v>No</v>
      </c>
      <c r="G2946" s="21" t="str">
        <f>IF(F2946="Yes", "Not Applicable", IF(COUNTIF('Broadcast Module Man Codes'!B:B, LEFT(B2946, 4))=0, "No BM Man Code Found", "Match Found"))</f>
        <v>No BM Man Code Found</v>
      </c>
    </row>
    <row r="2947" spans="1:7">
      <c r="A2947" s="23" t="s">
        <v>5301</v>
      </c>
      <c r="B2947" s="23" t="s">
        <v>5302</v>
      </c>
      <c r="C2947" s="23" t="s">
        <v>21</v>
      </c>
      <c r="D2947" s="23" t="str">
        <f>IF(ISNUMBER(MATCH(C2947, 'Registration Database Man. Code'!A:A, 0)), "drone", "")</f>
        <v>drone</v>
      </c>
      <c r="E2947" s="23" t="str">
        <f>VLOOKUP(C2947, 'Registration Database Man. Code'!A:D, 4, FALSE)</f>
        <v>XAG</v>
      </c>
      <c r="F2947" s="24" t="str">
        <f t="shared" ref="F2947:F3010" si="46">IF(OR(E2947="EA VISION", E2947="EAVISION"), "No", IF(OR(AND(OR(E2947="DJI", E2947="DJI Innovations"), LEFT(B2947, 5)="1581F"), AND(OR(E2947="XAG", E2947="GUANGZHOU XAG CO LTD"), LEFT(B2947, 5)="1863F"), AND(E2947="Talos Drones", LEFT(B2947, 5)="2104F")), "Yes", "No"))</f>
        <v>Yes</v>
      </c>
      <c r="G2947" s="21" t="str">
        <f>IF(F2947="Yes", "Not Applicable", IF(COUNTIF('Broadcast Module Man Codes'!B:B, LEFT(B2947, 4))=0, "No BM Man Code Found", "Match Found"))</f>
        <v>Not Applicable</v>
      </c>
    </row>
    <row r="2948" spans="1:7">
      <c r="A2948" s="23" t="s">
        <v>5303</v>
      </c>
      <c r="B2948" s="23" t="s">
        <v>5304</v>
      </c>
      <c r="C2948" s="23" t="s">
        <v>6</v>
      </c>
      <c r="D2948" s="23" t="str">
        <f>IF(ISNUMBER(MATCH(C2948, 'Registration Database Man. Code'!A:A, 0)), "drone", "")</f>
        <v>drone</v>
      </c>
      <c r="E2948" s="23" t="str">
        <f>VLOOKUP(C2948, 'Registration Database Man. Code'!A:D, 4, FALSE)</f>
        <v>XAG</v>
      </c>
      <c r="F2948" s="24" t="str">
        <f t="shared" si="46"/>
        <v>No</v>
      </c>
      <c r="G2948" s="21" t="str">
        <f>IF(F2948="Yes", "Not Applicable", IF(COUNTIF('Broadcast Module Man Codes'!B:B, LEFT(B2948, 4))=0, "No BM Man Code Found", "Match Found"))</f>
        <v>No BM Man Code Found</v>
      </c>
    </row>
    <row r="2949" spans="1:7">
      <c r="A2949" s="23" t="s">
        <v>5305</v>
      </c>
      <c r="B2949" s="23" t="s">
        <v>5306</v>
      </c>
      <c r="C2949" s="23" t="s">
        <v>27</v>
      </c>
      <c r="D2949" s="23" t="str">
        <f>IF(ISNUMBER(MATCH(C2949, 'Registration Database Man. Code'!A:A, 0)), "drone", "")</f>
        <v>drone</v>
      </c>
      <c r="E2949" s="23" t="str">
        <f>VLOOKUP(C2949, 'Registration Database Man. Code'!A:D, 4, FALSE)</f>
        <v>DJI</v>
      </c>
      <c r="F2949" s="24" t="str">
        <f t="shared" si="46"/>
        <v>Yes</v>
      </c>
      <c r="G2949" s="21" t="str">
        <f>IF(F2949="Yes", "Not Applicable", IF(COUNTIF('Broadcast Module Man Codes'!B:B, LEFT(B2949, 4))=0, "No BM Man Code Found", "Match Found"))</f>
        <v>Not Applicable</v>
      </c>
    </row>
    <row r="2950" spans="1:7">
      <c r="A2950" s="23" t="s">
        <v>5307</v>
      </c>
      <c r="B2950" s="23" t="s">
        <v>5308</v>
      </c>
      <c r="C2950" s="23" t="s">
        <v>49</v>
      </c>
      <c r="D2950" s="23" t="str">
        <f>IF(ISNUMBER(MATCH(C2950, 'Registration Database Man. Code'!A:A, 0)), "drone", "")</f>
        <v>drone</v>
      </c>
      <c r="E2950" s="23" t="str">
        <f>VLOOKUP(C2950, 'Registration Database Man. Code'!A:D, 4, FALSE)</f>
        <v>DJI</v>
      </c>
      <c r="F2950" s="24" t="str">
        <f t="shared" si="46"/>
        <v>No</v>
      </c>
      <c r="G2950" s="21" t="str">
        <f>IF(F2950="Yes", "Not Applicable", IF(COUNTIF('Broadcast Module Man Codes'!B:B, LEFT(B2950, 4))=0, "No BM Man Code Found", "Match Found"))</f>
        <v>No BM Man Code Found</v>
      </c>
    </row>
    <row r="2951" spans="1:7">
      <c r="A2951" s="23" t="s">
        <v>5309</v>
      </c>
      <c r="B2951" s="23" t="s">
        <v>5310</v>
      </c>
      <c r="C2951" s="23" t="s">
        <v>27</v>
      </c>
      <c r="D2951" s="23" t="str">
        <f>IF(ISNUMBER(MATCH(C2951, 'Registration Database Man. Code'!A:A, 0)), "drone", "")</f>
        <v>drone</v>
      </c>
      <c r="E2951" s="23" t="str">
        <f>VLOOKUP(C2951, 'Registration Database Man. Code'!A:D, 4, FALSE)</f>
        <v>DJI</v>
      </c>
      <c r="F2951" s="24" t="str">
        <f t="shared" si="46"/>
        <v>Yes</v>
      </c>
      <c r="G2951" s="21" t="str">
        <f>IF(F2951="Yes", "Not Applicable", IF(COUNTIF('Broadcast Module Man Codes'!B:B, LEFT(B2951, 4))=0, "No BM Man Code Found", "Match Found"))</f>
        <v>Not Applicable</v>
      </c>
    </row>
    <row r="2952" spans="1:7">
      <c r="A2952" s="23" t="s">
        <v>5311</v>
      </c>
      <c r="B2952" s="23" t="s">
        <v>5312</v>
      </c>
      <c r="C2952" s="23" t="s">
        <v>27</v>
      </c>
      <c r="D2952" s="23" t="str">
        <f>IF(ISNUMBER(MATCH(C2952, 'Registration Database Man. Code'!A:A, 0)), "drone", "")</f>
        <v>drone</v>
      </c>
      <c r="E2952" s="23" t="str">
        <f>VLOOKUP(C2952, 'Registration Database Man. Code'!A:D, 4, FALSE)</f>
        <v>DJI</v>
      </c>
      <c r="F2952" s="24" t="str">
        <f t="shared" si="46"/>
        <v>No</v>
      </c>
      <c r="G2952" s="21" t="str">
        <f>IF(F2952="Yes", "Not Applicable", IF(COUNTIF('Broadcast Module Man Codes'!B:B, LEFT(B2952, 4))=0, "No BM Man Code Found", "Match Found"))</f>
        <v>No BM Man Code Found</v>
      </c>
    </row>
    <row r="2953" spans="1:7">
      <c r="A2953" s="23" t="s">
        <v>5313</v>
      </c>
      <c r="B2953" s="23" t="s">
        <v>5314</v>
      </c>
      <c r="C2953" s="23" t="s">
        <v>10</v>
      </c>
      <c r="D2953" s="23" t="str">
        <f>IF(ISNUMBER(MATCH(C2953, 'Registration Database Man. Code'!A:A, 0)), "drone", "")</f>
        <v>drone</v>
      </c>
      <c r="E2953" s="23" t="str">
        <f>VLOOKUP(C2953, 'Registration Database Man. Code'!A:D, 4, FALSE)</f>
        <v>DJI</v>
      </c>
      <c r="F2953" s="24" t="str">
        <f t="shared" si="46"/>
        <v>No</v>
      </c>
      <c r="G2953" s="21" t="str">
        <f>IF(F2953="Yes", "Not Applicable", IF(COUNTIF('Broadcast Module Man Codes'!B:B, LEFT(B2953, 4))=0, "No BM Man Code Found", "Match Found"))</f>
        <v>No BM Man Code Found</v>
      </c>
    </row>
    <row r="2954" spans="1:7">
      <c r="A2954" s="23" t="s">
        <v>5315</v>
      </c>
      <c r="B2954" s="23" t="s">
        <v>5316</v>
      </c>
      <c r="C2954" s="23" t="s">
        <v>10</v>
      </c>
      <c r="D2954" s="23" t="str">
        <f>IF(ISNUMBER(MATCH(C2954, 'Registration Database Man. Code'!A:A, 0)), "drone", "")</f>
        <v>drone</v>
      </c>
      <c r="E2954" s="23" t="str">
        <f>VLOOKUP(C2954, 'Registration Database Man. Code'!A:D, 4, FALSE)</f>
        <v>DJI</v>
      </c>
      <c r="F2954" s="24" t="str">
        <f t="shared" si="46"/>
        <v>Yes</v>
      </c>
      <c r="G2954" s="21" t="str">
        <f>IF(F2954="Yes", "Not Applicable", IF(COUNTIF('Broadcast Module Man Codes'!B:B, LEFT(B2954, 4))=0, "No BM Man Code Found", "Match Found"))</f>
        <v>Not Applicable</v>
      </c>
    </row>
    <row r="2955" spans="1:7">
      <c r="A2955" s="23" t="s">
        <v>5317</v>
      </c>
      <c r="B2955" s="23" t="s">
        <v>5318</v>
      </c>
      <c r="C2955" s="23" t="s">
        <v>27</v>
      </c>
      <c r="D2955" s="23" t="str">
        <f>IF(ISNUMBER(MATCH(C2955, 'Registration Database Man. Code'!A:A, 0)), "drone", "")</f>
        <v>drone</v>
      </c>
      <c r="E2955" s="23" t="str">
        <f>VLOOKUP(C2955, 'Registration Database Man. Code'!A:D, 4, FALSE)</f>
        <v>DJI</v>
      </c>
      <c r="F2955" s="24" t="str">
        <f t="shared" si="46"/>
        <v>No</v>
      </c>
      <c r="G2955" s="21" t="str">
        <f>IF(F2955="Yes", "Not Applicable", IF(COUNTIF('Broadcast Module Man Codes'!B:B, LEFT(B2955, 4))=0, "No BM Man Code Found", "Match Found"))</f>
        <v>No BM Man Code Found</v>
      </c>
    </row>
    <row r="2956" spans="1:7">
      <c r="A2956" s="23" t="s">
        <v>5319</v>
      </c>
      <c r="B2956" s="23" t="s">
        <v>5320</v>
      </c>
      <c r="C2956" s="23" t="s">
        <v>27</v>
      </c>
      <c r="D2956" s="23" t="str">
        <f>IF(ISNUMBER(MATCH(C2956, 'Registration Database Man. Code'!A:A, 0)), "drone", "")</f>
        <v>drone</v>
      </c>
      <c r="E2956" s="23" t="str">
        <f>VLOOKUP(C2956, 'Registration Database Man. Code'!A:D, 4, FALSE)</f>
        <v>DJI</v>
      </c>
      <c r="F2956" s="24" t="str">
        <f t="shared" si="46"/>
        <v>No</v>
      </c>
      <c r="G2956" s="21" t="str">
        <f>IF(F2956="Yes", "Not Applicable", IF(COUNTIF('Broadcast Module Man Codes'!B:B, LEFT(B2956, 4))=0, "No BM Man Code Found", "Match Found"))</f>
        <v>No BM Man Code Found</v>
      </c>
    </row>
    <row r="2957" spans="1:7">
      <c r="A2957" s="23" t="s">
        <v>5321</v>
      </c>
      <c r="B2957" s="23" t="s">
        <v>5322</v>
      </c>
      <c r="C2957" s="23" t="s">
        <v>10</v>
      </c>
      <c r="D2957" s="23" t="str">
        <f>IF(ISNUMBER(MATCH(C2957, 'Registration Database Man. Code'!A:A, 0)), "drone", "")</f>
        <v>drone</v>
      </c>
      <c r="E2957" s="23" t="str">
        <f>VLOOKUP(C2957, 'Registration Database Man. Code'!A:D, 4, FALSE)</f>
        <v>DJI</v>
      </c>
      <c r="F2957" s="24" t="str">
        <f t="shared" si="46"/>
        <v>Yes</v>
      </c>
      <c r="G2957" s="21" t="str">
        <f>IF(F2957="Yes", "Not Applicable", IF(COUNTIF('Broadcast Module Man Codes'!B:B, LEFT(B2957, 4))=0, "No BM Man Code Found", "Match Found"))</f>
        <v>Not Applicable</v>
      </c>
    </row>
    <row r="2958" spans="1:7">
      <c r="A2958" s="23" t="s">
        <v>5323</v>
      </c>
      <c r="B2958" s="23" t="s">
        <v>5324</v>
      </c>
      <c r="C2958" s="23" t="s">
        <v>27</v>
      </c>
      <c r="D2958" s="23" t="str">
        <f>IF(ISNUMBER(MATCH(C2958, 'Registration Database Man. Code'!A:A, 0)), "drone", "")</f>
        <v>drone</v>
      </c>
      <c r="E2958" s="23" t="str">
        <f>VLOOKUP(C2958, 'Registration Database Man. Code'!A:D, 4, FALSE)</f>
        <v>DJI</v>
      </c>
      <c r="F2958" s="24" t="str">
        <f t="shared" si="46"/>
        <v>Yes</v>
      </c>
      <c r="G2958" s="21" t="str">
        <f>IF(F2958="Yes", "Not Applicable", IF(COUNTIF('Broadcast Module Man Codes'!B:B, LEFT(B2958, 4))=0, "No BM Man Code Found", "Match Found"))</f>
        <v>Not Applicable</v>
      </c>
    </row>
    <row r="2959" spans="1:7">
      <c r="A2959" s="23" t="s">
        <v>5325</v>
      </c>
      <c r="B2959" s="23" t="s">
        <v>5326</v>
      </c>
      <c r="C2959" s="23" t="s">
        <v>49</v>
      </c>
      <c r="D2959" s="23" t="str">
        <f>IF(ISNUMBER(MATCH(C2959, 'Registration Database Man. Code'!A:A, 0)), "drone", "")</f>
        <v>drone</v>
      </c>
      <c r="E2959" s="23" t="str">
        <f>VLOOKUP(C2959, 'Registration Database Man. Code'!A:D, 4, FALSE)</f>
        <v>DJI</v>
      </c>
      <c r="F2959" s="24" t="str">
        <f t="shared" si="46"/>
        <v>Yes</v>
      </c>
      <c r="G2959" s="21" t="str">
        <f>IF(F2959="Yes", "Not Applicable", IF(COUNTIF('Broadcast Module Man Codes'!B:B, LEFT(B2959, 4))=0, "No BM Man Code Found", "Match Found"))</f>
        <v>Not Applicable</v>
      </c>
    </row>
    <row r="2960" spans="1:7">
      <c r="A2960" s="23" t="s">
        <v>5327</v>
      </c>
      <c r="B2960" s="23" t="s">
        <v>5328</v>
      </c>
      <c r="C2960" s="23" t="s">
        <v>10</v>
      </c>
      <c r="D2960" s="23" t="str">
        <f>IF(ISNUMBER(MATCH(C2960, 'Registration Database Man. Code'!A:A, 0)), "drone", "")</f>
        <v>drone</v>
      </c>
      <c r="E2960" s="23" t="str">
        <f>VLOOKUP(C2960, 'Registration Database Man. Code'!A:D, 4, FALSE)</f>
        <v>DJI</v>
      </c>
      <c r="F2960" s="24" t="str">
        <f t="shared" si="46"/>
        <v>Yes</v>
      </c>
      <c r="G2960" s="21" t="str">
        <f>IF(F2960="Yes", "Not Applicable", IF(COUNTIF('Broadcast Module Man Codes'!B:B, LEFT(B2960, 4))=0, "No BM Man Code Found", "Match Found"))</f>
        <v>Not Applicable</v>
      </c>
    </row>
    <row r="2961" spans="1:7">
      <c r="A2961" s="23" t="s">
        <v>5329</v>
      </c>
      <c r="B2961" s="23" t="s">
        <v>5330</v>
      </c>
      <c r="C2961" s="23" t="s">
        <v>94</v>
      </c>
      <c r="D2961" s="23" t="str">
        <f>IF(ISNUMBER(MATCH(C2961, 'Registration Database Man. Code'!A:A, 0)), "drone", "")</f>
        <v>drone</v>
      </c>
      <c r="E2961" s="23" t="str">
        <f>VLOOKUP(C2961, 'Registration Database Man. Code'!A:D, 4, FALSE)</f>
        <v>DJI</v>
      </c>
      <c r="F2961" s="24" t="str">
        <f t="shared" si="46"/>
        <v>No</v>
      </c>
      <c r="G2961" s="21" t="str">
        <f>IF(F2961="Yes", "Not Applicable", IF(COUNTIF('Broadcast Module Man Codes'!B:B, LEFT(B2961, 4))=0, "No BM Man Code Found", "Match Found"))</f>
        <v>No BM Man Code Found</v>
      </c>
    </row>
    <row r="2962" spans="1:7">
      <c r="A2962" s="23" t="s">
        <v>5331</v>
      </c>
      <c r="B2962" s="23" t="s">
        <v>5332</v>
      </c>
      <c r="C2962" s="23" t="s">
        <v>10</v>
      </c>
      <c r="D2962" s="23" t="str">
        <f>IF(ISNUMBER(MATCH(C2962, 'Registration Database Man. Code'!A:A, 0)), "drone", "")</f>
        <v>drone</v>
      </c>
      <c r="E2962" s="23" t="str">
        <f>VLOOKUP(C2962, 'Registration Database Man. Code'!A:D, 4, FALSE)</f>
        <v>DJI</v>
      </c>
      <c r="F2962" s="24" t="str">
        <f t="shared" si="46"/>
        <v>Yes</v>
      </c>
      <c r="G2962" s="21" t="str">
        <f>IF(F2962="Yes", "Not Applicable", IF(COUNTIF('Broadcast Module Man Codes'!B:B, LEFT(B2962, 4))=0, "No BM Man Code Found", "Match Found"))</f>
        <v>Not Applicable</v>
      </c>
    </row>
    <row r="2963" spans="1:7">
      <c r="A2963" s="23" t="s">
        <v>5333</v>
      </c>
      <c r="B2963" s="23" t="s">
        <v>5334</v>
      </c>
      <c r="C2963" s="23" t="s">
        <v>27</v>
      </c>
      <c r="D2963" s="23" t="str">
        <f>IF(ISNUMBER(MATCH(C2963, 'Registration Database Man. Code'!A:A, 0)), "drone", "")</f>
        <v>drone</v>
      </c>
      <c r="E2963" s="23" t="str">
        <f>VLOOKUP(C2963, 'Registration Database Man. Code'!A:D, 4, FALSE)</f>
        <v>DJI</v>
      </c>
      <c r="F2963" s="24" t="str">
        <f t="shared" si="46"/>
        <v>No</v>
      </c>
      <c r="G2963" s="21" t="str">
        <f>IF(F2963="Yes", "Not Applicable", IF(COUNTIF('Broadcast Module Man Codes'!B:B, LEFT(B2963, 4))=0, "No BM Man Code Found", "Match Found"))</f>
        <v>No BM Man Code Found</v>
      </c>
    </row>
    <row r="2964" spans="1:7">
      <c r="A2964" s="23" t="s">
        <v>5335</v>
      </c>
      <c r="B2964" s="23" t="s">
        <v>5336</v>
      </c>
      <c r="C2964" s="23" t="s">
        <v>27</v>
      </c>
      <c r="D2964" s="23" t="str">
        <f>IF(ISNUMBER(MATCH(C2964, 'Registration Database Man. Code'!A:A, 0)), "drone", "")</f>
        <v>drone</v>
      </c>
      <c r="E2964" s="23" t="str">
        <f>VLOOKUP(C2964, 'Registration Database Man. Code'!A:D, 4, FALSE)</f>
        <v>DJI</v>
      </c>
      <c r="F2964" s="24" t="str">
        <f t="shared" si="46"/>
        <v>Yes</v>
      </c>
      <c r="G2964" s="21" t="str">
        <f>IF(F2964="Yes", "Not Applicable", IF(COUNTIF('Broadcast Module Man Codes'!B:B, LEFT(B2964, 4))=0, "No BM Man Code Found", "Match Found"))</f>
        <v>Not Applicable</v>
      </c>
    </row>
    <row r="2965" spans="1:7">
      <c r="A2965" s="23" t="s">
        <v>5337</v>
      </c>
      <c r="B2965" s="23" t="s">
        <v>5338</v>
      </c>
      <c r="C2965" s="23" t="s">
        <v>5339</v>
      </c>
      <c r="D2965" s="23" t="str">
        <f>IF(ISNUMBER(MATCH(C2965, 'Registration Database Man. Code'!A:A, 0)), "drone", "")</f>
        <v>drone</v>
      </c>
      <c r="E2965" s="23" t="str">
        <f>VLOOKUP(C2965, 'Registration Database Man. Code'!A:D, 4, FALSE)</f>
        <v>DJI</v>
      </c>
      <c r="F2965" s="24" t="str">
        <f t="shared" si="46"/>
        <v>No</v>
      </c>
      <c r="G2965" s="21" t="str">
        <f>IF(F2965="Yes", "Not Applicable", IF(COUNTIF('Broadcast Module Man Codes'!B:B, LEFT(B2965, 4))=0, "No BM Man Code Found", "Match Found"))</f>
        <v>No BM Man Code Found</v>
      </c>
    </row>
    <row r="2966" spans="1:7">
      <c r="A2966" s="23" t="s">
        <v>5340</v>
      </c>
      <c r="B2966" s="23" t="s">
        <v>5341</v>
      </c>
      <c r="C2966" s="23" t="s">
        <v>10</v>
      </c>
      <c r="D2966" s="23" t="str">
        <f>IF(ISNUMBER(MATCH(C2966, 'Registration Database Man. Code'!A:A, 0)), "drone", "")</f>
        <v>drone</v>
      </c>
      <c r="E2966" s="23" t="str">
        <f>VLOOKUP(C2966, 'Registration Database Man. Code'!A:D, 4, FALSE)</f>
        <v>DJI</v>
      </c>
      <c r="F2966" s="24" t="str">
        <f t="shared" si="46"/>
        <v>Yes</v>
      </c>
      <c r="G2966" s="21" t="str">
        <f>IF(F2966="Yes", "Not Applicable", IF(COUNTIF('Broadcast Module Man Codes'!B:B, LEFT(B2966, 4))=0, "No BM Man Code Found", "Match Found"))</f>
        <v>Not Applicable</v>
      </c>
    </row>
    <row r="2967" spans="1:7">
      <c r="A2967" s="23" t="s">
        <v>5342</v>
      </c>
      <c r="B2967" s="23" t="s">
        <v>5343</v>
      </c>
      <c r="C2967" s="23" t="s">
        <v>37</v>
      </c>
      <c r="D2967" s="23" t="str">
        <f>IF(ISNUMBER(MATCH(C2967, 'Registration Database Man. Code'!A:A, 0)), "drone", "")</f>
        <v>drone</v>
      </c>
      <c r="E2967" s="23" t="str">
        <f>VLOOKUP(C2967, 'Registration Database Man. Code'!A:D, 4, FALSE)</f>
        <v>DJI</v>
      </c>
      <c r="F2967" s="24" t="str">
        <f t="shared" si="46"/>
        <v>No</v>
      </c>
      <c r="G2967" s="21" t="str">
        <f>IF(F2967="Yes", "Not Applicable", IF(COUNTIF('Broadcast Module Man Codes'!B:B, LEFT(B2967, 4))=0, "No BM Man Code Found", "Match Found"))</f>
        <v>No BM Man Code Found</v>
      </c>
    </row>
    <row r="2968" spans="1:7">
      <c r="A2968" s="23" t="s">
        <v>5344</v>
      </c>
      <c r="B2968" s="23" t="s">
        <v>5345</v>
      </c>
      <c r="C2968" s="23" t="s">
        <v>10</v>
      </c>
      <c r="D2968" s="23" t="str">
        <f>IF(ISNUMBER(MATCH(C2968, 'Registration Database Man. Code'!A:A, 0)), "drone", "")</f>
        <v>drone</v>
      </c>
      <c r="E2968" s="23" t="str">
        <f>VLOOKUP(C2968, 'Registration Database Man. Code'!A:D, 4, FALSE)</f>
        <v>DJI</v>
      </c>
      <c r="F2968" s="24" t="str">
        <f t="shared" si="46"/>
        <v>No</v>
      </c>
      <c r="G2968" s="21" t="str">
        <f>IF(F2968="Yes", "Not Applicable", IF(COUNTIF('Broadcast Module Man Codes'!B:B, LEFT(B2968, 4))=0, "No BM Man Code Found", "Match Found"))</f>
        <v>No BM Man Code Found</v>
      </c>
    </row>
    <row r="2969" spans="1:7">
      <c r="A2969" s="23" t="s">
        <v>5346</v>
      </c>
      <c r="B2969" s="23" t="s">
        <v>5347</v>
      </c>
      <c r="C2969" s="23" t="s">
        <v>10</v>
      </c>
      <c r="D2969" s="23" t="str">
        <f>IF(ISNUMBER(MATCH(C2969, 'Registration Database Man. Code'!A:A, 0)), "drone", "")</f>
        <v>drone</v>
      </c>
      <c r="E2969" s="23" t="str">
        <f>VLOOKUP(C2969, 'Registration Database Man. Code'!A:D, 4, FALSE)</f>
        <v>DJI</v>
      </c>
      <c r="F2969" s="24" t="str">
        <f t="shared" si="46"/>
        <v>No</v>
      </c>
      <c r="G2969" s="21" t="str">
        <f>IF(F2969="Yes", "Not Applicable", IF(COUNTIF('Broadcast Module Man Codes'!B:B, LEFT(B2969, 4))=0, "No BM Man Code Found", "Match Found"))</f>
        <v>No BM Man Code Found</v>
      </c>
    </row>
    <row r="2970" spans="1:7">
      <c r="A2970" s="23" t="s">
        <v>5348</v>
      </c>
      <c r="B2970" s="23" t="s">
        <v>5349</v>
      </c>
      <c r="C2970" s="23" t="s">
        <v>10</v>
      </c>
      <c r="D2970" s="23" t="str">
        <f>IF(ISNUMBER(MATCH(C2970, 'Registration Database Man. Code'!A:A, 0)), "drone", "")</f>
        <v>drone</v>
      </c>
      <c r="E2970" s="23" t="str">
        <f>VLOOKUP(C2970, 'Registration Database Man. Code'!A:D, 4, FALSE)</f>
        <v>DJI</v>
      </c>
      <c r="F2970" s="24" t="str">
        <f t="shared" si="46"/>
        <v>Yes</v>
      </c>
      <c r="G2970" s="21" t="str">
        <f>IF(F2970="Yes", "Not Applicable", IF(COUNTIF('Broadcast Module Man Codes'!B:B, LEFT(B2970, 4))=0, "No BM Man Code Found", "Match Found"))</f>
        <v>Not Applicable</v>
      </c>
    </row>
    <row r="2971" spans="1:7">
      <c r="A2971" s="23" t="s">
        <v>5350</v>
      </c>
      <c r="B2971" s="23" t="s">
        <v>5351</v>
      </c>
      <c r="C2971" s="23" t="s">
        <v>27</v>
      </c>
      <c r="D2971" s="23" t="str">
        <f>IF(ISNUMBER(MATCH(C2971, 'Registration Database Man. Code'!A:A, 0)), "drone", "")</f>
        <v>drone</v>
      </c>
      <c r="E2971" s="23" t="str">
        <f>VLOOKUP(C2971, 'Registration Database Man. Code'!A:D, 4, FALSE)</f>
        <v>DJI</v>
      </c>
      <c r="F2971" s="24" t="str">
        <f t="shared" si="46"/>
        <v>Yes</v>
      </c>
      <c r="G2971" s="21" t="str">
        <f>IF(F2971="Yes", "Not Applicable", IF(COUNTIF('Broadcast Module Man Codes'!B:B, LEFT(B2971, 4))=0, "No BM Man Code Found", "Match Found"))</f>
        <v>Not Applicable</v>
      </c>
    </row>
    <row r="2972" spans="1:7">
      <c r="A2972" s="23" t="s">
        <v>5352</v>
      </c>
      <c r="B2972" s="23">
        <v>18696002812</v>
      </c>
      <c r="C2972" s="23" t="s">
        <v>555</v>
      </c>
      <c r="D2972" s="23" t="str">
        <f>IF(ISNUMBER(MATCH(C2972, 'Registration Database Man. Code'!A:A, 0)), "drone", "")</f>
        <v>drone</v>
      </c>
      <c r="E2972" s="23" t="str">
        <f>VLOOKUP(C2972, 'Registration Database Man. Code'!A:D, 4, FALSE)</f>
        <v>XAG</v>
      </c>
      <c r="F2972" s="24" t="str">
        <f t="shared" si="46"/>
        <v>No</v>
      </c>
      <c r="G2972" s="21" t="str">
        <f>IF(F2972="Yes", "Not Applicable", IF(COUNTIF('Broadcast Module Man Codes'!B:B, LEFT(B2972, 4))=0, "No BM Man Code Found", "Match Found"))</f>
        <v>Match Found</v>
      </c>
    </row>
    <row r="2973" spans="1:7">
      <c r="A2973" s="23" t="s">
        <v>5353</v>
      </c>
      <c r="B2973" s="23">
        <v>18696002230</v>
      </c>
      <c r="C2973" s="23" t="s">
        <v>555</v>
      </c>
      <c r="D2973" s="23" t="str">
        <f>IF(ISNUMBER(MATCH(C2973, 'Registration Database Man. Code'!A:A, 0)), "drone", "")</f>
        <v>drone</v>
      </c>
      <c r="E2973" s="23" t="str">
        <f>VLOOKUP(C2973, 'Registration Database Man. Code'!A:D, 4, FALSE)</f>
        <v>XAG</v>
      </c>
      <c r="F2973" s="24" t="str">
        <f t="shared" si="46"/>
        <v>No</v>
      </c>
      <c r="G2973" s="21" t="str">
        <f>IF(F2973="Yes", "Not Applicable", IF(COUNTIF('Broadcast Module Man Codes'!B:B, LEFT(B2973, 4))=0, "No BM Man Code Found", "Match Found"))</f>
        <v>Match Found</v>
      </c>
    </row>
    <row r="2974" spans="1:7">
      <c r="A2974" s="23" t="s">
        <v>5354</v>
      </c>
      <c r="B2974" s="23" t="s">
        <v>5355</v>
      </c>
      <c r="C2974" s="23">
        <v>610131</v>
      </c>
      <c r="D2974" s="23" t="str">
        <f>IF(ISNUMBER(MATCH(C2974, 'Registration Database Man. Code'!A:A, 0)), "drone", "")</f>
        <v>drone</v>
      </c>
      <c r="E2974" s="23" t="str">
        <f>VLOOKUP(C2974, 'Registration Database Man. Code'!A:D, 4, FALSE)</f>
        <v>DJI</v>
      </c>
      <c r="F2974" s="24" t="str">
        <f t="shared" si="46"/>
        <v>No</v>
      </c>
      <c r="G2974" s="21" t="str">
        <f>IF(F2974="Yes", "Not Applicable", IF(COUNTIF('Broadcast Module Man Codes'!B:B, LEFT(B2974, 4))=0, "No BM Man Code Found", "Match Found"))</f>
        <v>No BM Man Code Found</v>
      </c>
    </row>
    <row r="2975" spans="1:7">
      <c r="A2975" s="23" t="s">
        <v>5356</v>
      </c>
      <c r="B2975" s="23" t="s">
        <v>5357</v>
      </c>
      <c r="C2975" s="23" t="s">
        <v>10</v>
      </c>
      <c r="D2975" s="23" t="str">
        <f>IF(ISNUMBER(MATCH(C2975, 'Registration Database Man. Code'!A:A, 0)), "drone", "")</f>
        <v>drone</v>
      </c>
      <c r="E2975" s="23" t="str">
        <f>VLOOKUP(C2975, 'Registration Database Man. Code'!A:D, 4, FALSE)</f>
        <v>DJI</v>
      </c>
      <c r="F2975" s="24" t="str">
        <f t="shared" si="46"/>
        <v>No</v>
      </c>
      <c r="G2975" s="21" t="str">
        <f>IF(F2975="Yes", "Not Applicable", IF(COUNTIF('Broadcast Module Man Codes'!B:B, LEFT(B2975, 4))=0, "No BM Man Code Found", "Match Found"))</f>
        <v>No BM Man Code Found</v>
      </c>
    </row>
    <row r="2976" spans="1:7">
      <c r="A2976" s="23" t="s">
        <v>5358</v>
      </c>
      <c r="B2976" s="23" t="s">
        <v>5359</v>
      </c>
      <c r="C2976" s="23" t="s">
        <v>27</v>
      </c>
      <c r="D2976" s="23" t="str">
        <f>IF(ISNUMBER(MATCH(C2976, 'Registration Database Man. Code'!A:A, 0)), "drone", "")</f>
        <v>drone</v>
      </c>
      <c r="E2976" s="23" t="str">
        <f>VLOOKUP(C2976, 'Registration Database Man. Code'!A:D, 4, FALSE)</f>
        <v>DJI</v>
      </c>
      <c r="F2976" s="24" t="str">
        <f t="shared" si="46"/>
        <v>Yes</v>
      </c>
      <c r="G2976" s="21" t="str">
        <f>IF(F2976="Yes", "Not Applicable", IF(COUNTIF('Broadcast Module Man Codes'!B:B, LEFT(B2976, 4))=0, "No BM Man Code Found", "Match Found"))</f>
        <v>Not Applicable</v>
      </c>
    </row>
    <row r="2977" spans="1:7">
      <c r="A2977" s="23" t="s">
        <v>5360</v>
      </c>
      <c r="B2977" s="23" t="s">
        <v>5361</v>
      </c>
      <c r="C2977" s="23" t="s">
        <v>94</v>
      </c>
      <c r="D2977" s="23" t="str">
        <f>IF(ISNUMBER(MATCH(C2977, 'Registration Database Man. Code'!A:A, 0)), "drone", "")</f>
        <v>drone</v>
      </c>
      <c r="E2977" s="23" t="str">
        <f>VLOOKUP(C2977, 'Registration Database Man. Code'!A:D, 4, FALSE)</f>
        <v>DJI</v>
      </c>
      <c r="F2977" s="24" t="str">
        <f t="shared" si="46"/>
        <v>Yes</v>
      </c>
      <c r="G2977" s="21" t="str">
        <f>IF(F2977="Yes", "Not Applicable", IF(COUNTIF('Broadcast Module Man Codes'!B:B, LEFT(B2977, 4))=0, "No BM Man Code Found", "Match Found"))</f>
        <v>Not Applicable</v>
      </c>
    </row>
    <row r="2978" spans="1:7">
      <c r="A2978" s="23" t="s">
        <v>5362</v>
      </c>
      <c r="B2978" s="23" t="s">
        <v>5363</v>
      </c>
      <c r="C2978" s="23" t="s">
        <v>27</v>
      </c>
      <c r="D2978" s="23" t="str">
        <f>IF(ISNUMBER(MATCH(C2978, 'Registration Database Man. Code'!A:A, 0)), "drone", "")</f>
        <v>drone</v>
      </c>
      <c r="E2978" s="23" t="str">
        <f>VLOOKUP(C2978, 'Registration Database Man. Code'!A:D, 4, FALSE)</f>
        <v>DJI</v>
      </c>
      <c r="F2978" s="24" t="str">
        <f t="shared" si="46"/>
        <v>No</v>
      </c>
      <c r="G2978" s="21" t="str">
        <f>IF(F2978="Yes", "Not Applicable", IF(COUNTIF('Broadcast Module Man Codes'!B:B, LEFT(B2978, 4))=0, "No BM Man Code Found", "Match Found"))</f>
        <v>No BM Man Code Found</v>
      </c>
    </row>
    <row r="2979" spans="1:7">
      <c r="A2979" s="23" t="s">
        <v>5364</v>
      </c>
      <c r="B2979" s="23" t="s">
        <v>5365</v>
      </c>
      <c r="C2979" s="23" t="s">
        <v>27</v>
      </c>
      <c r="D2979" s="23" t="str">
        <f>IF(ISNUMBER(MATCH(C2979, 'Registration Database Man. Code'!A:A, 0)), "drone", "")</f>
        <v>drone</v>
      </c>
      <c r="E2979" s="23" t="str">
        <f>VLOOKUP(C2979, 'Registration Database Man. Code'!A:D, 4, FALSE)</f>
        <v>DJI</v>
      </c>
      <c r="F2979" s="24" t="str">
        <f t="shared" si="46"/>
        <v>Yes</v>
      </c>
      <c r="G2979" s="21" t="str">
        <f>IF(F2979="Yes", "Not Applicable", IF(COUNTIF('Broadcast Module Man Codes'!B:B, LEFT(B2979, 4))=0, "No BM Man Code Found", "Match Found"))</f>
        <v>Not Applicable</v>
      </c>
    </row>
    <row r="2980" spans="1:7">
      <c r="A2980" s="23" t="s">
        <v>5366</v>
      </c>
      <c r="B2980" s="23" t="s">
        <v>5367</v>
      </c>
      <c r="C2980" s="23" t="s">
        <v>10</v>
      </c>
      <c r="D2980" s="23" t="str">
        <f>IF(ISNUMBER(MATCH(C2980, 'Registration Database Man. Code'!A:A, 0)), "drone", "")</f>
        <v>drone</v>
      </c>
      <c r="E2980" s="23" t="str">
        <f>VLOOKUP(C2980, 'Registration Database Man. Code'!A:D, 4, FALSE)</f>
        <v>DJI</v>
      </c>
      <c r="F2980" s="24" t="str">
        <f t="shared" si="46"/>
        <v>No</v>
      </c>
      <c r="G2980" s="21" t="str">
        <f>IF(F2980="Yes", "Not Applicable", IF(COUNTIF('Broadcast Module Man Codes'!B:B, LEFT(B2980, 4))=0, "No BM Man Code Found", "Match Found"))</f>
        <v>No BM Man Code Found</v>
      </c>
    </row>
    <row r="2981" spans="1:7">
      <c r="A2981" s="23" t="s">
        <v>5368</v>
      </c>
      <c r="B2981" s="23" t="s">
        <v>5369</v>
      </c>
      <c r="C2981" s="23" t="s">
        <v>27</v>
      </c>
      <c r="D2981" s="23" t="str">
        <f>IF(ISNUMBER(MATCH(C2981, 'Registration Database Man. Code'!A:A, 0)), "drone", "")</f>
        <v>drone</v>
      </c>
      <c r="E2981" s="23" t="str">
        <f>VLOOKUP(C2981, 'Registration Database Man. Code'!A:D, 4, FALSE)</f>
        <v>DJI</v>
      </c>
      <c r="F2981" s="24" t="str">
        <f t="shared" si="46"/>
        <v>Yes</v>
      </c>
      <c r="G2981" s="21" t="str">
        <f>IF(F2981="Yes", "Not Applicable", IF(COUNTIF('Broadcast Module Man Codes'!B:B, LEFT(B2981, 4))=0, "No BM Man Code Found", "Match Found"))</f>
        <v>Not Applicable</v>
      </c>
    </row>
    <row r="2982" spans="1:7">
      <c r="A2982" s="23" t="s">
        <v>5370</v>
      </c>
      <c r="B2982" s="23" t="s">
        <v>5371</v>
      </c>
      <c r="C2982" s="23" t="s">
        <v>27</v>
      </c>
      <c r="D2982" s="23" t="str">
        <f>IF(ISNUMBER(MATCH(C2982, 'Registration Database Man. Code'!A:A, 0)), "drone", "")</f>
        <v>drone</v>
      </c>
      <c r="E2982" s="23" t="str">
        <f>VLOOKUP(C2982, 'Registration Database Man. Code'!A:D, 4, FALSE)</f>
        <v>DJI</v>
      </c>
      <c r="F2982" s="24" t="str">
        <f t="shared" si="46"/>
        <v>Yes</v>
      </c>
      <c r="G2982" s="21" t="str">
        <f>IF(F2982="Yes", "Not Applicable", IF(COUNTIF('Broadcast Module Man Codes'!B:B, LEFT(B2982, 4))=0, "No BM Man Code Found", "Match Found"))</f>
        <v>Not Applicable</v>
      </c>
    </row>
    <row r="2983" spans="1:7">
      <c r="A2983" s="23" t="s">
        <v>5373</v>
      </c>
      <c r="B2983" s="23" t="s">
        <v>5374</v>
      </c>
      <c r="C2983" s="23" t="s">
        <v>27</v>
      </c>
      <c r="D2983" s="23" t="str">
        <f>IF(ISNUMBER(MATCH(C2983, 'Registration Database Man. Code'!A:A, 0)), "drone", "")</f>
        <v>drone</v>
      </c>
      <c r="E2983" s="23" t="str">
        <f>VLOOKUP(C2983, 'Registration Database Man. Code'!A:D, 4, FALSE)</f>
        <v>DJI</v>
      </c>
      <c r="F2983" s="24" t="str">
        <f t="shared" si="46"/>
        <v>No</v>
      </c>
      <c r="G2983" s="21" t="str">
        <f>IF(F2983="Yes", "Not Applicable", IF(COUNTIF('Broadcast Module Man Codes'!B:B, LEFT(B2983, 4))=0, "No BM Man Code Found", "Match Found"))</f>
        <v>No BM Man Code Found</v>
      </c>
    </row>
    <row r="2984" spans="1:7">
      <c r="A2984" s="23" t="s">
        <v>5375</v>
      </c>
      <c r="B2984" s="23" t="s">
        <v>5376</v>
      </c>
      <c r="C2984" s="23" t="s">
        <v>132</v>
      </c>
      <c r="D2984" s="23" t="str">
        <f>IF(ISNUMBER(MATCH(C2984, 'Registration Database Man. Code'!A:A, 0)), "drone", "")</f>
        <v>drone</v>
      </c>
      <c r="E2984" s="23" t="str">
        <f>VLOOKUP(C2984, 'Registration Database Man. Code'!A:D, 4, FALSE)</f>
        <v>DJI</v>
      </c>
      <c r="F2984" s="24" t="str">
        <f t="shared" si="46"/>
        <v>No</v>
      </c>
      <c r="G2984" s="21" t="str">
        <f>IF(F2984="Yes", "Not Applicable", IF(COUNTIF('Broadcast Module Man Codes'!B:B, LEFT(B2984, 4))=0, "No BM Man Code Found", "Match Found"))</f>
        <v>No BM Man Code Found</v>
      </c>
    </row>
    <row r="2985" spans="1:7">
      <c r="A2985" s="23" t="s">
        <v>5377</v>
      </c>
      <c r="B2985" s="23" t="s">
        <v>5378</v>
      </c>
      <c r="C2985" s="23" t="s">
        <v>10</v>
      </c>
      <c r="D2985" s="23" t="str">
        <f>IF(ISNUMBER(MATCH(C2985, 'Registration Database Man. Code'!A:A, 0)), "drone", "")</f>
        <v>drone</v>
      </c>
      <c r="E2985" s="23" t="str">
        <f>VLOOKUP(C2985, 'Registration Database Man. Code'!A:D, 4, FALSE)</f>
        <v>DJI</v>
      </c>
      <c r="F2985" s="24" t="str">
        <f t="shared" si="46"/>
        <v>Yes</v>
      </c>
      <c r="G2985" s="21" t="str">
        <f>IF(F2985="Yes", "Not Applicable", IF(COUNTIF('Broadcast Module Man Codes'!B:B, LEFT(B2985, 4))=0, "No BM Man Code Found", "Match Found"))</f>
        <v>Not Applicable</v>
      </c>
    </row>
    <row r="2986" spans="1:7">
      <c r="A2986" s="23" t="s">
        <v>5379</v>
      </c>
      <c r="B2986" s="23">
        <v>85536</v>
      </c>
      <c r="C2986" s="23" t="s">
        <v>53</v>
      </c>
      <c r="D2986" s="23" t="str">
        <f>IF(ISNUMBER(MATCH(C2986, 'Registration Database Man. Code'!A:A, 0)), "drone", "")</f>
        <v>drone</v>
      </c>
      <c r="E2986" s="23" t="str">
        <f>VLOOKUP(C2986, 'Registration Database Man. Code'!A:D, 4, FALSE)</f>
        <v>EA VISION</v>
      </c>
      <c r="F2986" s="24" t="str">
        <f t="shared" si="46"/>
        <v>No</v>
      </c>
      <c r="G2986" s="21" t="str">
        <f>IF(F2986="Yes", "Not Applicable", IF(COUNTIF('Broadcast Module Man Codes'!B:B, LEFT(B2986, 4))=0, "No BM Man Code Found", "Match Found"))</f>
        <v>No BM Man Code Found</v>
      </c>
    </row>
    <row r="2987" spans="1:7">
      <c r="A2987" s="23" t="s">
        <v>5380</v>
      </c>
      <c r="B2987" s="23" t="s">
        <v>5381</v>
      </c>
      <c r="C2987" s="23" t="s">
        <v>27</v>
      </c>
      <c r="D2987" s="23" t="str">
        <f>IF(ISNUMBER(MATCH(C2987, 'Registration Database Man. Code'!A:A, 0)), "drone", "")</f>
        <v>drone</v>
      </c>
      <c r="E2987" s="23" t="str">
        <f>VLOOKUP(C2987, 'Registration Database Man. Code'!A:D, 4, FALSE)</f>
        <v>DJI</v>
      </c>
      <c r="F2987" s="24" t="str">
        <f t="shared" si="46"/>
        <v>Yes</v>
      </c>
      <c r="G2987" s="21" t="str">
        <f>IF(F2987="Yes", "Not Applicable", IF(COUNTIF('Broadcast Module Man Codes'!B:B, LEFT(B2987, 4))=0, "No BM Man Code Found", "Match Found"))</f>
        <v>Not Applicable</v>
      </c>
    </row>
    <row r="2988" spans="1:7">
      <c r="A2988" s="23" t="s">
        <v>5382</v>
      </c>
      <c r="B2988" s="23" t="s">
        <v>5383</v>
      </c>
      <c r="C2988" s="23" t="s">
        <v>21</v>
      </c>
      <c r="D2988" s="23" t="str">
        <f>IF(ISNUMBER(MATCH(C2988, 'Registration Database Man. Code'!A:A, 0)), "drone", "")</f>
        <v>drone</v>
      </c>
      <c r="E2988" s="23" t="str">
        <f>VLOOKUP(C2988, 'Registration Database Man. Code'!A:D, 4, FALSE)</f>
        <v>XAG</v>
      </c>
      <c r="F2988" s="24" t="str">
        <f t="shared" si="46"/>
        <v>Yes</v>
      </c>
      <c r="G2988" s="21" t="str">
        <f>IF(F2988="Yes", "Not Applicable", IF(COUNTIF('Broadcast Module Man Codes'!B:B, LEFT(B2988, 4))=0, "No BM Man Code Found", "Match Found"))</f>
        <v>Not Applicable</v>
      </c>
    </row>
    <row r="2989" spans="1:7">
      <c r="A2989" s="23" t="s">
        <v>5384</v>
      </c>
      <c r="B2989" s="23" t="s">
        <v>5385</v>
      </c>
      <c r="C2989" s="23" t="s">
        <v>10</v>
      </c>
      <c r="D2989" s="23" t="str">
        <f>IF(ISNUMBER(MATCH(C2989, 'Registration Database Man. Code'!A:A, 0)), "drone", "")</f>
        <v>drone</v>
      </c>
      <c r="E2989" s="23" t="str">
        <f>VLOOKUP(C2989, 'Registration Database Man. Code'!A:D, 4, FALSE)</f>
        <v>DJI</v>
      </c>
      <c r="F2989" s="24" t="str">
        <f t="shared" si="46"/>
        <v>Yes</v>
      </c>
      <c r="G2989" s="21" t="str">
        <f>IF(F2989="Yes", "Not Applicable", IF(COUNTIF('Broadcast Module Man Codes'!B:B, LEFT(B2989, 4))=0, "No BM Man Code Found", "Match Found"))</f>
        <v>Not Applicable</v>
      </c>
    </row>
    <row r="2990" spans="1:7">
      <c r="A2990" s="23" t="s">
        <v>5386</v>
      </c>
      <c r="B2990" s="23" t="s">
        <v>5387</v>
      </c>
      <c r="C2990" s="23" t="s">
        <v>27</v>
      </c>
      <c r="D2990" s="23" t="str">
        <f>IF(ISNUMBER(MATCH(C2990, 'Registration Database Man. Code'!A:A, 0)), "drone", "")</f>
        <v>drone</v>
      </c>
      <c r="E2990" s="23" t="str">
        <f>VLOOKUP(C2990, 'Registration Database Man. Code'!A:D, 4, FALSE)</f>
        <v>DJI</v>
      </c>
      <c r="F2990" s="24" t="str">
        <f t="shared" si="46"/>
        <v>Yes</v>
      </c>
      <c r="G2990" s="21" t="str">
        <f>IF(F2990="Yes", "Not Applicable", IF(COUNTIF('Broadcast Module Man Codes'!B:B, LEFT(B2990, 4))=0, "No BM Man Code Found", "Match Found"))</f>
        <v>Not Applicable</v>
      </c>
    </row>
    <row r="2991" spans="1:7">
      <c r="A2991" s="23" t="s">
        <v>5388</v>
      </c>
      <c r="B2991" s="23" t="s">
        <v>5389</v>
      </c>
      <c r="C2991" s="23" t="s">
        <v>27</v>
      </c>
      <c r="D2991" s="23" t="str">
        <f>IF(ISNUMBER(MATCH(C2991, 'Registration Database Man. Code'!A:A, 0)), "drone", "")</f>
        <v>drone</v>
      </c>
      <c r="E2991" s="23" t="str">
        <f>VLOOKUP(C2991, 'Registration Database Man. Code'!A:D, 4, FALSE)</f>
        <v>DJI</v>
      </c>
      <c r="F2991" s="24" t="str">
        <f t="shared" si="46"/>
        <v>Yes</v>
      </c>
      <c r="G2991" s="21" t="str">
        <f>IF(F2991="Yes", "Not Applicable", IF(COUNTIF('Broadcast Module Man Codes'!B:B, LEFT(B2991, 4))=0, "No BM Man Code Found", "Match Found"))</f>
        <v>Not Applicable</v>
      </c>
    </row>
    <row r="2992" spans="1:7">
      <c r="A2992" s="23" t="s">
        <v>5390</v>
      </c>
      <c r="B2992" s="23" t="s">
        <v>5391</v>
      </c>
      <c r="C2992" s="23" t="s">
        <v>21</v>
      </c>
      <c r="D2992" s="23" t="str">
        <f>IF(ISNUMBER(MATCH(C2992, 'Registration Database Man. Code'!A:A, 0)), "drone", "")</f>
        <v>drone</v>
      </c>
      <c r="E2992" s="23" t="str">
        <f>VLOOKUP(C2992, 'Registration Database Man. Code'!A:D, 4, FALSE)</f>
        <v>XAG</v>
      </c>
      <c r="F2992" s="24" t="str">
        <f t="shared" si="46"/>
        <v>No</v>
      </c>
      <c r="G2992" s="21" t="str">
        <f>IF(F2992="Yes", "Not Applicable", IF(COUNTIF('Broadcast Module Man Codes'!B:B, LEFT(B2992, 4))=0, "No BM Man Code Found", "Match Found"))</f>
        <v>No BM Man Code Found</v>
      </c>
    </row>
    <row r="2993" spans="1:7">
      <c r="A2993" s="23" t="s">
        <v>5392</v>
      </c>
      <c r="B2993" s="23" t="s">
        <v>5393</v>
      </c>
      <c r="C2993" s="23" t="s">
        <v>21</v>
      </c>
      <c r="D2993" s="23" t="str">
        <f>IF(ISNUMBER(MATCH(C2993, 'Registration Database Man. Code'!A:A, 0)), "drone", "")</f>
        <v>drone</v>
      </c>
      <c r="E2993" s="23" t="str">
        <f>VLOOKUP(C2993, 'Registration Database Man. Code'!A:D, 4, FALSE)</f>
        <v>XAG</v>
      </c>
      <c r="F2993" s="24" t="str">
        <f t="shared" si="46"/>
        <v>No</v>
      </c>
      <c r="G2993" s="21" t="str">
        <f>IF(F2993="Yes", "Not Applicable", IF(COUNTIF('Broadcast Module Man Codes'!B:B, LEFT(B2993, 4))=0, "No BM Man Code Found", "Match Found"))</f>
        <v>No BM Man Code Found</v>
      </c>
    </row>
    <row r="2994" spans="1:7">
      <c r="A2994" s="23" t="s">
        <v>5394</v>
      </c>
      <c r="B2994" s="23" t="s">
        <v>5395</v>
      </c>
      <c r="C2994" s="23" t="s">
        <v>37</v>
      </c>
      <c r="D2994" s="23" t="str">
        <f>IF(ISNUMBER(MATCH(C2994, 'Registration Database Man. Code'!A:A, 0)), "drone", "")</f>
        <v>drone</v>
      </c>
      <c r="E2994" s="23" t="str">
        <f>VLOOKUP(C2994, 'Registration Database Man. Code'!A:D, 4, FALSE)</f>
        <v>DJI</v>
      </c>
      <c r="F2994" s="24" t="str">
        <f t="shared" si="46"/>
        <v>Yes</v>
      </c>
      <c r="G2994" s="21" t="str">
        <f>IF(F2994="Yes", "Not Applicable", IF(COUNTIF('Broadcast Module Man Codes'!B:B, LEFT(B2994, 4))=0, "No BM Man Code Found", "Match Found"))</f>
        <v>Not Applicable</v>
      </c>
    </row>
    <row r="2995" spans="1:7">
      <c r="A2995" s="23" t="s">
        <v>5396</v>
      </c>
      <c r="B2995" s="23" t="s">
        <v>5397</v>
      </c>
      <c r="C2995" s="23" t="s">
        <v>27</v>
      </c>
      <c r="D2995" s="23" t="str">
        <f>IF(ISNUMBER(MATCH(C2995, 'Registration Database Man. Code'!A:A, 0)), "drone", "")</f>
        <v>drone</v>
      </c>
      <c r="E2995" s="23" t="str">
        <f>VLOOKUP(C2995, 'Registration Database Man. Code'!A:D, 4, FALSE)</f>
        <v>DJI</v>
      </c>
      <c r="F2995" s="24" t="str">
        <f t="shared" si="46"/>
        <v>No</v>
      </c>
      <c r="G2995" s="21" t="str">
        <f>IF(F2995="Yes", "Not Applicable", IF(COUNTIF('Broadcast Module Man Codes'!B:B, LEFT(B2995, 4))=0, "No BM Man Code Found", "Match Found"))</f>
        <v>No BM Man Code Found</v>
      </c>
    </row>
    <row r="2996" spans="1:7">
      <c r="A2996" s="23" t="s">
        <v>5398</v>
      </c>
      <c r="B2996" s="23" t="s">
        <v>5399</v>
      </c>
      <c r="C2996" s="23" t="s">
        <v>10</v>
      </c>
      <c r="D2996" s="23" t="str">
        <f>IF(ISNUMBER(MATCH(C2996, 'Registration Database Man. Code'!A:A, 0)), "drone", "")</f>
        <v>drone</v>
      </c>
      <c r="E2996" s="23" t="str">
        <f>VLOOKUP(C2996, 'Registration Database Man. Code'!A:D, 4, FALSE)</f>
        <v>DJI</v>
      </c>
      <c r="F2996" s="24" t="str">
        <f t="shared" si="46"/>
        <v>Yes</v>
      </c>
      <c r="G2996" s="21" t="str">
        <f>IF(F2996="Yes", "Not Applicable", IF(COUNTIF('Broadcast Module Man Codes'!B:B, LEFT(B2996, 4))=0, "No BM Man Code Found", "Match Found"))</f>
        <v>Not Applicable</v>
      </c>
    </row>
    <row r="2997" spans="1:7">
      <c r="A2997" s="23" t="s">
        <v>5400</v>
      </c>
      <c r="B2997" s="23" t="s">
        <v>5401</v>
      </c>
      <c r="C2997" s="23" t="s">
        <v>42</v>
      </c>
      <c r="D2997" s="23" t="str">
        <f>IF(ISNUMBER(MATCH(C2997, 'Registration Database Man. Code'!A:A, 0)), "drone", "")</f>
        <v>drone</v>
      </c>
      <c r="E2997" s="23" t="str">
        <f>VLOOKUP(C2997, 'Registration Database Man. Code'!A:D, 4, FALSE)</f>
        <v>DJI</v>
      </c>
      <c r="F2997" s="24" t="str">
        <f t="shared" si="46"/>
        <v>No</v>
      </c>
      <c r="G2997" s="21" t="str">
        <f>IF(F2997="Yes", "Not Applicable", IF(COUNTIF('Broadcast Module Man Codes'!B:B, LEFT(B2997, 4))=0, "No BM Man Code Found", "Match Found"))</f>
        <v>No BM Man Code Found</v>
      </c>
    </row>
    <row r="2998" spans="1:7">
      <c r="A2998" s="23" t="s">
        <v>5402</v>
      </c>
      <c r="B2998" s="23" t="s">
        <v>5403</v>
      </c>
      <c r="C2998" s="23" t="s">
        <v>10</v>
      </c>
      <c r="D2998" s="23" t="str">
        <f>IF(ISNUMBER(MATCH(C2998, 'Registration Database Man. Code'!A:A, 0)), "drone", "")</f>
        <v>drone</v>
      </c>
      <c r="E2998" s="23" t="str">
        <f>VLOOKUP(C2998, 'Registration Database Man. Code'!A:D, 4, FALSE)</f>
        <v>DJI</v>
      </c>
      <c r="F2998" s="24" t="str">
        <f t="shared" si="46"/>
        <v>Yes</v>
      </c>
      <c r="G2998" s="21" t="str">
        <f>IF(F2998="Yes", "Not Applicable", IF(COUNTIF('Broadcast Module Man Codes'!B:B, LEFT(B2998, 4))=0, "No BM Man Code Found", "Match Found"))</f>
        <v>Not Applicable</v>
      </c>
    </row>
    <row r="2999" spans="1:7">
      <c r="A2999" s="23" t="s">
        <v>5404</v>
      </c>
      <c r="B2999" s="23" t="s">
        <v>5405</v>
      </c>
      <c r="C2999" s="23" t="s">
        <v>27</v>
      </c>
      <c r="D2999" s="23" t="str">
        <f>IF(ISNUMBER(MATCH(C2999, 'Registration Database Man. Code'!A:A, 0)), "drone", "")</f>
        <v>drone</v>
      </c>
      <c r="E2999" s="23" t="str">
        <f>VLOOKUP(C2999, 'Registration Database Man. Code'!A:D, 4, FALSE)</f>
        <v>DJI</v>
      </c>
      <c r="F2999" s="24" t="str">
        <f t="shared" si="46"/>
        <v>Yes</v>
      </c>
      <c r="G2999" s="21" t="str">
        <f>IF(F2999="Yes", "Not Applicable", IF(COUNTIF('Broadcast Module Man Codes'!B:B, LEFT(B2999, 4))=0, "No BM Man Code Found", "Match Found"))</f>
        <v>Not Applicable</v>
      </c>
    </row>
    <row r="3000" spans="1:7">
      <c r="A3000" s="23" t="s">
        <v>5406</v>
      </c>
      <c r="B3000" s="23" t="s">
        <v>5407</v>
      </c>
      <c r="C3000" s="23" t="s">
        <v>94</v>
      </c>
      <c r="D3000" s="23" t="str">
        <f>IF(ISNUMBER(MATCH(C3000, 'Registration Database Man. Code'!A:A, 0)), "drone", "")</f>
        <v>drone</v>
      </c>
      <c r="E3000" s="23" t="str">
        <f>VLOOKUP(C3000, 'Registration Database Man. Code'!A:D, 4, FALSE)</f>
        <v>DJI</v>
      </c>
      <c r="F3000" s="24" t="str">
        <f t="shared" si="46"/>
        <v>No</v>
      </c>
      <c r="G3000" s="21" t="str">
        <f>IF(F3000="Yes", "Not Applicable", IF(COUNTIF('Broadcast Module Man Codes'!B:B, LEFT(B3000, 4))=0, "No BM Man Code Found", "Match Found"))</f>
        <v>No BM Man Code Found</v>
      </c>
    </row>
    <row r="3001" spans="1:7">
      <c r="A3001" s="23" t="s">
        <v>5408</v>
      </c>
      <c r="B3001" s="23" t="s">
        <v>5409</v>
      </c>
      <c r="C3001" s="23" t="s">
        <v>5410</v>
      </c>
      <c r="D3001" s="23" t="str">
        <f>IF(ISNUMBER(MATCH(C3001, 'Registration Database Man. Code'!A:A, 0)), "drone", "")</f>
        <v>drone</v>
      </c>
      <c r="E3001" s="23" t="str">
        <f>VLOOKUP(C3001, 'Registration Database Man. Code'!A:D, 4, FALSE)</f>
        <v>DJI</v>
      </c>
      <c r="F3001" s="24" t="str">
        <f t="shared" si="46"/>
        <v>No</v>
      </c>
      <c r="G3001" s="21" t="str">
        <f>IF(F3001="Yes", "Not Applicable", IF(COUNTIF('Broadcast Module Man Codes'!B:B, LEFT(B3001, 4))=0, "No BM Man Code Found", "Match Found"))</f>
        <v>No BM Man Code Found</v>
      </c>
    </row>
    <row r="3002" spans="1:7">
      <c r="A3002" s="23" t="s">
        <v>5411</v>
      </c>
      <c r="B3002" s="23" t="s">
        <v>5412</v>
      </c>
      <c r="C3002" s="23" t="s">
        <v>49</v>
      </c>
      <c r="D3002" s="23" t="str">
        <f>IF(ISNUMBER(MATCH(C3002, 'Registration Database Man. Code'!A:A, 0)), "drone", "")</f>
        <v>drone</v>
      </c>
      <c r="E3002" s="23" t="str">
        <f>VLOOKUP(C3002, 'Registration Database Man. Code'!A:D, 4, FALSE)</f>
        <v>DJI</v>
      </c>
      <c r="F3002" s="24" t="str">
        <f t="shared" si="46"/>
        <v>No</v>
      </c>
      <c r="G3002" s="21" t="str">
        <f>IF(F3002="Yes", "Not Applicable", IF(COUNTIF('Broadcast Module Man Codes'!B:B, LEFT(B3002, 4))=0, "No BM Man Code Found", "Match Found"))</f>
        <v>No BM Man Code Found</v>
      </c>
    </row>
    <row r="3003" spans="1:7">
      <c r="A3003" s="23" t="s">
        <v>5413</v>
      </c>
      <c r="B3003" s="23" t="s">
        <v>5414</v>
      </c>
      <c r="C3003" s="23" t="s">
        <v>27</v>
      </c>
      <c r="D3003" s="23" t="str">
        <f>IF(ISNUMBER(MATCH(C3003, 'Registration Database Man. Code'!A:A, 0)), "drone", "")</f>
        <v>drone</v>
      </c>
      <c r="E3003" s="23" t="str">
        <f>VLOOKUP(C3003, 'Registration Database Man. Code'!A:D, 4, FALSE)</f>
        <v>DJI</v>
      </c>
      <c r="F3003" s="24" t="str">
        <f t="shared" si="46"/>
        <v>No</v>
      </c>
      <c r="G3003" s="21" t="str">
        <f>IF(F3003="Yes", "Not Applicable", IF(COUNTIF('Broadcast Module Man Codes'!B:B, LEFT(B3003, 4))=0, "No BM Man Code Found", "Match Found"))</f>
        <v>No BM Man Code Found</v>
      </c>
    </row>
    <row r="3004" spans="1:7">
      <c r="A3004" s="23" t="s">
        <v>5415</v>
      </c>
      <c r="B3004" s="23" t="s">
        <v>5416</v>
      </c>
      <c r="C3004" s="23" t="s">
        <v>711</v>
      </c>
      <c r="D3004" s="23" t="str">
        <f>IF(ISNUMBER(MATCH(C3004, 'Registration Database Man. Code'!A:A, 0)), "drone", "")</f>
        <v>drone</v>
      </c>
      <c r="E3004" s="23" t="str">
        <f>VLOOKUP(C3004, 'Registration Database Man. Code'!A:D, 4, FALSE)</f>
        <v>DJI</v>
      </c>
      <c r="F3004" s="24" t="str">
        <f t="shared" si="46"/>
        <v>Yes</v>
      </c>
      <c r="G3004" s="21" t="str">
        <f>IF(F3004="Yes", "Not Applicable", IF(COUNTIF('Broadcast Module Man Codes'!B:B, LEFT(B3004, 4))=0, "No BM Man Code Found", "Match Found"))</f>
        <v>Not Applicable</v>
      </c>
    </row>
    <row r="3005" spans="1:7">
      <c r="A3005" s="23" t="s">
        <v>5417</v>
      </c>
      <c r="B3005" s="23" t="s">
        <v>5418</v>
      </c>
      <c r="C3005" s="23" t="s">
        <v>27</v>
      </c>
      <c r="D3005" s="23" t="str">
        <f>IF(ISNUMBER(MATCH(C3005, 'Registration Database Man. Code'!A:A, 0)), "drone", "")</f>
        <v>drone</v>
      </c>
      <c r="E3005" s="23" t="str">
        <f>VLOOKUP(C3005, 'Registration Database Man. Code'!A:D, 4, FALSE)</f>
        <v>DJI</v>
      </c>
      <c r="F3005" s="24" t="str">
        <f t="shared" si="46"/>
        <v>Yes</v>
      </c>
      <c r="G3005" s="21" t="str">
        <f>IF(F3005="Yes", "Not Applicable", IF(COUNTIF('Broadcast Module Man Codes'!B:B, LEFT(B3005, 4))=0, "No BM Man Code Found", "Match Found"))</f>
        <v>Not Applicable</v>
      </c>
    </row>
    <row r="3006" spans="1:7">
      <c r="A3006" s="23" t="s">
        <v>5419</v>
      </c>
      <c r="B3006" s="23" t="s">
        <v>5420</v>
      </c>
      <c r="C3006" s="23" t="s">
        <v>711</v>
      </c>
      <c r="D3006" s="23" t="str">
        <f>IF(ISNUMBER(MATCH(C3006, 'Registration Database Man. Code'!A:A, 0)), "drone", "")</f>
        <v>drone</v>
      </c>
      <c r="E3006" s="23" t="str">
        <f>VLOOKUP(C3006, 'Registration Database Man. Code'!A:D, 4, FALSE)</f>
        <v>DJI</v>
      </c>
      <c r="F3006" s="24" t="str">
        <f t="shared" si="46"/>
        <v>Yes</v>
      </c>
      <c r="G3006" s="21" t="str">
        <f>IF(F3006="Yes", "Not Applicable", IF(COUNTIF('Broadcast Module Man Codes'!B:B, LEFT(B3006, 4))=0, "No BM Man Code Found", "Match Found"))</f>
        <v>Not Applicable</v>
      </c>
    </row>
    <row r="3007" spans="1:7">
      <c r="A3007" s="23" t="s">
        <v>5421</v>
      </c>
      <c r="B3007" s="23" t="s">
        <v>5422</v>
      </c>
      <c r="C3007" s="23" t="s">
        <v>132</v>
      </c>
      <c r="D3007" s="23" t="str">
        <f>IF(ISNUMBER(MATCH(C3007, 'Registration Database Man. Code'!A:A, 0)), "drone", "")</f>
        <v>drone</v>
      </c>
      <c r="E3007" s="23" t="str">
        <f>VLOOKUP(C3007, 'Registration Database Man. Code'!A:D, 4, FALSE)</f>
        <v>DJI</v>
      </c>
      <c r="F3007" s="24" t="str">
        <f t="shared" si="46"/>
        <v>No</v>
      </c>
      <c r="G3007" s="21" t="str">
        <f>IF(F3007="Yes", "Not Applicable", IF(COUNTIF('Broadcast Module Man Codes'!B:B, LEFT(B3007, 4))=0, "No BM Man Code Found", "Match Found"))</f>
        <v>No BM Man Code Found</v>
      </c>
    </row>
    <row r="3008" spans="1:7">
      <c r="A3008" s="23" t="s">
        <v>5423</v>
      </c>
      <c r="B3008" s="23" t="s">
        <v>5424</v>
      </c>
      <c r="C3008" s="23" t="s">
        <v>27</v>
      </c>
      <c r="D3008" s="23" t="str">
        <f>IF(ISNUMBER(MATCH(C3008, 'Registration Database Man. Code'!A:A, 0)), "drone", "")</f>
        <v>drone</v>
      </c>
      <c r="E3008" s="23" t="str">
        <f>VLOOKUP(C3008, 'Registration Database Man. Code'!A:D, 4, FALSE)</f>
        <v>DJI</v>
      </c>
      <c r="F3008" s="24" t="str">
        <f t="shared" si="46"/>
        <v>Yes</v>
      </c>
      <c r="G3008" s="21" t="str">
        <f>IF(F3008="Yes", "Not Applicable", IF(COUNTIF('Broadcast Module Man Codes'!B:B, LEFT(B3008, 4))=0, "No BM Man Code Found", "Match Found"))</f>
        <v>Not Applicable</v>
      </c>
    </row>
    <row r="3009" spans="1:7">
      <c r="A3009" s="23" t="s">
        <v>5425</v>
      </c>
      <c r="B3009" s="23" t="s">
        <v>5426</v>
      </c>
      <c r="C3009" s="23" t="s">
        <v>922</v>
      </c>
      <c r="D3009" s="23" t="str">
        <f>IF(ISNUMBER(MATCH(C3009, 'Registration Database Man. Code'!A:A, 0)), "drone", "")</f>
        <v>drone</v>
      </c>
      <c r="E3009" s="23" t="str">
        <f>VLOOKUP(C3009, 'Registration Database Man. Code'!A:D, 4, FALSE)</f>
        <v>DJI</v>
      </c>
      <c r="F3009" s="24" t="str">
        <f t="shared" si="46"/>
        <v>No</v>
      </c>
      <c r="G3009" s="21" t="str">
        <f>IF(F3009="Yes", "Not Applicable", IF(COUNTIF('Broadcast Module Man Codes'!B:B, LEFT(B3009, 4))=0, "No BM Man Code Found", "Match Found"))</f>
        <v>Match Found</v>
      </c>
    </row>
    <row r="3010" spans="1:7">
      <c r="A3010" s="23" t="s">
        <v>5427</v>
      </c>
      <c r="B3010" s="23" t="s">
        <v>5428</v>
      </c>
      <c r="C3010" s="23" t="s">
        <v>27</v>
      </c>
      <c r="D3010" s="23" t="str">
        <f>IF(ISNUMBER(MATCH(C3010, 'Registration Database Man. Code'!A:A, 0)), "drone", "")</f>
        <v>drone</v>
      </c>
      <c r="E3010" s="23" t="str">
        <f>VLOOKUP(C3010, 'Registration Database Man. Code'!A:D, 4, FALSE)</f>
        <v>DJI</v>
      </c>
      <c r="F3010" s="24" t="str">
        <f t="shared" si="46"/>
        <v>Yes</v>
      </c>
      <c r="G3010" s="21" t="str">
        <f>IF(F3010="Yes", "Not Applicable", IF(COUNTIF('Broadcast Module Man Codes'!B:B, LEFT(B3010, 4))=0, "No BM Man Code Found", "Match Found"))</f>
        <v>Not Applicable</v>
      </c>
    </row>
    <row r="3011" spans="1:7">
      <c r="A3011" s="23" t="s">
        <v>5429</v>
      </c>
      <c r="B3011" s="23" t="s">
        <v>5430</v>
      </c>
      <c r="C3011" s="23" t="s">
        <v>27</v>
      </c>
      <c r="D3011" s="23" t="str">
        <f>IF(ISNUMBER(MATCH(C3011, 'Registration Database Man. Code'!A:A, 0)), "drone", "")</f>
        <v>drone</v>
      </c>
      <c r="E3011" s="23" t="str">
        <f>VLOOKUP(C3011, 'Registration Database Man. Code'!A:D, 4, FALSE)</f>
        <v>DJI</v>
      </c>
      <c r="F3011" s="24" t="str">
        <f t="shared" ref="F3011:F3074" si="47">IF(OR(E3011="EA VISION", E3011="EAVISION"), "No", IF(OR(AND(OR(E3011="DJI", E3011="DJI Innovations"), LEFT(B3011, 5)="1581F"), AND(OR(E3011="XAG", E3011="GUANGZHOU XAG CO LTD"), LEFT(B3011, 5)="1863F"), AND(E3011="Talos Drones", LEFT(B3011, 5)="2104F")), "Yes", "No"))</f>
        <v>No</v>
      </c>
      <c r="G3011" s="21" t="str">
        <f>IF(F3011="Yes", "Not Applicable", IF(COUNTIF('Broadcast Module Man Codes'!B:B, LEFT(B3011, 4))=0, "No BM Man Code Found", "Match Found"))</f>
        <v>No BM Man Code Found</v>
      </c>
    </row>
    <row r="3012" spans="1:7">
      <c r="A3012" s="23" t="s">
        <v>5431</v>
      </c>
      <c r="B3012" s="23" t="s">
        <v>5432</v>
      </c>
      <c r="C3012" s="23" t="s">
        <v>37</v>
      </c>
      <c r="D3012" s="23" t="str">
        <f>IF(ISNUMBER(MATCH(C3012, 'Registration Database Man. Code'!A:A, 0)), "drone", "")</f>
        <v>drone</v>
      </c>
      <c r="E3012" s="23" t="str">
        <f>VLOOKUP(C3012, 'Registration Database Man. Code'!A:D, 4, FALSE)</f>
        <v>DJI</v>
      </c>
      <c r="F3012" s="24" t="str">
        <f t="shared" si="47"/>
        <v>Yes</v>
      </c>
      <c r="G3012" s="21" t="str">
        <f>IF(F3012="Yes", "Not Applicable", IF(COUNTIF('Broadcast Module Man Codes'!B:B, LEFT(B3012, 4))=0, "No BM Man Code Found", "Match Found"))</f>
        <v>Not Applicable</v>
      </c>
    </row>
    <row r="3013" spans="1:7">
      <c r="A3013" s="23" t="s">
        <v>5433</v>
      </c>
      <c r="B3013" s="23" t="s">
        <v>5434</v>
      </c>
      <c r="C3013" s="23" t="s">
        <v>49</v>
      </c>
      <c r="D3013" s="23" t="str">
        <f>IF(ISNUMBER(MATCH(C3013, 'Registration Database Man. Code'!A:A, 0)), "drone", "")</f>
        <v>drone</v>
      </c>
      <c r="E3013" s="23" t="str">
        <f>VLOOKUP(C3013, 'Registration Database Man. Code'!A:D, 4, FALSE)</f>
        <v>DJI</v>
      </c>
      <c r="F3013" s="24" t="str">
        <f t="shared" si="47"/>
        <v>No</v>
      </c>
      <c r="G3013" s="21" t="str">
        <f>IF(F3013="Yes", "Not Applicable", IF(COUNTIF('Broadcast Module Man Codes'!B:B, LEFT(B3013, 4))=0, "No BM Man Code Found", "Match Found"))</f>
        <v>No BM Man Code Found</v>
      </c>
    </row>
    <row r="3014" spans="1:7">
      <c r="A3014" s="23" t="s">
        <v>5435</v>
      </c>
      <c r="B3014" s="23" t="s">
        <v>5436</v>
      </c>
      <c r="C3014" s="23" t="s">
        <v>132</v>
      </c>
      <c r="D3014" s="23" t="str">
        <f>IF(ISNUMBER(MATCH(C3014, 'Registration Database Man. Code'!A:A, 0)), "drone", "")</f>
        <v>drone</v>
      </c>
      <c r="E3014" s="23" t="str">
        <f>VLOOKUP(C3014, 'Registration Database Man. Code'!A:D, 4, FALSE)</f>
        <v>DJI</v>
      </c>
      <c r="F3014" s="24" t="str">
        <f t="shared" si="47"/>
        <v>No</v>
      </c>
      <c r="G3014" s="21" t="str">
        <f>IF(F3014="Yes", "Not Applicable", IF(COUNTIF('Broadcast Module Man Codes'!B:B, LEFT(B3014, 4))=0, "No BM Man Code Found", "Match Found"))</f>
        <v>No BM Man Code Found</v>
      </c>
    </row>
    <row r="3015" spans="1:7">
      <c r="A3015" s="23" t="s">
        <v>5437</v>
      </c>
      <c r="B3015" s="23" t="s">
        <v>5438</v>
      </c>
      <c r="C3015" s="23" t="s">
        <v>460</v>
      </c>
      <c r="D3015" s="23" t="str">
        <f>IF(ISNUMBER(MATCH(C3015, 'Registration Database Man. Code'!A:A, 0)), "drone", "")</f>
        <v>drone</v>
      </c>
      <c r="E3015" s="23" t="str">
        <f>VLOOKUP(C3015, 'Registration Database Man. Code'!A:D, 4, FALSE)</f>
        <v>DJI</v>
      </c>
      <c r="F3015" s="24" t="str">
        <f t="shared" si="47"/>
        <v>No</v>
      </c>
      <c r="G3015" s="21" t="str">
        <f>IF(F3015="Yes", "Not Applicable", IF(COUNTIF('Broadcast Module Man Codes'!B:B, LEFT(B3015, 4))=0, "No BM Man Code Found", "Match Found"))</f>
        <v>No BM Man Code Found</v>
      </c>
    </row>
    <row r="3016" spans="1:7">
      <c r="A3016" s="23" t="s">
        <v>5439</v>
      </c>
      <c r="B3016" s="23" t="s">
        <v>5440</v>
      </c>
      <c r="C3016" s="23" t="s">
        <v>132</v>
      </c>
      <c r="D3016" s="23" t="str">
        <f>IF(ISNUMBER(MATCH(C3016, 'Registration Database Man. Code'!A:A, 0)), "drone", "")</f>
        <v>drone</v>
      </c>
      <c r="E3016" s="23" t="str">
        <f>VLOOKUP(C3016, 'Registration Database Man. Code'!A:D, 4, FALSE)</f>
        <v>DJI</v>
      </c>
      <c r="F3016" s="24" t="str">
        <f t="shared" si="47"/>
        <v>No</v>
      </c>
      <c r="G3016" s="21" t="str">
        <f>IF(F3016="Yes", "Not Applicable", IF(COUNTIF('Broadcast Module Man Codes'!B:B, LEFT(B3016, 4))=0, "No BM Man Code Found", "Match Found"))</f>
        <v>No BM Man Code Found</v>
      </c>
    </row>
    <row r="3017" spans="1:7">
      <c r="A3017" s="23" t="s">
        <v>5441</v>
      </c>
      <c r="B3017" s="23" t="s">
        <v>5442</v>
      </c>
      <c r="C3017" s="23" t="s">
        <v>1467</v>
      </c>
      <c r="D3017" s="23" t="str">
        <f>IF(ISNUMBER(MATCH(C3017, 'Registration Database Man. Code'!A:A, 0)), "drone", "")</f>
        <v>drone</v>
      </c>
      <c r="E3017" s="23" t="str">
        <f>VLOOKUP(C3017, 'Registration Database Man. Code'!A:D, 4, FALSE)</f>
        <v>DJI</v>
      </c>
      <c r="F3017" s="24" t="str">
        <f t="shared" si="47"/>
        <v>No</v>
      </c>
      <c r="G3017" s="21" t="str">
        <f>IF(F3017="Yes", "Not Applicable", IF(COUNTIF('Broadcast Module Man Codes'!B:B, LEFT(B3017, 4))=0, "No BM Man Code Found", "Match Found"))</f>
        <v>No BM Man Code Found</v>
      </c>
    </row>
    <row r="3018" spans="1:7">
      <c r="A3018" s="23" t="s">
        <v>5443</v>
      </c>
      <c r="B3018" s="23" t="s">
        <v>5444</v>
      </c>
      <c r="C3018" s="23" t="s">
        <v>27</v>
      </c>
      <c r="D3018" s="23" t="str">
        <f>IF(ISNUMBER(MATCH(C3018, 'Registration Database Man. Code'!A:A, 0)), "drone", "")</f>
        <v>drone</v>
      </c>
      <c r="E3018" s="23" t="str">
        <f>VLOOKUP(C3018, 'Registration Database Man. Code'!A:D, 4, FALSE)</f>
        <v>DJI</v>
      </c>
      <c r="F3018" s="24" t="str">
        <f t="shared" si="47"/>
        <v>No</v>
      </c>
      <c r="G3018" s="21" t="str">
        <f>IF(F3018="Yes", "Not Applicable", IF(COUNTIF('Broadcast Module Man Codes'!B:B, LEFT(B3018, 4))=0, "No BM Man Code Found", "Match Found"))</f>
        <v>No BM Man Code Found</v>
      </c>
    </row>
    <row r="3019" spans="1:7">
      <c r="A3019" s="23" t="s">
        <v>5445</v>
      </c>
      <c r="B3019" s="23" t="s">
        <v>5446</v>
      </c>
      <c r="C3019" s="23" t="s">
        <v>27</v>
      </c>
      <c r="D3019" s="23" t="str">
        <f>IF(ISNUMBER(MATCH(C3019, 'Registration Database Man. Code'!A:A, 0)), "drone", "")</f>
        <v>drone</v>
      </c>
      <c r="E3019" s="23" t="str">
        <f>VLOOKUP(C3019, 'Registration Database Man. Code'!A:D, 4, FALSE)</f>
        <v>DJI</v>
      </c>
      <c r="F3019" s="24" t="str">
        <f t="shared" si="47"/>
        <v>Yes</v>
      </c>
      <c r="G3019" s="21" t="str">
        <f>IF(F3019="Yes", "Not Applicable", IF(COUNTIF('Broadcast Module Man Codes'!B:B, LEFT(B3019, 4))=0, "No BM Man Code Found", "Match Found"))</f>
        <v>Not Applicable</v>
      </c>
    </row>
    <row r="3020" spans="1:7">
      <c r="A3020" s="23" t="s">
        <v>5447</v>
      </c>
      <c r="B3020" s="23" t="s">
        <v>5448</v>
      </c>
      <c r="C3020" s="23" t="s">
        <v>27</v>
      </c>
      <c r="D3020" s="23" t="str">
        <f>IF(ISNUMBER(MATCH(C3020, 'Registration Database Man. Code'!A:A, 0)), "drone", "")</f>
        <v>drone</v>
      </c>
      <c r="E3020" s="23" t="str">
        <f>VLOOKUP(C3020, 'Registration Database Man. Code'!A:D, 4, FALSE)</f>
        <v>DJI</v>
      </c>
      <c r="F3020" s="24" t="str">
        <f t="shared" si="47"/>
        <v>No</v>
      </c>
      <c r="G3020" s="21" t="str">
        <f>IF(F3020="Yes", "Not Applicable", IF(COUNTIF('Broadcast Module Man Codes'!B:B, LEFT(B3020, 4))=0, "No BM Man Code Found", "Match Found"))</f>
        <v>No BM Man Code Found</v>
      </c>
    </row>
    <row r="3021" spans="1:7">
      <c r="A3021" s="23" t="s">
        <v>5449</v>
      </c>
      <c r="B3021" s="23" t="s">
        <v>5450</v>
      </c>
      <c r="C3021" s="23" t="s">
        <v>27</v>
      </c>
      <c r="D3021" s="23" t="str">
        <f>IF(ISNUMBER(MATCH(C3021, 'Registration Database Man. Code'!A:A, 0)), "drone", "")</f>
        <v>drone</v>
      </c>
      <c r="E3021" s="23" t="str">
        <f>VLOOKUP(C3021, 'Registration Database Man. Code'!A:D, 4, FALSE)</f>
        <v>DJI</v>
      </c>
      <c r="F3021" s="24" t="str">
        <f t="shared" si="47"/>
        <v>Yes</v>
      </c>
      <c r="G3021" s="21" t="str">
        <f>IF(F3021="Yes", "Not Applicable", IF(COUNTIF('Broadcast Module Man Codes'!B:B, LEFT(B3021, 4))=0, "No BM Man Code Found", "Match Found"))</f>
        <v>Not Applicable</v>
      </c>
    </row>
    <row r="3022" spans="1:7">
      <c r="A3022" s="23" t="s">
        <v>5451</v>
      </c>
      <c r="B3022" s="23" t="s">
        <v>5452</v>
      </c>
      <c r="C3022" s="23" t="s">
        <v>79</v>
      </c>
      <c r="D3022" s="23" t="str">
        <f>IF(ISNUMBER(MATCH(C3022, 'Registration Database Man. Code'!A:A, 0)), "drone", "")</f>
        <v>drone</v>
      </c>
      <c r="E3022" s="23" t="str">
        <f>VLOOKUP(C3022, 'Registration Database Man. Code'!A:D, 4, FALSE)</f>
        <v>DJI</v>
      </c>
      <c r="F3022" s="24" t="str">
        <f t="shared" si="47"/>
        <v>No</v>
      </c>
      <c r="G3022" s="21" t="str">
        <f>IF(F3022="Yes", "Not Applicable", IF(COUNTIF('Broadcast Module Man Codes'!B:B, LEFT(B3022, 4))=0, "No BM Man Code Found", "Match Found"))</f>
        <v>No BM Man Code Found</v>
      </c>
    </row>
    <row r="3023" spans="1:7">
      <c r="A3023" s="23" t="s">
        <v>5453</v>
      </c>
      <c r="B3023" s="23" t="s">
        <v>5454</v>
      </c>
      <c r="C3023" s="23" t="s">
        <v>21</v>
      </c>
      <c r="D3023" s="23" t="str">
        <f>IF(ISNUMBER(MATCH(C3023, 'Registration Database Man. Code'!A:A, 0)), "drone", "")</f>
        <v>drone</v>
      </c>
      <c r="E3023" s="23" t="str">
        <f>VLOOKUP(C3023, 'Registration Database Man. Code'!A:D, 4, FALSE)</f>
        <v>XAG</v>
      </c>
      <c r="F3023" s="24" t="str">
        <f t="shared" si="47"/>
        <v>Yes</v>
      </c>
      <c r="G3023" s="21" t="str">
        <f>IF(F3023="Yes", "Not Applicable", IF(COUNTIF('Broadcast Module Man Codes'!B:B, LEFT(B3023, 4))=0, "No BM Man Code Found", "Match Found"))</f>
        <v>Not Applicable</v>
      </c>
    </row>
    <row r="3024" spans="1:7">
      <c r="A3024" s="23" t="s">
        <v>5456</v>
      </c>
      <c r="B3024" s="23" t="s">
        <v>5457</v>
      </c>
      <c r="C3024" s="23" t="s">
        <v>10</v>
      </c>
      <c r="D3024" s="23" t="str">
        <f>IF(ISNUMBER(MATCH(C3024, 'Registration Database Man. Code'!A:A, 0)), "drone", "")</f>
        <v>drone</v>
      </c>
      <c r="E3024" s="23" t="str">
        <f>VLOOKUP(C3024, 'Registration Database Man. Code'!A:D, 4, FALSE)</f>
        <v>DJI</v>
      </c>
      <c r="F3024" s="24" t="str">
        <f t="shared" si="47"/>
        <v>No</v>
      </c>
      <c r="G3024" s="21" t="str">
        <f>IF(F3024="Yes", "Not Applicable", IF(COUNTIF('Broadcast Module Man Codes'!B:B, LEFT(B3024, 4))=0, "No BM Man Code Found", "Match Found"))</f>
        <v>No BM Man Code Found</v>
      </c>
    </row>
    <row r="3025" spans="1:7">
      <c r="A3025" s="23" t="s">
        <v>5458</v>
      </c>
      <c r="B3025" s="23">
        <v>85550</v>
      </c>
      <c r="C3025" s="23" t="s">
        <v>53</v>
      </c>
      <c r="D3025" s="23" t="str">
        <f>IF(ISNUMBER(MATCH(C3025, 'Registration Database Man. Code'!A:A, 0)), "drone", "")</f>
        <v>drone</v>
      </c>
      <c r="E3025" s="23" t="str">
        <f>VLOOKUP(C3025, 'Registration Database Man. Code'!A:D, 4, FALSE)</f>
        <v>EA VISION</v>
      </c>
      <c r="F3025" s="24" t="str">
        <f t="shared" si="47"/>
        <v>No</v>
      </c>
      <c r="G3025" s="21" t="str">
        <f>IF(F3025="Yes", "Not Applicable", IF(COUNTIF('Broadcast Module Man Codes'!B:B, LEFT(B3025, 4))=0, "No BM Man Code Found", "Match Found"))</f>
        <v>No BM Man Code Found</v>
      </c>
    </row>
    <row r="3026" spans="1:7">
      <c r="A3026" s="23" t="s">
        <v>5459</v>
      </c>
      <c r="B3026" s="23" t="s">
        <v>5460</v>
      </c>
      <c r="C3026" s="23" t="s">
        <v>10</v>
      </c>
      <c r="D3026" s="23" t="str">
        <f>IF(ISNUMBER(MATCH(C3026, 'Registration Database Man. Code'!A:A, 0)), "drone", "")</f>
        <v>drone</v>
      </c>
      <c r="E3026" s="23" t="str">
        <f>VLOOKUP(C3026, 'Registration Database Man. Code'!A:D, 4, FALSE)</f>
        <v>DJI</v>
      </c>
      <c r="F3026" s="24" t="str">
        <f t="shared" si="47"/>
        <v>Yes</v>
      </c>
      <c r="G3026" s="21" t="str">
        <f>IF(F3026="Yes", "Not Applicable", IF(COUNTIF('Broadcast Module Man Codes'!B:B, LEFT(B3026, 4))=0, "No BM Man Code Found", "Match Found"))</f>
        <v>Not Applicable</v>
      </c>
    </row>
    <row r="3027" spans="1:7">
      <c r="A3027" s="23" t="s">
        <v>5461</v>
      </c>
      <c r="B3027" s="23" t="s">
        <v>5462</v>
      </c>
      <c r="C3027" s="23" t="s">
        <v>21</v>
      </c>
      <c r="D3027" s="23" t="str">
        <f>IF(ISNUMBER(MATCH(C3027, 'Registration Database Man. Code'!A:A, 0)), "drone", "")</f>
        <v>drone</v>
      </c>
      <c r="E3027" s="23" t="str">
        <f>VLOOKUP(C3027, 'Registration Database Man. Code'!A:D, 4, FALSE)</f>
        <v>XAG</v>
      </c>
      <c r="F3027" s="24" t="str">
        <f t="shared" si="47"/>
        <v>No</v>
      </c>
      <c r="G3027" s="21" t="str">
        <f>IF(F3027="Yes", "Not Applicable", IF(COUNTIF('Broadcast Module Man Codes'!B:B, LEFT(B3027, 4))=0, "No BM Man Code Found", "Match Found"))</f>
        <v>No BM Man Code Found</v>
      </c>
    </row>
    <row r="3028" spans="1:7">
      <c r="A3028" s="23" t="s">
        <v>5463</v>
      </c>
      <c r="B3028" s="23" t="s">
        <v>5464</v>
      </c>
      <c r="C3028" s="23" t="s">
        <v>27</v>
      </c>
      <c r="D3028" s="23" t="str">
        <f>IF(ISNUMBER(MATCH(C3028, 'Registration Database Man. Code'!A:A, 0)), "drone", "")</f>
        <v>drone</v>
      </c>
      <c r="E3028" s="23" t="str">
        <f>VLOOKUP(C3028, 'Registration Database Man. Code'!A:D, 4, FALSE)</f>
        <v>DJI</v>
      </c>
      <c r="F3028" s="24" t="str">
        <f t="shared" si="47"/>
        <v>Yes</v>
      </c>
      <c r="G3028" s="21" t="str">
        <f>IF(F3028="Yes", "Not Applicable", IF(COUNTIF('Broadcast Module Man Codes'!B:B, LEFT(B3028, 4))=0, "No BM Man Code Found", "Match Found"))</f>
        <v>Not Applicable</v>
      </c>
    </row>
    <row r="3029" spans="1:7">
      <c r="A3029" s="23" t="s">
        <v>5465</v>
      </c>
      <c r="B3029" s="23" t="s">
        <v>5466</v>
      </c>
      <c r="C3029" s="23" t="s">
        <v>27</v>
      </c>
      <c r="D3029" s="23" t="str">
        <f>IF(ISNUMBER(MATCH(C3029, 'Registration Database Man. Code'!A:A, 0)), "drone", "")</f>
        <v>drone</v>
      </c>
      <c r="E3029" s="23" t="str">
        <f>VLOOKUP(C3029, 'Registration Database Man. Code'!A:D, 4, FALSE)</f>
        <v>DJI</v>
      </c>
      <c r="F3029" s="24" t="str">
        <f t="shared" si="47"/>
        <v>Yes</v>
      </c>
      <c r="G3029" s="21" t="str">
        <f>IF(F3029="Yes", "Not Applicable", IF(COUNTIF('Broadcast Module Man Codes'!B:B, LEFT(B3029, 4))=0, "No BM Man Code Found", "Match Found"))</f>
        <v>Not Applicable</v>
      </c>
    </row>
    <row r="3030" spans="1:7">
      <c r="A3030" s="23" t="s">
        <v>5467</v>
      </c>
      <c r="B3030" s="23" t="s">
        <v>5468</v>
      </c>
      <c r="C3030" s="23" t="s">
        <v>711</v>
      </c>
      <c r="D3030" s="23" t="str">
        <f>IF(ISNUMBER(MATCH(C3030, 'Registration Database Man. Code'!A:A, 0)), "drone", "")</f>
        <v>drone</v>
      </c>
      <c r="E3030" s="23" t="str">
        <f>VLOOKUP(C3030, 'Registration Database Man. Code'!A:D, 4, FALSE)</f>
        <v>DJI</v>
      </c>
      <c r="F3030" s="24" t="str">
        <f t="shared" si="47"/>
        <v>Yes</v>
      </c>
      <c r="G3030" s="21" t="str">
        <f>IF(F3030="Yes", "Not Applicable", IF(COUNTIF('Broadcast Module Man Codes'!B:B, LEFT(B3030, 4))=0, "No BM Man Code Found", "Match Found"))</f>
        <v>Not Applicable</v>
      </c>
    </row>
    <row r="3031" spans="1:7">
      <c r="A3031" s="23" t="s">
        <v>5469</v>
      </c>
      <c r="B3031" s="23" t="s">
        <v>5470</v>
      </c>
      <c r="C3031" s="23" t="s">
        <v>27</v>
      </c>
      <c r="D3031" s="23" t="str">
        <f>IF(ISNUMBER(MATCH(C3031, 'Registration Database Man. Code'!A:A, 0)), "drone", "")</f>
        <v>drone</v>
      </c>
      <c r="E3031" s="23" t="str">
        <f>VLOOKUP(C3031, 'Registration Database Man. Code'!A:D, 4, FALSE)</f>
        <v>DJI</v>
      </c>
      <c r="F3031" s="24" t="str">
        <f t="shared" si="47"/>
        <v>No</v>
      </c>
      <c r="G3031" s="21" t="str">
        <f>IF(F3031="Yes", "Not Applicable", IF(COUNTIF('Broadcast Module Man Codes'!B:B, LEFT(B3031, 4))=0, "No BM Man Code Found", "Match Found"))</f>
        <v>No BM Man Code Found</v>
      </c>
    </row>
    <row r="3032" spans="1:7">
      <c r="A3032" s="23" t="s">
        <v>5471</v>
      </c>
      <c r="B3032" s="23" t="s">
        <v>5472</v>
      </c>
      <c r="C3032" s="23" t="s">
        <v>27</v>
      </c>
      <c r="D3032" s="23" t="str">
        <f>IF(ISNUMBER(MATCH(C3032, 'Registration Database Man. Code'!A:A, 0)), "drone", "")</f>
        <v>drone</v>
      </c>
      <c r="E3032" s="23" t="str">
        <f>VLOOKUP(C3032, 'Registration Database Man. Code'!A:D, 4, FALSE)</f>
        <v>DJI</v>
      </c>
      <c r="F3032" s="24" t="str">
        <f t="shared" si="47"/>
        <v>No</v>
      </c>
      <c r="G3032" s="21" t="str">
        <f>IF(F3032="Yes", "Not Applicable", IF(COUNTIF('Broadcast Module Man Codes'!B:B, LEFT(B3032, 4))=0, "No BM Man Code Found", "Match Found"))</f>
        <v>No BM Man Code Found</v>
      </c>
    </row>
    <row r="3033" spans="1:7">
      <c r="A3033" s="23" t="s">
        <v>5473</v>
      </c>
      <c r="B3033" s="23" t="s">
        <v>5474</v>
      </c>
      <c r="C3033" s="23" t="s">
        <v>76</v>
      </c>
      <c r="D3033" s="23" t="str">
        <f>IF(ISNUMBER(MATCH(C3033, 'Registration Database Man. Code'!A:A, 0)), "drone", "")</f>
        <v>drone</v>
      </c>
      <c r="E3033" s="23" t="str">
        <f>VLOOKUP(C3033, 'Registration Database Man. Code'!A:D, 4, FALSE)</f>
        <v>XAG</v>
      </c>
      <c r="F3033" s="24" t="str">
        <f t="shared" si="47"/>
        <v>No</v>
      </c>
      <c r="G3033" s="21" t="str">
        <f>IF(F3033="Yes", "Not Applicable", IF(COUNTIF('Broadcast Module Man Codes'!B:B, LEFT(B3033, 4))=0, "No BM Man Code Found", "Match Found"))</f>
        <v>No BM Man Code Found</v>
      </c>
    </row>
    <row r="3034" spans="1:7">
      <c r="A3034" s="23" t="s">
        <v>5475</v>
      </c>
      <c r="B3034" s="23" t="s">
        <v>5476</v>
      </c>
      <c r="C3034" s="23" t="s">
        <v>21</v>
      </c>
      <c r="D3034" s="23" t="str">
        <f>IF(ISNUMBER(MATCH(C3034, 'Registration Database Man. Code'!A:A, 0)), "drone", "")</f>
        <v>drone</v>
      </c>
      <c r="E3034" s="23" t="str">
        <f>VLOOKUP(C3034, 'Registration Database Man. Code'!A:D, 4, FALSE)</f>
        <v>XAG</v>
      </c>
      <c r="F3034" s="24" t="str">
        <f t="shared" si="47"/>
        <v>Yes</v>
      </c>
      <c r="G3034" s="21" t="str">
        <f>IF(F3034="Yes", "Not Applicable", IF(COUNTIF('Broadcast Module Man Codes'!B:B, LEFT(B3034, 4))=0, "No BM Man Code Found", "Match Found"))</f>
        <v>Not Applicable</v>
      </c>
    </row>
    <row r="3035" spans="1:7">
      <c r="A3035" s="23" t="s">
        <v>5477</v>
      </c>
      <c r="B3035" s="23" t="s">
        <v>5478</v>
      </c>
      <c r="C3035" s="23" t="s">
        <v>94</v>
      </c>
      <c r="D3035" s="23" t="str">
        <f>IF(ISNUMBER(MATCH(C3035, 'Registration Database Man. Code'!A:A, 0)), "drone", "")</f>
        <v>drone</v>
      </c>
      <c r="E3035" s="23" t="str">
        <f>VLOOKUP(C3035, 'Registration Database Man. Code'!A:D, 4, FALSE)</f>
        <v>DJI</v>
      </c>
      <c r="F3035" s="24" t="str">
        <f t="shared" si="47"/>
        <v>No</v>
      </c>
      <c r="G3035" s="21" t="str">
        <f>IF(F3035="Yes", "Not Applicable", IF(COUNTIF('Broadcast Module Man Codes'!B:B, LEFT(B3035, 4))=0, "No BM Man Code Found", "Match Found"))</f>
        <v>No BM Man Code Found</v>
      </c>
    </row>
    <row r="3036" spans="1:7">
      <c r="A3036" s="23" t="s">
        <v>5479</v>
      </c>
      <c r="B3036" s="23" t="s">
        <v>5480</v>
      </c>
      <c r="C3036" s="23" t="s">
        <v>10</v>
      </c>
      <c r="D3036" s="23" t="str">
        <f>IF(ISNUMBER(MATCH(C3036, 'Registration Database Man. Code'!A:A, 0)), "drone", "")</f>
        <v>drone</v>
      </c>
      <c r="E3036" s="23" t="str">
        <f>VLOOKUP(C3036, 'Registration Database Man. Code'!A:D, 4, FALSE)</f>
        <v>DJI</v>
      </c>
      <c r="F3036" s="24" t="str">
        <f t="shared" si="47"/>
        <v>No</v>
      </c>
      <c r="G3036" s="21" t="str">
        <f>IF(F3036="Yes", "Not Applicable", IF(COUNTIF('Broadcast Module Man Codes'!B:B, LEFT(B3036, 4))=0, "No BM Man Code Found", "Match Found"))</f>
        <v>No BM Man Code Found</v>
      </c>
    </row>
    <row r="3037" spans="1:7">
      <c r="A3037" s="23" t="s">
        <v>5481</v>
      </c>
      <c r="B3037" s="23" t="s">
        <v>5482</v>
      </c>
      <c r="C3037" s="23" t="s">
        <v>27</v>
      </c>
      <c r="D3037" s="23" t="str">
        <f>IF(ISNUMBER(MATCH(C3037, 'Registration Database Man. Code'!A:A, 0)), "drone", "")</f>
        <v>drone</v>
      </c>
      <c r="E3037" s="23" t="str">
        <f>VLOOKUP(C3037, 'Registration Database Man. Code'!A:D, 4, FALSE)</f>
        <v>DJI</v>
      </c>
      <c r="F3037" s="24" t="str">
        <f t="shared" si="47"/>
        <v>Yes</v>
      </c>
      <c r="G3037" s="21" t="str">
        <f>IF(F3037="Yes", "Not Applicable", IF(COUNTIF('Broadcast Module Man Codes'!B:B, LEFT(B3037, 4))=0, "No BM Man Code Found", "Match Found"))</f>
        <v>Not Applicable</v>
      </c>
    </row>
    <row r="3038" spans="1:7">
      <c r="A3038" s="23" t="s">
        <v>5483</v>
      </c>
      <c r="B3038" s="23" t="s">
        <v>5484</v>
      </c>
      <c r="C3038" s="23" t="s">
        <v>37</v>
      </c>
      <c r="D3038" s="23" t="str">
        <f>IF(ISNUMBER(MATCH(C3038, 'Registration Database Man. Code'!A:A, 0)), "drone", "")</f>
        <v>drone</v>
      </c>
      <c r="E3038" s="23" t="str">
        <f>VLOOKUP(C3038, 'Registration Database Man. Code'!A:D, 4, FALSE)</f>
        <v>DJI</v>
      </c>
      <c r="F3038" s="24" t="str">
        <f t="shared" si="47"/>
        <v>No</v>
      </c>
      <c r="G3038" s="21" t="str">
        <f>IF(F3038="Yes", "Not Applicable", IF(COUNTIF('Broadcast Module Man Codes'!B:B, LEFT(B3038, 4))=0, "No BM Man Code Found", "Match Found"))</f>
        <v>No BM Man Code Found</v>
      </c>
    </row>
    <row r="3039" spans="1:7">
      <c r="A3039" s="23" t="s">
        <v>5485</v>
      </c>
      <c r="B3039" s="23" t="s">
        <v>5486</v>
      </c>
      <c r="C3039" s="23" t="s">
        <v>2651</v>
      </c>
      <c r="D3039" s="23" t="str">
        <f>IF(ISNUMBER(MATCH(C3039, 'Registration Database Man. Code'!A:A, 0)), "drone", "")</f>
        <v>drone</v>
      </c>
      <c r="E3039" s="23" t="str">
        <f>VLOOKUP(C3039, 'Registration Database Man. Code'!A:D, 4, FALSE)</f>
        <v>DJI</v>
      </c>
      <c r="F3039" s="24" t="str">
        <f t="shared" si="47"/>
        <v>No</v>
      </c>
      <c r="G3039" s="21" t="str">
        <f>IF(F3039="Yes", "Not Applicable", IF(COUNTIF('Broadcast Module Man Codes'!B:B, LEFT(B3039, 4))=0, "No BM Man Code Found", "Match Found"))</f>
        <v>No BM Man Code Found</v>
      </c>
    </row>
    <row r="3040" spans="1:7">
      <c r="A3040" s="23" t="s">
        <v>5487</v>
      </c>
      <c r="B3040" s="23" t="s">
        <v>5488</v>
      </c>
      <c r="C3040" s="23" t="s">
        <v>16</v>
      </c>
      <c r="D3040" s="23" t="str">
        <f>IF(ISNUMBER(MATCH(C3040, 'Registration Database Man. Code'!A:A, 0)), "drone", "")</f>
        <v>drone</v>
      </c>
      <c r="E3040" s="23" t="str">
        <f>VLOOKUP(C3040, 'Registration Database Man. Code'!A:D, 4, FALSE)</f>
        <v>DJI</v>
      </c>
      <c r="F3040" s="24" t="str">
        <f t="shared" si="47"/>
        <v>Yes</v>
      </c>
      <c r="G3040" s="21" t="str">
        <f>IF(F3040="Yes", "Not Applicable", IF(COUNTIF('Broadcast Module Man Codes'!B:B, LEFT(B3040, 4))=0, "No BM Man Code Found", "Match Found"))</f>
        <v>Not Applicable</v>
      </c>
    </row>
    <row r="3041" spans="1:7">
      <c r="A3041" s="23" t="s">
        <v>5489</v>
      </c>
      <c r="B3041" s="23" t="s">
        <v>5490</v>
      </c>
      <c r="C3041" s="23" t="s">
        <v>16</v>
      </c>
      <c r="D3041" s="23" t="str">
        <f>IF(ISNUMBER(MATCH(C3041, 'Registration Database Man. Code'!A:A, 0)), "drone", "")</f>
        <v>drone</v>
      </c>
      <c r="E3041" s="23" t="str">
        <f>VLOOKUP(C3041, 'Registration Database Man. Code'!A:D, 4, FALSE)</f>
        <v>DJI</v>
      </c>
      <c r="F3041" s="24" t="str">
        <f t="shared" si="47"/>
        <v>Yes</v>
      </c>
      <c r="G3041" s="21" t="str">
        <f>IF(F3041="Yes", "Not Applicable", IF(COUNTIF('Broadcast Module Man Codes'!B:B, LEFT(B3041, 4))=0, "No BM Man Code Found", "Match Found"))</f>
        <v>Not Applicable</v>
      </c>
    </row>
    <row r="3042" spans="1:7">
      <c r="A3042" s="23" t="s">
        <v>5491</v>
      </c>
      <c r="B3042" s="23" t="s">
        <v>5492</v>
      </c>
      <c r="C3042" s="23" t="s">
        <v>27</v>
      </c>
      <c r="D3042" s="23" t="str">
        <f>IF(ISNUMBER(MATCH(C3042, 'Registration Database Man. Code'!A:A, 0)), "drone", "")</f>
        <v>drone</v>
      </c>
      <c r="E3042" s="23" t="str">
        <f>VLOOKUP(C3042, 'Registration Database Man. Code'!A:D, 4, FALSE)</f>
        <v>DJI</v>
      </c>
      <c r="F3042" s="24" t="str">
        <f t="shared" si="47"/>
        <v>Yes</v>
      </c>
      <c r="G3042" s="21" t="str">
        <f>IF(F3042="Yes", "Not Applicable", IF(COUNTIF('Broadcast Module Man Codes'!B:B, LEFT(B3042, 4))=0, "No BM Man Code Found", "Match Found"))</f>
        <v>Not Applicable</v>
      </c>
    </row>
    <row r="3043" spans="1:7">
      <c r="A3043" s="23" t="s">
        <v>5493</v>
      </c>
      <c r="B3043" s="23" t="s">
        <v>5494</v>
      </c>
      <c r="C3043" s="23" t="s">
        <v>21</v>
      </c>
      <c r="D3043" s="23" t="str">
        <f>IF(ISNUMBER(MATCH(C3043, 'Registration Database Man. Code'!A:A, 0)), "drone", "")</f>
        <v>drone</v>
      </c>
      <c r="E3043" s="23" t="str">
        <f>VLOOKUP(C3043, 'Registration Database Man. Code'!A:D, 4, FALSE)</f>
        <v>XAG</v>
      </c>
      <c r="F3043" s="24" t="str">
        <f t="shared" si="47"/>
        <v>No</v>
      </c>
      <c r="G3043" s="21" t="str">
        <f>IF(F3043="Yes", "Not Applicable", IF(COUNTIF('Broadcast Module Man Codes'!B:B, LEFT(B3043, 4))=0, "No BM Man Code Found", "Match Found"))</f>
        <v>No BM Man Code Found</v>
      </c>
    </row>
    <row r="3044" spans="1:7">
      <c r="A3044" s="23" t="s">
        <v>5495</v>
      </c>
      <c r="B3044" s="23" t="s">
        <v>5496</v>
      </c>
      <c r="C3044" s="23" t="s">
        <v>94</v>
      </c>
      <c r="D3044" s="23" t="str">
        <f>IF(ISNUMBER(MATCH(C3044, 'Registration Database Man. Code'!A:A, 0)), "drone", "")</f>
        <v>drone</v>
      </c>
      <c r="E3044" s="23" t="str">
        <f>VLOOKUP(C3044, 'Registration Database Man. Code'!A:D, 4, FALSE)</f>
        <v>DJI</v>
      </c>
      <c r="F3044" s="24" t="str">
        <f t="shared" si="47"/>
        <v>No</v>
      </c>
      <c r="G3044" s="21" t="str">
        <f>IF(F3044="Yes", "Not Applicable", IF(COUNTIF('Broadcast Module Man Codes'!B:B, LEFT(B3044, 4))=0, "No BM Man Code Found", "Match Found"))</f>
        <v>No BM Man Code Found</v>
      </c>
    </row>
    <row r="3045" spans="1:7">
      <c r="A3045" s="23" t="s">
        <v>5497</v>
      </c>
      <c r="B3045" s="23" t="s">
        <v>5498</v>
      </c>
      <c r="C3045" s="23" t="s">
        <v>27</v>
      </c>
      <c r="D3045" s="23" t="str">
        <f>IF(ISNUMBER(MATCH(C3045, 'Registration Database Man. Code'!A:A, 0)), "drone", "")</f>
        <v>drone</v>
      </c>
      <c r="E3045" s="23" t="str">
        <f>VLOOKUP(C3045, 'Registration Database Man. Code'!A:D, 4, FALSE)</f>
        <v>DJI</v>
      </c>
      <c r="F3045" s="24" t="str">
        <f t="shared" si="47"/>
        <v>Yes</v>
      </c>
      <c r="G3045" s="21" t="str">
        <f>IF(F3045="Yes", "Not Applicable", IF(COUNTIF('Broadcast Module Man Codes'!B:B, LEFT(B3045, 4))=0, "No BM Man Code Found", "Match Found"))</f>
        <v>Not Applicable</v>
      </c>
    </row>
    <row r="3046" spans="1:7">
      <c r="A3046" s="23" t="s">
        <v>5499</v>
      </c>
      <c r="B3046" s="23" t="s">
        <v>5500</v>
      </c>
      <c r="C3046" s="23" t="s">
        <v>172</v>
      </c>
      <c r="D3046" s="23" t="str">
        <f>IF(ISNUMBER(MATCH(C3046, 'Registration Database Man. Code'!A:A, 0)), "drone", "")</f>
        <v>drone</v>
      </c>
      <c r="E3046" s="23" t="str">
        <f>VLOOKUP(C3046, 'Registration Database Man. Code'!A:D, 4, FALSE)</f>
        <v>DJI</v>
      </c>
      <c r="F3046" s="24" t="str">
        <f t="shared" si="47"/>
        <v>Yes</v>
      </c>
      <c r="G3046" s="21" t="str">
        <f>IF(F3046="Yes", "Not Applicable", IF(COUNTIF('Broadcast Module Man Codes'!B:B, LEFT(B3046, 4))=0, "No BM Man Code Found", "Match Found"))</f>
        <v>Not Applicable</v>
      </c>
    </row>
    <row r="3047" spans="1:7">
      <c r="A3047" s="23" t="s">
        <v>5501</v>
      </c>
      <c r="B3047" s="23" t="s">
        <v>5502</v>
      </c>
      <c r="C3047" s="23" t="s">
        <v>37</v>
      </c>
      <c r="D3047" s="23" t="str">
        <f>IF(ISNUMBER(MATCH(C3047, 'Registration Database Man. Code'!A:A, 0)), "drone", "")</f>
        <v>drone</v>
      </c>
      <c r="E3047" s="23" t="str">
        <f>VLOOKUP(C3047, 'Registration Database Man. Code'!A:D, 4, FALSE)</f>
        <v>DJI</v>
      </c>
      <c r="F3047" s="24" t="str">
        <f t="shared" si="47"/>
        <v>Yes</v>
      </c>
      <c r="G3047" s="21" t="str">
        <f>IF(F3047="Yes", "Not Applicable", IF(COUNTIF('Broadcast Module Man Codes'!B:B, LEFT(B3047, 4))=0, "No BM Man Code Found", "Match Found"))</f>
        <v>Not Applicable</v>
      </c>
    </row>
    <row r="3048" spans="1:7">
      <c r="A3048" s="23" t="s">
        <v>5503</v>
      </c>
      <c r="B3048" s="23" t="s">
        <v>5504</v>
      </c>
      <c r="C3048" s="23" t="s">
        <v>27</v>
      </c>
      <c r="D3048" s="23" t="str">
        <f>IF(ISNUMBER(MATCH(C3048, 'Registration Database Man. Code'!A:A, 0)), "drone", "")</f>
        <v>drone</v>
      </c>
      <c r="E3048" s="23" t="str">
        <f>VLOOKUP(C3048, 'Registration Database Man. Code'!A:D, 4, FALSE)</f>
        <v>DJI</v>
      </c>
      <c r="F3048" s="24" t="str">
        <f t="shared" si="47"/>
        <v>Yes</v>
      </c>
      <c r="G3048" s="21" t="str">
        <f>IF(F3048="Yes", "Not Applicable", IF(COUNTIF('Broadcast Module Man Codes'!B:B, LEFT(B3048, 4))=0, "No BM Man Code Found", "Match Found"))</f>
        <v>Not Applicable</v>
      </c>
    </row>
    <row r="3049" spans="1:7">
      <c r="A3049" s="23" t="s">
        <v>5505</v>
      </c>
      <c r="B3049" s="23" t="s">
        <v>5506</v>
      </c>
      <c r="C3049" s="23" t="s">
        <v>27</v>
      </c>
      <c r="D3049" s="23" t="str">
        <f>IF(ISNUMBER(MATCH(C3049, 'Registration Database Man. Code'!A:A, 0)), "drone", "")</f>
        <v>drone</v>
      </c>
      <c r="E3049" s="23" t="str">
        <f>VLOOKUP(C3049, 'Registration Database Man. Code'!A:D, 4, FALSE)</f>
        <v>DJI</v>
      </c>
      <c r="F3049" s="24" t="str">
        <f t="shared" si="47"/>
        <v>No</v>
      </c>
      <c r="G3049" s="21" t="str">
        <f>IF(F3049="Yes", "Not Applicable", IF(COUNTIF('Broadcast Module Man Codes'!B:B, LEFT(B3049, 4))=0, "No BM Man Code Found", "Match Found"))</f>
        <v>No BM Man Code Found</v>
      </c>
    </row>
    <row r="3050" spans="1:7">
      <c r="A3050" s="23" t="s">
        <v>5507</v>
      </c>
      <c r="B3050" s="23" t="s">
        <v>5508</v>
      </c>
      <c r="C3050" s="23" t="s">
        <v>10</v>
      </c>
      <c r="D3050" s="23" t="str">
        <f>IF(ISNUMBER(MATCH(C3050, 'Registration Database Man. Code'!A:A, 0)), "drone", "")</f>
        <v>drone</v>
      </c>
      <c r="E3050" s="23" t="str">
        <f>VLOOKUP(C3050, 'Registration Database Man. Code'!A:D, 4, FALSE)</f>
        <v>DJI</v>
      </c>
      <c r="F3050" s="24" t="str">
        <f t="shared" si="47"/>
        <v>Yes</v>
      </c>
      <c r="G3050" s="21" t="str">
        <f>IF(F3050="Yes", "Not Applicable", IF(COUNTIF('Broadcast Module Man Codes'!B:B, LEFT(B3050, 4))=0, "No BM Man Code Found", "Match Found"))</f>
        <v>Not Applicable</v>
      </c>
    </row>
    <row r="3051" spans="1:7">
      <c r="A3051" s="23" t="s">
        <v>5509</v>
      </c>
      <c r="B3051" s="23" t="s">
        <v>5510</v>
      </c>
      <c r="C3051" s="23" t="s">
        <v>94</v>
      </c>
      <c r="D3051" s="23" t="str">
        <f>IF(ISNUMBER(MATCH(C3051, 'Registration Database Man. Code'!A:A, 0)), "drone", "")</f>
        <v>drone</v>
      </c>
      <c r="E3051" s="23" t="str">
        <f>VLOOKUP(C3051, 'Registration Database Man. Code'!A:D, 4, FALSE)</f>
        <v>DJI</v>
      </c>
      <c r="F3051" s="24" t="str">
        <f t="shared" si="47"/>
        <v>No</v>
      </c>
      <c r="G3051" s="21" t="str">
        <f>IF(F3051="Yes", "Not Applicable", IF(COUNTIF('Broadcast Module Man Codes'!B:B, LEFT(B3051, 4))=0, "No BM Man Code Found", "Match Found"))</f>
        <v>No BM Man Code Found</v>
      </c>
    </row>
    <row r="3052" spans="1:7">
      <c r="A3052" s="23" t="s">
        <v>5511</v>
      </c>
      <c r="B3052" s="23" t="s">
        <v>5512</v>
      </c>
      <c r="C3052" s="23" t="s">
        <v>21</v>
      </c>
      <c r="D3052" s="23" t="str">
        <f>IF(ISNUMBER(MATCH(C3052, 'Registration Database Man. Code'!A:A, 0)), "drone", "")</f>
        <v>drone</v>
      </c>
      <c r="E3052" s="23" t="str">
        <f>VLOOKUP(C3052, 'Registration Database Man. Code'!A:D, 4, FALSE)</f>
        <v>XAG</v>
      </c>
      <c r="F3052" s="24" t="str">
        <f t="shared" si="47"/>
        <v>Yes</v>
      </c>
      <c r="G3052" s="21" t="str">
        <f>IF(F3052="Yes", "Not Applicable", IF(COUNTIF('Broadcast Module Man Codes'!B:B, LEFT(B3052, 4))=0, "No BM Man Code Found", "Match Found"))</f>
        <v>Not Applicable</v>
      </c>
    </row>
    <row r="3053" spans="1:7">
      <c r="A3053" s="23" t="s">
        <v>5513</v>
      </c>
      <c r="B3053" s="23" t="s">
        <v>5514</v>
      </c>
      <c r="C3053" s="23" t="s">
        <v>37</v>
      </c>
      <c r="D3053" s="23" t="str">
        <f>IF(ISNUMBER(MATCH(C3053, 'Registration Database Man. Code'!A:A, 0)), "drone", "")</f>
        <v>drone</v>
      </c>
      <c r="E3053" s="23" t="str">
        <f>VLOOKUP(C3053, 'Registration Database Man. Code'!A:D, 4, FALSE)</f>
        <v>DJI</v>
      </c>
      <c r="F3053" s="24" t="str">
        <f t="shared" si="47"/>
        <v>No</v>
      </c>
      <c r="G3053" s="21" t="str">
        <f>IF(F3053="Yes", "Not Applicable", IF(COUNTIF('Broadcast Module Man Codes'!B:B, LEFT(B3053, 4))=0, "No BM Man Code Found", "Match Found"))</f>
        <v>No BM Man Code Found</v>
      </c>
    </row>
    <row r="3054" spans="1:7">
      <c r="A3054" s="23" t="s">
        <v>5515</v>
      </c>
      <c r="B3054" s="23" t="s">
        <v>5516</v>
      </c>
      <c r="C3054" s="23" t="s">
        <v>16</v>
      </c>
      <c r="D3054" s="23" t="str">
        <f>IF(ISNUMBER(MATCH(C3054, 'Registration Database Man. Code'!A:A, 0)), "drone", "")</f>
        <v>drone</v>
      </c>
      <c r="E3054" s="23" t="str">
        <f>VLOOKUP(C3054, 'Registration Database Man. Code'!A:D, 4, FALSE)</f>
        <v>DJI</v>
      </c>
      <c r="F3054" s="24" t="str">
        <f t="shared" si="47"/>
        <v>Yes</v>
      </c>
      <c r="G3054" s="21" t="str">
        <f>IF(F3054="Yes", "Not Applicable", IF(COUNTIF('Broadcast Module Man Codes'!B:B, LEFT(B3054, 4))=0, "No BM Man Code Found", "Match Found"))</f>
        <v>Not Applicable</v>
      </c>
    </row>
    <row r="3055" spans="1:7">
      <c r="A3055" s="23" t="s">
        <v>5517</v>
      </c>
      <c r="B3055" s="23" t="s">
        <v>5518</v>
      </c>
      <c r="C3055" s="23">
        <v>610131</v>
      </c>
      <c r="D3055" s="23" t="str">
        <f>IF(ISNUMBER(MATCH(C3055, 'Registration Database Man. Code'!A:A, 0)), "drone", "")</f>
        <v>drone</v>
      </c>
      <c r="E3055" s="23" t="str">
        <f>VLOOKUP(C3055, 'Registration Database Man. Code'!A:D, 4, FALSE)</f>
        <v>DJI</v>
      </c>
      <c r="F3055" s="24" t="str">
        <f t="shared" si="47"/>
        <v>No</v>
      </c>
      <c r="G3055" s="21" t="str">
        <f>IF(F3055="Yes", "Not Applicable", IF(COUNTIF('Broadcast Module Man Codes'!B:B, LEFT(B3055, 4))=0, "No BM Man Code Found", "Match Found"))</f>
        <v>No BM Man Code Found</v>
      </c>
    </row>
    <row r="3056" spans="1:7">
      <c r="A3056" s="23" t="s">
        <v>5519</v>
      </c>
      <c r="B3056" s="23" t="s">
        <v>5520</v>
      </c>
      <c r="C3056" s="23" t="s">
        <v>94</v>
      </c>
      <c r="D3056" s="23" t="str">
        <f>IF(ISNUMBER(MATCH(C3056, 'Registration Database Man. Code'!A:A, 0)), "drone", "")</f>
        <v>drone</v>
      </c>
      <c r="E3056" s="23" t="str">
        <f>VLOOKUP(C3056, 'Registration Database Man. Code'!A:D, 4, FALSE)</f>
        <v>DJI</v>
      </c>
      <c r="F3056" s="24" t="str">
        <f t="shared" si="47"/>
        <v>No</v>
      </c>
      <c r="G3056" s="21" t="str">
        <f>IF(F3056="Yes", "Not Applicable", IF(COUNTIF('Broadcast Module Man Codes'!B:B, LEFT(B3056, 4))=0, "No BM Man Code Found", "Match Found"))</f>
        <v>No BM Man Code Found</v>
      </c>
    </row>
    <row r="3057" spans="1:7">
      <c r="A3057" s="23" t="s">
        <v>5521</v>
      </c>
      <c r="B3057" s="23" t="s">
        <v>5522</v>
      </c>
      <c r="C3057" s="23" t="s">
        <v>27</v>
      </c>
      <c r="D3057" s="23" t="str">
        <f>IF(ISNUMBER(MATCH(C3057, 'Registration Database Man. Code'!A:A, 0)), "drone", "")</f>
        <v>drone</v>
      </c>
      <c r="E3057" s="23" t="str">
        <f>VLOOKUP(C3057, 'Registration Database Man. Code'!A:D, 4, FALSE)</f>
        <v>DJI</v>
      </c>
      <c r="F3057" s="24" t="str">
        <f t="shared" si="47"/>
        <v>No</v>
      </c>
      <c r="G3057" s="21" t="str">
        <f>IF(F3057="Yes", "Not Applicable", IF(COUNTIF('Broadcast Module Man Codes'!B:B, LEFT(B3057, 4))=0, "No BM Man Code Found", "Match Found"))</f>
        <v>No BM Man Code Found</v>
      </c>
    </row>
    <row r="3058" spans="1:7">
      <c r="A3058" s="23" t="s">
        <v>5523</v>
      </c>
      <c r="B3058" s="23" t="s">
        <v>5524</v>
      </c>
      <c r="C3058" s="23" t="s">
        <v>27</v>
      </c>
      <c r="D3058" s="23" t="str">
        <f>IF(ISNUMBER(MATCH(C3058, 'Registration Database Man. Code'!A:A, 0)), "drone", "")</f>
        <v>drone</v>
      </c>
      <c r="E3058" s="23" t="str">
        <f>VLOOKUP(C3058, 'Registration Database Man. Code'!A:D, 4, FALSE)</f>
        <v>DJI</v>
      </c>
      <c r="F3058" s="24" t="str">
        <f t="shared" si="47"/>
        <v>No</v>
      </c>
      <c r="G3058" s="21" t="str">
        <f>IF(F3058="Yes", "Not Applicable", IF(COUNTIF('Broadcast Module Man Codes'!B:B, LEFT(B3058, 4))=0, "No BM Man Code Found", "Match Found"))</f>
        <v>No BM Man Code Found</v>
      </c>
    </row>
    <row r="3059" spans="1:7">
      <c r="A3059" s="23" t="s">
        <v>5525</v>
      </c>
      <c r="B3059" s="23" t="s">
        <v>5526</v>
      </c>
      <c r="C3059" s="23" t="s">
        <v>27</v>
      </c>
      <c r="D3059" s="23" t="str">
        <f>IF(ISNUMBER(MATCH(C3059, 'Registration Database Man. Code'!A:A, 0)), "drone", "")</f>
        <v>drone</v>
      </c>
      <c r="E3059" s="23" t="str">
        <f>VLOOKUP(C3059, 'Registration Database Man. Code'!A:D, 4, FALSE)</f>
        <v>DJI</v>
      </c>
      <c r="F3059" s="24" t="str">
        <f t="shared" si="47"/>
        <v>Yes</v>
      </c>
      <c r="G3059" s="21" t="str">
        <f>IF(F3059="Yes", "Not Applicable", IF(COUNTIF('Broadcast Module Man Codes'!B:B, LEFT(B3059, 4))=0, "No BM Man Code Found", "Match Found"))</f>
        <v>Not Applicable</v>
      </c>
    </row>
    <row r="3060" spans="1:7">
      <c r="A3060" s="23" t="s">
        <v>5527</v>
      </c>
      <c r="B3060" s="23" t="s">
        <v>5528</v>
      </c>
      <c r="C3060" s="23" t="s">
        <v>21</v>
      </c>
      <c r="D3060" s="23" t="str">
        <f>IF(ISNUMBER(MATCH(C3060, 'Registration Database Man. Code'!A:A, 0)), "drone", "")</f>
        <v>drone</v>
      </c>
      <c r="E3060" s="23" t="str">
        <f>VLOOKUP(C3060, 'Registration Database Man. Code'!A:D, 4, FALSE)</f>
        <v>XAG</v>
      </c>
      <c r="F3060" s="24" t="str">
        <f t="shared" si="47"/>
        <v>No</v>
      </c>
      <c r="G3060" s="21" t="str">
        <f>IF(F3060="Yes", "Not Applicable", IF(COUNTIF('Broadcast Module Man Codes'!B:B, LEFT(B3060, 4))=0, "No BM Man Code Found", "Match Found"))</f>
        <v>No BM Man Code Found</v>
      </c>
    </row>
    <row r="3061" spans="1:7">
      <c r="A3061" s="23" t="s">
        <v>5529</v>
      </c>
      <c r="B3061" s="23" t="s">
        <v>5530</v>
      </c>
      <c r="C3061" s="23" t="s">
        <v>1091</v>
      </c>
      <c r="D3061" s="23" t="str">
        <f>IF(ISNUMBER(MATCH(C3061, 'Registration Database Man. Code'!A:A, 0)), "drone", "")</f>
        <v>drone</v>
      </c>
      <c r="E3061" s="23" t="str">
        <f>VLOOKUP(C3061, 'Registration Database Man. Code'!A:D, 4, FALSE)</f>
        <v>DJI</v>
      </c>
      <c r="F3061" s="24" t="str">
        <f t="shared" si="47"/>
        <v>Yes</v>
      </c>
      <c r="G3061" s="21" t="str">
        <f>IF(F3061="Yes", "Not Applicable", IF(COUNTIF('Broadcast Module Man Codes'!B:B, LEFT(B3061, 4))=0, "No BM Man Code Found", "Match Found"))</f>
        <v>Not Applicable</v>
      </c>
    </row>
    <row r="3062" spans="1:7">
      <c r="A3062" s="23" t="s">
        <v>5532</v>
      </c>
      <c r="B3062" s="23" t="s">
        <v>5533</v>
      </c>
      <c r="C3062" s="23" t="s">
        <v>37</v>
      </c>
      <c r="D3062" s="23" t="str">
        <f>IF(ISNUMBER(MATCH(C3062, 'Registration Database Man. Code'!A:A, 0)), "drone", "")</f>
        <v>drone</v>
      </c>
      <c r="E3062" s="23" t="str">
        <f>VLOOKUP(C3062, 'Registration Database Man. Code'!A:D, 4, FALSE)</f>
        <v>DJI</v>
      </c>
      <c r="F3062" s="24" t="str">
        <f t="shared" si="47"/>
        <v>No</v>
      </c>
      <c r="G3062" s="21" t="str">
        <f>IF(F3062="Yes", "Not Applicable", IF(COUNTIF('Broadcast Module Man Codes'!B:B, LEFT(B3062, 4))=0, "No BM Man Code Found", "Match Found"))</f>
        <v>No BM Man Code Found</v>
      </c>
    </row>
    <row r="3063" spans="1:7">
      <c r="A3063" s="23" t="s">
        <v>5534</v>
      </c>
      <c r="B3063" s="23" t="s">
        <v>5535</v>
      </c>
      <c r="C3063" s="23" t="s">
        <v>6</v>
      </c>
      <c r="D3063" s="23" t="str">
        <f>IF(ISNUMBER(MATCH(C3063, 'Registration Database Man. Code'!A:A, 0)), "drone", "")</f>
        <v>drone</v>
      </c>
      <c r="E3063" s="23" t="str">
        <f>VLOOKUP(C3063, 'Registration Database Man. Code'!A:D, 4, FALSE)</f>
        <v>XAG</v>
      </c>
      <c r="F3063" s="24" t="str">
        <f t="shared" si="47"/>
        <v>No</v>
      </c>
      <c r="G3063" s="21" t="str">
        <f>IF(F3063="Yes", "Not Applicable", IF(COUNTIF('Broadcast Module Man Codes'!B:B, LEFT(B3063, 4))=0, "No BM Man Code Found", "Match Found"))</f>
        <v>No BM Man Code Found</v>
      </c>
    </row>
    <row r="3064" spans="1:7">
      <c r="A3064" s="23" t="s">
        <v>5536</v>
      </c>
      <c r="B3064" s="23" t="s">
        <v>5537</v>
      </c>
      <c r="C3064" s="23" t="s">
        <v>94</v>
      </c>
      <c r="D3064" s="23" t="str">
        <f>IF(ISNUMBER(MATCH(C3064, 'Registration Database Man. Code'!A:A, 0)), "drone", "")</f>
        <v>drone</v>
      </c>
      <c r="E3064" s="23" t="str">
        <f>VLOOKUP(C3064, 'Registration Database Man. Code'!A:D, 4, FALSE)</f>
        <v>DJI</v>
      </c>
      <c r="F3064" s="24" t="str">
        <f t="shared" si="47"/>
        <v>No</v>
      </c>
      <c r="G3064" s="21" t="str">
        <f>IF(F3064="Yes", "Not Applicable", IF(COUNTIF('Broadcast Module Man Codes'!B:B, LEFT(B3064, 4))=0, "No BM Man Code Found", "Match Found"))</f>
        <v>No BM Man Code Found</v>
      </c>
    </row>
    <row r="3065" spans="1:7">
      <c r="A3065" s="23" t="s">
        <v>5538</v>
      </c>
      <c r="B3065" s="23" t="s">
        <v>5539</v>
      </c>
      <c r="C3065" s="23" t="s">
        <v>10</v>
      </c>
      <c r="D3065" s="23" t="str">
        <f>IF(ISNUMBER(MATCH(C3065, 'Registration Database Man. Code'!A:A, 0)), "drone", "")</f>
        <v>drone</v>
      </c>
      <c r="E3065" s="23" t="str">
        <f>VLOOKUP(C3065, 'Registration Database Man. Code'!A:D, 4, FALSE)</f>
        <v>DJI</v>
      </c>
      <c r="F3065" s="24" t="str">
        <f t="shared" si="47"/>
        <v>Yes</v>
      </c>
      <c r="G3065" s="21" t="str">
        <f>IF(F3065="Yes", "Not Applicable", IF(COUNTIF('Broadcast Module Man Codes'!B:B, LEFT(B3065, 4))=0, "No BM Man Code Found", "Match Found"))</f>
        <v>Not Applicable</v>
      </c>
    </row>
    <row r="3066" spans="1:7">
      <c r="A3066" s="23" t="s">
        <v>5540</v>
      </c>
      <c r="B3066" s="23" t="s">
        <v>5541</v>
      </c>
      <c r="C3066" s="23" t="s">
        <v>10</v>
      </c>
      <c r="D3066" s="23" t="str">
        <f>IF(ISNUMBER(MATCH(C3066, 'Registration Database Man. Code'!A:A, 0)), "drone", "")</f>
        <v>drone</v>
      </c>
      <c r="E3066" s="23" t="str">
        <f>VLOOKUP(C3066, 'Registration Database Man. Code'!A:D, 4, FALSE)</f>
        <v>DJI</v>
      </c>
      <c r="F3066" s="24" t="str">
        <f t="shared" si="47"/>
        <v>No</v>
      </c>
      <c r="G3066" s="21" t="str">
        <f>IF(F3066="Yes", "Not Applicable", IF(COUNTIF('Broadcast Module Man Codes'!B:B, LEFT(B3066, 4))=0, "No BM Man Code Found", "Match Found"))</f>
        <v>No BM Man Code Found</v>
      </c>
    </row>
    <row r="3067" spans="1:7">
      <c r="A3067" s="23" t="s">
        <v>5542</v>
      </c>
      <c r="B3067" s="23" t="s">
        <v>5543</v>
      </c>
      <c r="C3067" s="23" t="s">
        <v>49</v>
      </c>
      <c r="D3067" s="23" t="str">
        <f>IF(ISNUMBER(MATCH(C3067, 'Registration Database Man. Code'!A:A, 0)), "drone", "")</f>
        <v>drone</v>
      </c>
      <c r="E3067" s="23" t="str">
        <f>VLOOKUP(C3067, 'Registration Database Man. Code'!A:D, 4, FALSE)</f>
        <v>DJI</v>
      </c>
      <c r="F3067" s="24" t="str">
        <f t="shared" si="47"/>
        <v>No</v>
      </c>
      <c r="G3067" s="21" t="str">
        <f>IF(F3067="Yes", "Not Applicable", IF(COUNTIF('Broadcast Module Man Codes'!B:B, LEFT(B3067, 4))=0, "No BM Man Code Found", "Match Found"))</f>
        <v>No BM Man Code Found</v>
      </c>
    </row>
    <row r="3068" spans="1:7">
      <c r="A3068" s="23" t="s">
        <v>5544</v>
      </c>
      <c r="B3068" s="23" t="s">
        <v>5545</v>
      </c>
      <c r="C3068" s="23" t="s">
        <v>1409</v>
      </c>
      <c r="D3068" s="23" t="str">
        <f>IF(ISNUMBER(MATCH(C3068, 'Registration Database Man. Code'!A:A, 0)), "drone", "")</f>
        <v>drone</v>
      </c>
      <c r="E3068" s="23" t="str">
        <f>VLOOKUP(C3068, 'Registration Database Man. Code'!A:D, 4, FALSE)</f>
        <v>DJI</v>
      </c>
      <c r="F3068" s="24" t="str">
        <f t="shared" si="47"/>
        <v>No</v>
      </c>
      <c r="G3068" s="21" t="str">
        <f>IF(F3068="Yes", "Not Applicable", IF(COUNTIF('Broadcast Module Man Codes'!B:B, LEFT(B3068, 4))=0, "No BM Man Code Found", "Match Found"))</f>
        <v>No BM Man Code Found</v>
      </c>
    </row>
    <row r="3069" spans="1:7">
      <c r="A3069" s="23" t="s">
        <v>5546</v>
      </c>
      <c r="B3069" s="23" t="s">
        <v>5547</v>
      </c>
      <c r="C3069" s="23" t="s">
        <v>27</v>
      </c>
      <c r="D3069" s="23" t="str">
        <f>IF(ISNUMBER(MATCH(C3069, 'Registration Database Man. Code'!A:A, 0)), "drone", "")</f>
        <v>drone</v>
      </c>
      <c r="E3069" s="23" t="str">
        <f>VLOOKUP(C3069, 'Registration Database Man. Code'!A:D, 4, FALSE)</f>
        <v>DJI</v>
      </c>
      <c r="F3069" s="24" t="str">
        <f t="shared" si="47"/>
        <v>No</v>
      </c>
      <c r="G3069" s="21" t="str">
        <f>IF(F3069="Yes", "Not Applicable", IF(COUNTIF('Broadcast Module Man Codes'!B:B, LEFT(B3069, 4))=0, "No BM Man Code Found", "Match Found"))</f>
        <v>No BM Man Code Found</v>
      </c>
    </row>
    <row r="3070" spans="1:7">
      <c r="A3070" s="23" t="s">
        <v>5548</v>
      </c>
      <c r="B3070" s="23" t="s">
        <v>5549</v>
      </c>
      <c r="C3070" s="23" t="s">
        <v>5550</v>
      </c>
      <c r="D3070" s="23" t="str">
        <f>IF(ISNUMBER(MATCH(C3070, 'Registration Database Man. Code'!A:A, 0)), "drone", "")</f>
        <v>drone</v>
      </c>
      <c r="E3070" s="23" t="str">
        <f>VLOOKUP(C3070, 'Registration Database Man. Code'!A:D, 4, FALSE)</f>
        <v>DJI</v>
      </c>
      <c r="F3070" s="24" t="str">
        <f t="shared" si="47"/>
        <v>No</v>
      </c>
      <c r="G3070" s="21" t="str">
        <f>IF(F3070="Yes", "Not Applicable", IF(COUNTIF('Broadcast Module Man Codes'!B:B, LEFT(B3070, 4))=0, "No BM Man Code Found", "Match Found"))</f>
        <v>No BM Man Code Found</v>
      </c>
    </row>
    <row r="3071" spans="1:7">
      <c r="A3071" s="23" t="s">
        <v>5551</v>
      </c>
      <c r="B3071" s="23" t="s">
        <v>5552</v>
      </c>
      <c r="C3071" s="23" t="s">
        <v>27</v>
      </c>
      <c r="D3071" s="23" t="str">
        <f>IF(ISNUMBER(MATCH(C3071, 'Registration Database Man. Code'!A:A, 0)), "drone", "")</f>
        <v>drone</v>
      </c>
      <c r="E3071" s="23" t="str">
        <f>VLOOKUP(C3071, 'Registration Database Man. Code'!A:D, 4, FALSE)</f>
        <v>DJI</v>
      </c>
      <c r="F3071" s="24" t="str">
        <f t="shared" si="47"/>
        <v>Yes</v>
      </c>
      <c r="G3071" s="21" t="str">
        <f>IF(F3071="Yes", "Not Applicable", IF(COUNTIF('Broadcast Module Man Codes'!B:B, LEFT(B3071, 4))=0, "No BM Man Code Found", "Match Found"))</f>
        <v>Not Applicable</v>
      </c>
    </row>
    <row r="3072" spans="1:7">
      <c r="A3072" s="23" t="s">
        <v>5553</v>
      </c>
      <c r="B3072" s="23" t="s">
        <v>5554</v>
      </c>
      <c r="C3072" s="23" t="s">
        <v>94</v>
      </c>
      <c r="D3072" s="23" t="str">
        <f>IF(ISNUMBER(MATCH(C3072, 'Registration Database Man. Code'!A:A, 0)), "drone", "")</f>
        <v>drone</v>
      </c>
      <c r="E3072" s="23" t="str">
        <f>VLOOKUP(C3072, 'Registration Database Man. Code'!A:D, 4, FALSE)</f>
        <v>DJI</v>
      </c>
      <c r="F3072" s="24" t="str">
        <f t="shared" si="47"/>
        <v>Yes</v>
      </c>
      <c r="G3072" s="21" t="str">
        <f>IF(F3072="Yes", "Not Applicable", IF(COUNTIF('Broadcast Module Man Codes'!B:B, LEFT(B3072, 4))=0, "No BM Man Code Found", "Match Found"))</f>
        <v>Not Applicable</v>
      </c>
    </row>
    <row r="3073" spans="1:7">
      <c r="A3073" s="23" t="s">
        <v>5555</v>
      </c>
      <c r="B3073" s="23" t="s">
        <v>5556</v>
      </c>
      <c r="C3073" s="23" t="s">
        <v>21</v>
      </c>
      <c r="D3073" s="23" t="str">
        <f>IF(ISNUMBER(MATCH(C3073, 'Registration Database Man. Code'!A:A, 0)), "drone", "")</f>
        <v>drone</v>
      </c>
      <c r="E3073" s="23" t="str">
        <f>VLOOKUP(C3073, 'Registration Database Man. Code'!A:D, 4, FALSE)</f>
        <v>XAG</v>
      </c>
      <c r="F3073" s="24" t="str">
        <f t="shared" si="47"/>
        <v>Yes</v>
      </c>
      <c r="G3073" s="21" t="str">
        <f>IF(F3073="Yes", "Not Applicable", IF(COUNTIF('Broadcast Module Man Codes'!B:B, LEFT(B3073, 4))=0, "No BM Man Code Found", "Match Found"))</f>
        <v>Not Applicable</v>
      </c>
    </row>
    <row r="3074" spans="1:7">
      <c r="A3074" s="23" t="s">
        <v>5557</v>
      </c>
      <c r="B3074" s="23" t="s">
        <v>5558</v>
      </c>
      <c r="C3074" s="23" t="s">
        <v>27</v>
      </c>
      <c r="D3074" s="23" t="str">
        <f>IF(ISNUMBER(MATCH(C3074, 'Registration Database Man. Code'!A:A, 0)), "drone", "")</f>
        <v>drone</v>
      </c>
      <c r="E3074" s="23" t="str">
        <f>VLOOKUP(C3074, 'Registration Database Man. Code'!A:D, 4, FALSE)</f>
        <v>DJI</v>
      </c>
      <c r="F3074" s="24" t="str">
        <f t="shared" si="47"/>
        <v>Yes</v>
      </c>
      <c r="G3074" s="21" t="str">
        <f>IF(F3074="Yes", "Not Applicable", IF(COUNTIF('Broadcast Module Man Codes'!B:B, LEFT(B3074, 4))=0, "No BM Man Code Found", "Match Found"))</f>
        <v>Not Applicable</v>
      </c>
    </row>
    <row r="3075" spans="1:7">
      <c r="A3075" s="23" t="s">
        <v>5559</v>
      </c>
      <c r="B3075" s="23" t="s">
        <v>5560</v>
      </c>
      <c r="C3075" s="23" t="s">
        <v>27</v>
      </c>
      <c r="D3075" s="23" t="str">
        <f>IF(ISNUMBER(MATCH(C3075, 'Registration Database Man. Code'!A:A, 0)), "drone", "")</f>
        <v>drone</v>
      </c>
      <c r="E3075" s="23" t="str">
        <f>VLOOKUP(C3075, 'Registration Database Man. Code'!A:D, 4, FALSE)</f>
        <v>DJI</v>
      </c>
      <c r="F3075" s="24" t="str">
        <f t="shared" ref="F3075:F3138" si="48">IF(OR(E3075="EA VISION", E3075="EAVISION"), "No", IF(OR(AND(OR(E3075="DJI", E3075="DJI Innovations"), LEFT(B3075, 5)="1581F"), AND(OR(E3075="XAG", E3075="GUANGZHOU XAG CO LTD"), LEFT(B3075, 5)="1863F"), AND(E3075="Talos Drones", LEFT(B3075, 5)="2104F")), "Yes", "No"))</f>
        <v>Yes</v>
      </c>
      <c r="G3075" s="21" t="str">
        <f>IF(F3075="Yes", "Not Applicable", IF(COUNTIF('Broadcast Module Man Codes'!B:B, LEFT(B3075, 4))=0, "No BM Man Code Found", "Match Found"))</f>
        <v>Not Applicable</v>
      </c>
    </row>
    <row r="3076" spans="1:7">
      <c r="A3076" s="23" t="s">
        <v>5561</v>
      </c>
      <c r="B3076" s="23" t="s">
        <v>5562</v>
      </c>
      <c r="C3076" s="23" t="s">
        <v>27</v>
      </c>
      <c r="D3076" s="23" t="str">
        <f>IF(ISNUMBER(MATCH(C3076, 'Registration Database Man. Code'!A:A, 0)), "drone", "")</f>
        <v>drone</v>
      </c>
      <c r="E3076" s="23" t="str">
        <f>VLOOKUP(C3076, 'Registration Database Man. Code'!A:D, 4, FALSE)</f>
        <v>DJI</v>
      </c>
      <c r="F3076" s="24" t="str">
        <f t="shared" si="48"/>
        <v>Yes</v>
      </c>
      <c r="G3076" s="21" t="str">
        <f>IF(F3076="Yes", "Not Applicable", IF(COUNTIF('Broadcast Module Man Codes'!B:B, LEFT(B3076, 4))=0, "No BM Man Code Found", "Match Found"))</f>
        <v>Not Applicable</v>
      </c>
    </row>
    <row r="3077" spans="1:7">
      <c r="A3077" s="23" t="s">
        <v>5563</v>
      </c>
      <c r="B3077" s="23" t="s">
        <v>5564</v>
      </c>
      <c r="C3077" s="23" t="s">
        <v>37</v>
      </c>
      <c r="D3077" s="23" t="str">
        <f>IF(ISNUMBER(MATCH(C3077, 'Registration Database Man. Code'!A:A, 0)), "drone", "")</f>
        <v>drone</v>
      </c>
      <c r="E3077" s="23" t="str">
        <f>VLOOKUP(C3077, 'Registration Database Man. Code'!A:D, 4, FALSE)</f>
        <v>DJI</v>
      </c>
      <c r="F3077" s="24" t="str">
        <f t="shared" si="48"/>
        <v>Yes</v>
      </c>
      <c r="G3077" s="21" t="str">
        <f>IF(F3077="Yes", "Not Applicable", IF(COUNTIF('Broadcast Module Man Codes'!B:B, LEFT(B3077, 4))=0, "No BM Man Code Found", "Match Found"))</f>
        <v>Not Applicable</v>
      </c>
    </row>
    <row r="3078" spans="1:7">
      <c r="A3078" s="23" t="s">
        <v>5565</v>
      </c>
      <c r="B3078" s="23" t="s">
        <v>5566</v>
      </c>
      <c r="C3078" s="23" t="s">
        <v>10</v>
      </c>
      <c r="D3078" s="23" t="str">
        <f>IF(ISNUMBER(MATCH(C3078, 'Registration Database Man. Code'!A:A, 0)), "drone", "")</f>
        <v>drone</v>
      </c>
      <c r="E3078" s="23" t="str">
        <f>VLOOKUP(C3078, 'Registration Database Man. Code'!A:D, 4, FALSE)</f>
        <v>DJI</v>
      </c>
      <c r="F3078" s="24" t="str">
        <f t="shared" si="48"/>
        <v>No</v>
      </c>
      <c r="G3078" s="21" t="str">
        <f>IF(F3078="Yes", "Not Applicable", IF(COUNTIF('Broadcast Module Man Codes'!B:B, LEFT(B3078, 4))=0, "No BM Man Code Found", "Match Found"))</f>
        <v>No BM Man Code Found</v>
      </c>
    </row>
    <row r="3079" spans="1:7">
      <c r="A3079" s="23" t="s">
        <v>5567</v>
      </c>
      <c r="B3079" s="23" t="s">
        <v>5568</v>
      </c>
      <c r="C3079" s="23" t="s">
        <v>10</v>
      </c>
      <c r="D3079" s="23" t="str">
        <f>IF(ISNUMBER(MATCH(C3079, 'Registration Database Man. Code'!A:A, 0)), "drone", "")</f>
        <v>drone</v>
      </c>
      <c r="E3079" s="23" t="str">
        <f>VLOOKUP(C3079, 'Registration Database Man. Code'!A:D, 4, FALSE)</f>
        <v>DJI</v>
      </c>
      <c r="F3079" s="24" t="str">
        <f t="shared" si="48"/>
        <v>Yes</v>
      </c>
      <c r="G3079" s="21" t="str">
        <f>IF(F3079="Yes", "Not Applicable", IF(COUNTIF('Broadcast Module Man Codes'!B:B, LEFT(B3079, 4))=0, "No BM Man Code Found", "Match Found"))</f>
        <v>Not Applicable</v>
      </c>
    </row>
    <row r="3080" spans="1:7">
      <c r="A3080" s="23" t="s">
        <v>5569</v>
      </c>
      <c r="B3080" s="23" t="s">
        <v>5570</v>
      </c>
      <c r="C3080" s="23" t="s">
        <v>10</v>
      </c>
      <c r="D3080" s="23" t="str">
        <f>IF(ISNUMBER(MATCH(C3080, 'Registration Database Man. Code'!A:A, 0)), "drone", "")</f>
        <v>drone</v>
      </c>
      <c r="E3080" s="23" t="str">
        <f>VLOOKUP(C3080, 'Registration Database Man. Code'!A:D, 4, FALSE)</f>
        <v>DJI</v>
      </c>
      <c r="F3080" s="24" t="str">
        <f t="shared" si="48"/>
        <v>No</v>
      </c>
      <c r="G3080" s="21" t="str">
        <f>IF(F3080="Yes", "Not Applicable", IF(COUNTIF('Broadcast Module Man Codes'!B:B, LEFT(B3080, 4))=0, "No BM Man Code Found", "Match Found"))</f>
        <v>No BM Man Code Found</v>
      </c>
    </row>
    <row r="3081" spans="1:7">
      <c r="A3081" s="23" t="s">
        <v>5571</v>
      </c>
      <c r="B3081" s="23" t="s">
        <v>5572</v>
      </c>
      <c r="C3081" s="23" t="s">
        <v>5550</v>
      </c>
      <c r="D3081" s="23" t="str">
        <f>IF(ISNUMBER(MATCH(C3081, 'Registration Database Man. Code'!A:A, 0)), "drone", "")</f>
        <v>drone</v>
      </c>
      <c r="E3081" s="23" t="str">
        <f>VLOOKUP(C3081, 'Registration Database Man. Code'!A:D, 4, FALSE)</f>
        <v>DJI</v>
      </c>
      <c r="F3081" s="24" t="str">
        <f t="shared" si="48"/>
        <v>No</v>
      </c>
      <c r="G3081" s="21" t="str">
        <f>IF(F3081="Yes", "Not Applicable", IF(COUNTIF('Broadcast Module Man Codes'!B:B, LEFT(B3081, 4))=0, "No BM Man Code Found", "Match Found"))</f>
        <v>No BM Man Code Found</v>
      </c>
    </row>
    <row r="3082" spans="1:7">
      <c r="A3082" s="23" t="s">
        <v>5573</v>
      </c>
      <c r="B3082" s="23" t="s">
        <v>5574</v>
      </c>
      <c r="C3082" s="23" t="s">
        <v>10</v>
      </c>
      <c r="D3082" s="23" t="str">
        <f>IF(ISNUMBER(MATCH(C3082, 'Registration Database Man. Code'!A:A, 0)), "drone", "")</f>
        <v>drone</v>
      </c>
      <c r="E3082" s="23" t="str">
        <f>VLOOKUP(C3082, 'Registration Database Man. Code'!A:D, 4, FALSE)</f>
        <v>DJI</v>
      </c>
      <c r="F3082" s="24" t="str">
        <f t="shared" si="48"/>
        <v>Yes</v>
      </c>
      <c r="G3082" s="21" t="str">
        <f>IF(F3082="Yes", "Not Applicable", IF(COUNTIF('Broadcast Module Man Codes'!B:B, LEFT(B3082, 4))=0, "No BM Man Code Found", "Match Found"))</f>
        <v>Not Applicable</v>
      </c>
    </row>
    <row r="3083" spans="1:7">
      <c r="A3083" s="23" t="s">
        <v>5575</v>
      </c>
      <c r="B3083" s="23" t="s">
        <v>5576</v>
      </c>
      <c r="C3083" s="23" t="s">
        <v>21</v>
      </c>
      <c r="D3083" s="23" t="str">
        <f>IF(ISNUMBER(MATCH(C3083, 'Registration Database Man. Code'!A:A, 0)), "drone", "")</f>
        <v>drone</v>
      </c>
      <c r="E3083" s="23" t="str">
        <f>VLOOKUP(C3083, 'Registration Database Man. Code'!A:D, 4, FALSE)</f>
        <v>XAG</v>
      </c>
      <c r="F3083" s="24" t="str">
        <f t="shared" si="48"/>
        <v>No</v>
      </c>
      <c r="G3083" s="21" t="str">
        <f>IF(F3083="Yes", "Not Applicable", IF(COUNTIF('Broadcast Module Man Codes'!B:B, LEFT(B3083, 4))=0, "No BM Man Code Found", "Match Found"))</f>
        <v>No BM Man Code Found</v>
      </c>
    </row>
    <row r="3084" spans="1:7">
      <c r="A3084" s="23" t="s">
        <v>5577</v>
      </c>
      <c r="B3084" s="23" t="s">
        <v>5578</v>
      </c>
      <c r="C3084" s="23" t="s">
        <v>4</v>
      </c>
      <c r="D3084" s="23" t="str">
        <f>IF(ISNUMBER(MATCH(C3084, 'Registration Database Man. Code'!A:A, 0)), "drone", "")</f>
        <v>drone</v>
      </c>
      <c r="E3084" s="23" t="str">
        <f>VLOOKUP(C3084, 'Registration Database Man. Code'!A:D, 4, FALSE)</f>
        <v>TALOS DRONES</v>
      </c>
      <c r="F3084" s="24" t="str">
        <f t="shared" si="48"/>
        <v>Yes</v>
      </c>
      <c r="G3084" s="21" t="str">
        <f>IF(F3084="Yes", "Not Applicable", IF(COUNTIF('Broadcast Module Man Codes'!B:B, LEFT(B3084, 4))=0, "No BM Man Code Found", "Match Found"))</f>
        <v>Not Applicable</v>
      </c>
    </row>
    <row r="3085" spans="1:7">
      <c r="A3085" s="23" t="s">
        <v>5579</v>
      </c>
      <c r="B3085" s="23" t="s">
        <v>5580</v>
      </c>
      <c r="C3085" s="23" t="s">
        <v>94</v>
      </c>
      <c r="D3085" s="23" t="str">
        <f>IF(ISNUMBER(MATCH(C3085, 'Registration Database Man. Code'!A:A, 0)), "drone", "")</f>
        <v>drone</v>
      </c>
      <c r="E3085" s="23" t="str">
        <f>VLOOKUP(C3085, 'Registration Database Man. Code'!A:D, 4, FALSE)</f>
        <v>DJI</v>
      </c>
      <c r="F3085" s="24" t="str">
        <f t="shared" si="48"/>
        <v>Yes</v>
      </c>
      <c r="G3085" s="21" t="str">
        <f>IF(F3085="Yes", "Not Applicable", IF(COUNTIF('Broadcast Module Man Codes'!B:B, LEFT(B3085, 4))=0, "No BM Man Code Found", "Match Found"))</f>
        <v>Not Applicable</v>
      </c>
    </row>
    <row r="3086" spans="1:7">
      <c r="A3086" s="23" t="s">
        <v>5581</v>
      </c>
      <c r="B3086" s="23" t="s">
        <v>5582</v>
      </c>
      <c r="C3086" s="23" t="s">
        <v>21</v>
      </c>
      <c r="D3086" s="23" t="str">
        <f>IF(ISNUMBER(MATCH(C3086, 'Registration Database Man. Code'!A:A, 0)), "drone", "")</f>
        <v>drone</v>
      </c>
      <c r="E3086" s="23" t="str">
        <f>VLOOKUP(C3086, 'Registration Database Man. Code'!A:D, 4, FALSE)</f>
        <v>XAG</v>
      </c>
      <c r="F3086" s="24" t="str">
        <f t="shared" si="48"/>
        <v>No</v>
      </c>
      <c r="G3086" s="21" t="str">
        <f>IF(F3086="Yes", "Not Applicable", IF(COUNTIF('Broadcast Module Man Codes'!B:B, LEFT(B3086, 4))=0, "No BM Man Code Found", "Match Found"))</f>
        <v>No BM Man Code Found</v>
      </c>
    </row>
    <row r="3087" spans="1:7">
      <c r="A3087" s="23" t="s">
        <v>5583</v>
      </c>
      <c r="B3087" s="23" t="s">
        <v>5584</v>
      </c>
      <c r="C3087" s="23" t="s">
        <v>27</v>
      </c>
      <c r="D3087" s="23" t="str">
        <f>IF(ISNUMBER(MATCH(C3087, 'Registration Database Man. Code'!A:A, 0)), "drone", "")</f>
        <v>drone</v>
      </c>
      <c r="E3087" s="23" t="str">
        <f>VLOOKUP(C3087, 'Registration Database Man. Code'!A:D, 4, FALSE)</f>
        <v>DJI</v>
      </c>
      <c r="F3087" s="24" t="str">
        <f t="shared" si="48"/>
        <v>Yes</v>
      </c>
      <c r="G3087" s="21" t="str">
        <f>IF(F3087="Yes", "Not Applicable", IF(COUNTIF('Broadcast Module Man Codes'!B:B, LEFT(B3087, 4))=0, "No BM Man Code Found", "Match Found"))</f>
        <v>Not Applicable</v>
      </c>
    </row>
    <row r="3088" spans="1:7">
      <c r="A3088" s="23" t="s">
        <v>5585</v>
      </c>
      <c r="B3088" s="23" t="s">
        <v>5586</v>
      </c>
      <c r="C3088" s="23" t="s">
        <v>27</v>
      </c>
      <c r="D3088" s="23" t="str">
        <f>IF(ISNUMBER(MATCH(C3088, 'Registration Database Man. Code'!A:A, 0)), "drone", "")</f>
        <v>drone</v>
      </c>
      <c r="E3088" s="23" t="str">
        <f>VLOOKUP(C3088, 'Registration Database Man. Code'!A:D, 4, FALSE)</f>
        <v>DJI</v>
      </c>
      <c r="F3088" s="24" t="str">
        <f t="shared" si="48"/>
        <v>No</v>
      </c>
      <c r="G3088" s="21" t="str">
        <f>IF(F3088="Yes", "Not Applicable", IF(COUNTIF('Broadcast Module Man Codes'!B:B, LEFT(B3088, 4))=0, "No BM Man Code Found", "Match Found"))</f>
        <v>No BM Man Code Found</v>
      </c>
    </row>
    <row r="3089" spans="1:7">
      <c r="A3089" s="23" t="s">
        <v>5587</v>
      </c>
      <c r="B3089" s="23" t="s">
        <v>5588</v>
      </c>
      <c r="C3089" s="23" t="s">
        <v>27</v>
      </c>
      <c r="D3089" s="23" t="str">
        <f>IF(ISNUMBER(MATCH(C3089, 'Registration Database Man. Code'!A:A, 0)), "drone", "")</f>
        <v>drone</v>
      </c>
      <c r="E3089" s="23" t="str">
        <f>VLOOKUP(C3089, 'Registration Database Man. Code'!A:D, 4, FALSE)</f>
        <v>DJI</v>
      </c>
      <c r="F3089" s="24" t="str">
        <f t="shared" si="48"/>
        <v>Yes</v>
      </c>
      <c r="G3089" s="21" t="str">
        <f>IF(F3089="Yes", "Not Applicable", IF(COUNTIF('Broadcast Module Man Codes'!B:B, LEFT(B3089, 4))=0, "No BM Man Code Found", "Match Found"))</f>
        <v>Not Applicable</v>
      </c>
    </row>
    <row r="3090" spans="1:7">
      <c r="A3090" s="23" t="s">
        <v>5589</v>
      </c>
      <c r="B3090" s="23" t="s">
        <v>5590</v>
      </c>
      <c r="C3090" s="23" t="s">
        <v>27</v>
      </c>
      <c r="D3090" s="23" t="str">
        <f>IF(ISNUMBER(MATCH(C3090, 'Registration Database Man. Code'!A:A, 0)), "drone", "")</f>
        <v>drone</v>
      </c>
      <c r="E3090" s="23" t="str">
        <f>VLOOKUP(C3090, 'Registration Database Man. Code'!A:D, 4, FALSE)</f>
        <v>DJI</v>
      </c>
      <c r="F3090" s="24" t="str">
        <f t="shared" si="48"/>
        <v>Yes</v>
      </c>
      <c r="G3090" s="21" t="str">
        <f>IF(F3090="Yes", "Not Applicable", IF(COUNTIF('Broadcast Module Man Codes'!B:B, LEFT(B3090, 4))=0, "No BM Man Code Found", "Match Found"))</f>
        <v>Not Applicable</v>
      </c>
    </row>
    <row r="3091" spans="1:7">
      <c r="A3091" s="23" t="s">
        <v>5591</v>
      </c>
      <c r="B3091" s="23" t="s">
        <v>5592</v>
      </c>
      <c r="C3091" s="23" t="s">
        <v>97</v>
      </c>
      <c r="D3091" s="23" t="str">
        <f>IF(ISNUMBER(MATCH(C3091, 'Registration Database Man. Code'!A:A, 0)), "drone", "")</f>
        <v>drone</v>
      </c>
      <c r="E3091" s="23" t="str">
        <f>VLOOKUP(C3091, 'Registration Database Man. Code'!A:D, 4, FALSE)</f>
        <v>DJI</v>
      </c>
      <c r="F3091" s="24" t="str">
        <f t="shared" si="48"/>
        <v>No</v>
      </c>
      <c r="G3091" s="21" t="str">
        <f>IF(F3091="Yes", "Not Applicable", IF(COUNTIF('Broadcast Module Man Codes'!B:B, LEFT(B3091, 4))=0, "No BM Man Code Found", "Match Found"))</f>
        <v>No BM Man Code Found</v>
      </c>
    </row>
    <row r="3092" spans="1:7">
      <c r="A3092" s="23" t="s">
        <v>5593</v>
      </c>
      <c r="B3092" s="23" t="s">
        <v>5594</v>
      </c>
      <c r="C3092" s="23" t="s">
        <v>132</v>
      </c>
      <c r="D3092" s="23" t="str">
        <f>IF(ISNUMBER(MATCH(C3092, 'Registration Database Man. Code'!A:A, 0)), "drone", "")</f>
        <v>drone</v>
      </c>
      <c r="E3092" s="23" t="str">
        <f>VLOOKUP(C3092, 'Registration Database Man. Code'!A:D, 4, FALSE)</f>
        <v>DJI</v>
      </c>
      <c r="F3092" s="24" t="str">
        <f t="shared" si="48"/>
        <v>No</v>
      </c>
      <c r="G3092" s="21" t="str">
        <f>IF(F3092="Yes", "Not Applicable", IF(COUNTIF('Broadcast Module Man Codes'!B:B, LEFT(B3092, 4))=0, "No BM Man Code Found", "Match Found"))</f>
        <v>No BM Man Code Found</v>
      </c>
    </row>
    <row r="3093" spans="1:7">
      <c r="A3093" s="23" t="s">
        <v>5595</v>
      </c>
      <c r="B3093" s="23" t="s">
        <v>5596</v>
      </c>
      <c r="C3093" s="23" t="s">
        <v>37</v>
      </c>
      <c r="D3093" s="23" t="str">
        <f>IF(ISNUMBER(MATCH(C3093, 'Registration Database Man. Code'!A:A, 0)), "drone", "")</f>
        <v>drone</v>
      </c>
      <c r="E3093" s="23" t="str">
        <f>VLOOKUP(C3093, 'Registration Database Man. Code'!A:D, 4, FALSE)</f>
        <v>DJI</v>
      </c>
      <c r="F3093" s="24" t="str">
        <f t="shared" si="48"/>
        <v>Yes</v>
      </c>
      <c r="G3093" s="21" t="str">
        <f>IF(F3093="Yes", "Not Applicable", IF(COUNTIF('Broadcast Module Man Codes'!B:B, LEFT(B3093, 4))=0, "No BM Man Code Found", "Match Found"))</f>
        <v>Not Applicable</v>
      </c>
    </row>
    <row r="3094" spans="1:7">
      <c r="A3094" s="23" t="s">
        <v>5597</v>
      </c>
      <c r="B3094" s="23" t="s">
        <v>5598</v>
      </c>
      <c r="C3094" s="23" t="s">
        <v>27</v>
      </c>
      <c r="D3094" s="23" t="str">
        <f>IF(ISNUMBER(MATCH(C3094, 'Registration Database Man. Code'!A:A, 0)), "drone", "")</f>
        <v>drone</v>
      </c>
      <c r="E3094" s="23" t="str">
        <f>VLOOKUP(C3094, 'Registration Database Man. Code'!A:D, 4, FALSE)</f>
        <v>DJI</v>
      </c>
      <c r="F3094" s="24" t="str">
        <f t="shared" si="48"/>
        <v>Yes</v>
      </c>
      <c r="G3094" s="21" t="str">
        <f>IF(F3094="Yes", "Not Applicable", IF(COUNTIF('Broadcast Module Man Codes'!B:B, LEFT(B3094, 4))=0, "No BM Man Code Found", "Match Found"))</f>
        <v>Not Applicable</v>
      </c>
    </row>
    <row r="3095" spans="1:7">
      <c r="A3095" s="23" t="s">
        <v>5599</v>
      </c>
      <c r="B3095" s="23" t="s">
        <v>5600</v>
      </c>
      <c r="C3095" s="23" t="s">
        <v>27</v>
      </c>
      <c r="D3095" s="23" t="str">
        <f>IF(ISNUMBER(MATCH(C3095, 'Registration Database Man. Code'!A:A, 0)), "drone", "")</f>
        <v>drone</v>
      </c>
      <c r="E3095" s="23" t="str">
        <f>VLOOKUP(C3095, 'Registration Database Man. Code'!A:D, 4, FALSE)</f>
        <v>DJI</v>
      </c>
      <c r="F3095" s="24" t="str">
        <f t="shared" si="48"/>
        <v>Yes</v>
      </c>
      <c r="G3095" s="21" t="str">
        <f>IF(F3095="Yes", "Not Applicable", IF(COUNTIF('Broadcast Module Man Codes'!B:B, LEFT(B3095, 4))=0, "No BM Man Code Found", "Match Found"))</f>
        <v>Not Applicable</v>
      </c>
    </row>
    <row r="3096" spans="1:7">
      <c r="A3096" s="23" t="s">
        <v>5601</v>
      </c>
      <c r="B3096" s="23" t="s">
        <v>5602</v>
      </c>
      <c r="C3096" s="23" t="s">
        <v>21</v>
      </c>
      <c r="D3096" s="23" t="str">
        <f>IF(ISNUMBER(MATCH(C3096, 'Registration Database Man. Code'!A:A, 0)), "drone", "")</f>
        <v>drone</v>
      </c>
      <c r="E3096" s="23" t="str">
        <f>VLOOKUP(C3096, 'Registration Database Man. Code'!A:D, 4, FALSE)</f>
        <v>XAG</v>
      </c>
      <c r="F3096" s="24" t="str">
        <f t="shared" si="48"/>
        <v>No</v>
      </c>
      <c r="G3096" s="21" t="str">
        <f>IF(F3096="Yes", "Not Applicable", IF(COUNTIF('Broadcast Module Man Codes'!B:B, LEFT(B3096, 4))=0, "No BM Man Code Found", "Match Found"))</f>
        <v>No BM Man Code Found</v>
      </c>
    </row>
    <row r="3097" spans="1:7">
      <c r="A3097" s="23" t="s">
        <v>5603</v>
      </c>
      <c r="B3097" s="23" t="s">
        <v>5604</v>
      </c>
      <c r="C3097" s="23" t="s">
        <v>27</v>
      </c>
      <c r="D3097" s="23" t="str">
        <f>IF(ISNUMBER(MATCH(C3097, 'Registration Database Man. Code'!A:A, 0)), "drone", "")</f>
        <v>drone</v>
      </c>
      <c r="E3097" s="23" t="str">
        <f>VLOOKUP(C3097, 'Registration Database Man. Code'!A:D, 4, FALSE)</f>
        <v>DJI</v>
      </c>
      <c r="F3097" s="24" t="str">
        <f t="shared" si="48"/>
        <v>Yes</v>
      </c>
      <c r="G3097" s="21" t="str">
        <f>IF(F3097="Yes", "Not Applicable", IF(COUNTIF('Broadcast Module Man Codes'!B:B, LEFT(B3097, 4))=0, "No BM Man Code Found", "Match Found"))</f>
        <v>Not Applicable</v>
      </c>
    </row>
    <row r="3098" spans="1:7">
      <c r="A3098" s="23" t="s">
        <v>5605</v>
      </c>
      <c r="B3098" s="23" t="s">
        <v>5606</v>
      </c>
      <c r="C3098" s="23" t="s">
        <v>27</v>
      </c>
      <c r="D3098" s="23" t="str">
        <f>IF(ISNUMBER(MATCH(C3098, 'Registration Database Man. Code'!A:A, 0)), "drone", "")</f>
        <v>drone</v>
      </c>
      <c r="E3098" s="23" t="str">
        <f>VLOOKUP(C3098, 'Registration Database Man. Code'!A:D, 4, FALSE)</f>
        <v>DJI</v>
      </c>
      <c r="F3098" s="24" t="str">
        <f t="shared" si="48"/>
        <v>Yes</v>
      </c>
      <c r="G3098" s="21" t="str">
        <f>IF(F3098="Yes", "Not Applicable", IF(COUNTIF('Broadcast Module Man Codes'!B:B, LEFT(B3098, 4))=0, "No BM Man Code Found", "Match Found"))</f>
        <v>Not Applicable</v>
      </c>
    </row>
    <row r="3099" spans="1:7">
      <c r="A3099" s="23" t="s">
        <v>5607</v>
      </c>
      <c r="B3099" s="23" t="s">
        <v>5608</v>
      </c>
      <c r="C3099" s="23" t="s">
        <v>27</v>
      </c>
      <c r="D3099" s="23" t="str">
        <f>IF(ISNUMBER(MATCH(C3099, 'Registration Database Man. Code'!A:A, 0)), "drone", "")</f>
        <v>drone</v>
      </c>
      <c r="E3099" s="23" t="str">
        <f>VLOOKUP(C3099, 'Registration Database Man. Code'!A:D, 4, FALSE)</f>
        <v>DJI</v>
      </c>
      <c r="F3099" s="24" t="str">
        <f t="shared" si="48"/>
        <v>Yes</v>
      </c>
      <c r="G3099" s="21" t="str">
        <f>IF(F3099="Yes", "Not Applicable", IF(COUNTIF('Broadcast Module Man Codes'!B:B, LEFT(B3099, 4))=0, "No BM Man Code Found", "Match Found"))</f>
        <v>Not Applicable</v>
      </c>
    </row>
    <row r="3100" spans="1:7">
      <c r="A3100" s="23" t="s">
        <v>5609</v>
      </c>
      <c r="B3100" s="23" t="s">
        <v>5610</v>
      </c>
      <c r="C3100" s="23" t="s">
        <v>10</v>
      </c>
      <c r="D3100" s="23" t="str">
        <f>IF(ISNUMBER(MATCH(C3100, 'Registration Database Man. Code'!A:A, 0)), "drone", "")</f>
        <v>drone</v>
      </c>
      <c r="E3100" s="23" t="str">
        <f>VLOOKUP(C3100, 'Registration Database Man. Code'!A:D, 4, FALSE)</f>
        <v>DJI</v>
      </c>
      <c r="F3100" s="24" t="str">
        <f t="shared" si="48"/>
        <v>No</v>
      </c>
      <c r="G3100" s="21" t="str">
        <f>IF(F3100="Yes", "Not Applicable", IF(COUNTIF('Broadcast Module Man Codes'!B:B, LEFT(B3100, 4))=0, "No BM Man Code Found", "Match Found"))</f>
        <v>No BM Man Code Found</v>
      </c>
    </row>
    <row r="3101" spans="1:7">
      <c r="A3101" s="23" t="s">
        <v>5611</v>
      </c>
      <c r="B3101" s="23" t="s">
        <v>5612</v>
      </c>
      <c r="C3101" s="23" t="s">
        <v>27</v>
      </c>
      <c r="D3101" s="23" t="str">
        <f>IF(ISNUMBER(MATCH(C3101, 'Registration Database Man. Code'!A:A, 0)), "drone", "")</f>
        <v>drone</v>
      </c>
      <c r="E3101" s="23" t="str">
        <f>VLOOKUP(C3101, 'Registration Database Man. Code'!A:D, 4, FALSE)</f>
        <v>DJI</v>
      </c>
      <c r="F3101" s="24" t="str">
        <f t="shared" si="48"/>
        <v>Yes</v>
      </c>
      <c r="G3101" s="21" t="str">
        <f>IF(F3101="Yes", "Not Applicable", IF(COUNTIF('Broadcast Module Man Codes'!B:B, LEFT(B3101, 4))=0, "No BM Man Code Found", "Match Found"))</f>
        <v>Not Applicable</v>
      </c>
    </row>
    <row r="3102" spans="1:7">
      <c r="A3102" s="23" t="s">
        <v>5613</v>
      </c>
      <c r="B3102" s="23" t="s">
        <v>5614</v>
      </c>
      <c r="C3102" s="23" t="s">
        <v>27</v>
      </c>
      <c r="D3102" s="23" t="str">
        <f>IF(ISNUMBER(MATCH(C3102, 'Registration Database Man. Code'!A:A, 0)), "drone", "")</f>
        <v>drone</v>
      </c>
      <c r="E3102" s="23" t="str">
        <f>VLOOKUP(C3102, 'Registration Database Man. Code'!A:D, 4, FALSE)</f>
        <v>DJI</v>
      </c>
      <c r="F3102" s="24" t="str">
        <f t="shared" si="48"/>
        <v>Yes</v>
      </c>
      <c r="G3102" s="21" t="str">
        <f>IF(F3102="Yes", "Not Applicable", IF(COUNTIF('Broadcast Module Man Codes'!B:B, LEFT(B3102, 4))=0, "No BM Man Code Found", "Match Found"))</f>
        <v>Not Applicable</v>
      </c>
    </row>
    <row r="3103" spans="1:7">
      <c r="A3103" s="23" t="s">
        <v>5615</v>
      </c>
      <c r="B3103" s="23" t="s">
        <v>5616</v>
      </c>
      <c r="C3103" s="23" t="s">
        <v>10</v>
      </c>
      <c r="D3103" s="23" t="str">
        <f>IF(ISNUMBER(MATCH(C3103, 'Registration Database Man. Code'!A:A, 0)), "drone", "")</f>
        <v>drone</v>
      </c>
      <c r="E3103" s="23" t="str">
        <f>VLOOKUP(C3103, 'Registration Database Man. Code'!A:D, 4, FALSE)</f>
        <v>DJI</v>
      </c>
      <c r="F3103" s="24" t="str">
        <f t="shared" si="48"/>
        <v>Yes</v>
      </c>
      <c r="G3103" s="21" t="str">
        <f>IF(F3103="Yes", "Not Applicable", IF(COUNTIF('Broadcast Module Man Codes'!B:B, LEFT(B3103, 4))=0, "No BM Man Code Found", "Match Found"))</f>
        <v>Not Applicable</v>
      </c>
    </row>
    <row r="3104" spans="1:7">
      <c r="A3104" s="23" t="s">
        <v>5617</v>
      </c>
      <c r="B3104" s="23" t="s">
        <v>5618</v>
      </c>
      <c r="C3104" s="23" t="s">
        <v>27</v>
      </c>
      <c r="D3104" s="23" t="str">
        <f>IF(ISNUMBER(MATCH(C3104, 'Registration Database Man. Code'!A:A, 0)), "drone", "")</f>
        <v>drone</v>
      </c>
      <c r="E3104" s="23" t="str">
        <f>VLOOKUP(C3104, 'Registration Database Man. Code'!A:D, 4, FALSE)</f>
        <v>DJI</v>
      </c>
      <c r="F3104" s="24" t="str">
        <f t="shared" si="48"/>
        <v>No</v>
      </c>
      <c r="G3104" s="21" t="str">
        <f>IF(F3104="Yes", "Not Applicable", IF(COUNTIF('Broadcast Module Man Codes'!B:B, LEFT(B3104, 4))=0, "No BM Man Code Found", "Match Found"))</f>
        <v>No BM Man Code Found</v>
      </c>
    </row>
    <row r="3105" spans="1:7">
      <c r="A3105" s="23" t="s">
        <v>5619</v>
      </c>
      <c r="B3105" s="23" t="s">
        <v>5620</v>
      </c>
      <c r="C3105" s="23" t="s">
        <v>27</v>
      </c>
      <c r="D3105" s="23" t="str">
        <f>IF(ISNUMBER(MATCH(C3105, 'Registration Database Man. Code'!A:A, 0)), "drone", "")</f>
        <v>drone</v>
      </c>
      <c r="E3105" s="23" t="str">
        <f>VLOOKUP(C3105, 'Registration Database Man. Code'!A:D, 4, FALSE)</f>
        <v>DJI</v>
      </c>
      <c r="F3105" s="24" t="str">
        <f t="shared" si="48"/>
        <v>Yes</v>
      </c>
      <c r="G3105" s="21" t="str">
        <f>IF(F3105="Yes", "Not Applicable", IF(COUNTIF('Broadcast Module Man Codes'!B:B, LEFT(B3105, 4))=0, "No BM Man Code Found", "Match Found"))</f>
        <v>Not Applicable</v>
      </c>
    </row>
    <row r="3106" spans="1:7">
      <c r="A3106" s="23" t="s">
        <v>5621</v>
      </c>
      <c r="B3106" s="23" t="s">
        <v>5622</v>
      </c>
      <c r="C3106" s="23" t="s">
        <v>10</v>
      </c>
      <c r="D3106" s="23" t="str">
        <f>IF(ISNUMBER(MATCH(C3106, 'Registration Database Man. Code'!A:A, 0)), "drone", "")</f>
        <v>drone</v>
      </c>
      <c r="E3106" s="23" t="str">
        <f>VLOOKUP(C3106, 'Registration Database Man. Code'!A:D, 4, FALSE)</f>
        <v>DJI</v>
      </c>
      <c r="F3106" s="24" t="str">
        <f t="shared" si="48"/>
        <v>Yes</v>
      </c>
      <c r="G3106" s="21" t="str">
        <f>IF(F3106="Yes", "Not Applicable", IF(COUNTIF('Broadcast Module Man Codes'!B:B, LEFT(B3106, 4))=0, "No BM Man Code Found", "Match Found"))</f>
        <v>Not Applicable</v>
      </c>
    </row>
    <row r="3107" spans="1:7">
      <c r="A3107" s="23" t="s">
        <v>5623</v>
      </c>
      <c r="B3107" s="23" t="s">
        <v>5624</v>
      </c>
      <c r="C3107" s="23" t="s">
        <v>27</v>
      </c>
      <c r="D3107" s="23" t="str">
        <f>IF(ISNUMBER(MATCH(C3107, 'Registration Database Man. Code'!A:A, 0)), "drone", "")</f>
        <v>drone</v>
      </c>
      <c r="E3107" s="23" t="str">
        <f>VLOOKUP(C3107, 'Registration Database Man. Code'!A:D, 4, FALSE)</f>
        <v>DJI</v>
      </c>
      <c r="F3107" s="24" t="str">
        <f t="shared" si="48"/>
        <v>Yes</v>
      </c>
      <c r="G3107" s="21" t="str">
        <f>IF(F3107="Yes", "Not Applicable", IF(COUNTIF('Broadcast Module Man Codes'!B:B, LEFT(B3107, 4))=0, "No BM Man Code Found", "Match Found"))</f>
        <v>Not Applicable</v>
      </c>
    </row>
    <row r="3108" spans="1:7">
      <c r="A3108" s="23" t="s">
        <v>5625</v>
      </c>
      <c r="B3108" s="23" t="s">
        <v>5626</v>
      </c>
      <c r="C3108" s="23" t="s">
        <v>482</v>
      </c>
      <c r="D3108" s="23" t="str">
        <f>IF(ISNUMBER(MATCH(C3108, 'Registration Database Man. Code'!A:A, 0)), "drone", "")</f>
        <v>drone</v>
      </c>
      <c r="E3108" s="23" t="str">
        <f>VLOOKUP(C3108, 'Registration Database Man. Code'!A:D, 4, FALSE)</f>
        <v>DJI</v>
      </c>
      <c r="F3108" s="24" t="str">
        <f t="shared" si="48"/>
        <v>No</v>
      </c>
      <c r="G3108" s="21" t="str">
        <f>IF(F3108="Yes", "Not Applicable", IF(COUNTIF('Broadcast Module Man Codes'!B:B, LEFT(B3108, 4))=0, "No BM Man Code Found", "Match Found"))</f>
        <v>No BM Man Code Found</v>
      </c>
    </row>
    <row r="3109" spans="1:7">
      <c r="A3109" s="23" t="s">
        <v>5627</v>
      </c>
      <c r="B3109" s="23" t="s">
        <v>5628</v>
      </c>
      <c r="C3109" s="23" t="s">
        <v>10</v>
      </c>
      <c r="D3109" s="23" t="str">
        <f>IF(ISNUMBER(MATCH(C3109, 'Registration Database Man. Code'!A:A, 0)), "drone", "")</f>
        <v>drone</v>
      </c>
      <c r="E3109" s="23" t="str">
        <f>VLOOKUP(C3109, 'Registration Database Man. Code'!A:D, 4, FALSE)</f>
        <v>DJI</v>
      </c>
      <c r="F3109" s="24" t="str">
        <f t="shared" si="48"/>
        <v>No</v>
      </c>
      <c r="G3109" s="21" t="str">
        <f>IF(F3109="Yes", "Not Applicable", IF(COUNTIF('Broadcast Module Man Codes'!B:B, LEFT(B3109, 4))=0, "No BM Man Code Found", "Match Found"))</f>
        <v>No BM Man Code Found</v>
      </c>
    </row>
    <row r="3110" spans="1:7">
      <c r="A3110" s="23" t="s">
        <v>5629</v>
      </c>
      <c r="B3110" s="23" t="s">
        <v>5630</v>
      </c>
      <c r="C3110" s="23" t="s">
        <v>6</v>
      </c>
      <c r="D3110" s="23" t="str">
        <f>IF(ISNUMBER(MATCH(C3110, 'Registration Database Man. Code'!A:A, 0)), "drone", "")</f>
        <v>drone</v>
      </c>
      <c r="E3110" s="23" t="str">
        <f>VLOOKUP(C3110, 'Registration Database Man. Code'!A:D, 4, FALSE)</f>
        <v>XAG</v>
      </c>
      <c r="F3110" s="24" t="str">
        <f t="shared" si="48"/>
        <v>No</v>
      </c>
      <c r="G3110" s="21" t="str">
        <f>IF(F3110="Yes", "Not Applicable", IF(COUNTIF('Broadcast Module Man Codes'!B:B, LEFT(B3110, 4))=0, "No BM Man Code Found", "Match Found"))</f>
        <v>No BM Man Code Found</v>
      </c>
    </row>
    <row r="3111" spans="1:7">
      <c r="A3111" s="23" t="s">
        <v>5631</v>
      </c>
      <c r="B3111" s="23" t="s">
        <v>5632</v>
      </c>
      <c r="C3111" s="23" t="s">
        <v>27</v>
      </c>
      <c r="D3111" s="23" t="str">
        <f>IF(ISNUMBER(MATCH(C3111, 'Registration Database Man. Code'!A:A, 0)), "drone", "")</f>
        <v>drone</v>
      </c>
      <c r="E3111" s="23" t="str">
        <f>VLOOKUP(C3111, 'Registration Database Man. Code'!A:D, 4, FALSE)</f>
        <v>DJI</v>
      </c>
      <c r="F3111" s="24" t="str">
        <f t="shared" si="48"/>
        <v>Yes</v>
      </c>
      <c r="G3111" s="21" t="str">
        <f>IF(F3111="Yes", "Not Applicable", IF(COUNTIF('Broadcast Module Man Codes'!B:B, LEFT(B3111, 4))=0, "No BM Man Code Found", "Match Found"))</f>
        <v>Not Applicable</v>
      </c>
    </row>
    <row r="3112" spans="1:7">
      <c r="A3112" s="23" t="s">
        <v>5633</v>
      </c>
      <c r="B3112" s="23" t="s">
        <v>5634</v>
      </c>
      <c r="C3112" s="23" t="s">
        <v>76</v>
      </c>
      <c r="D3112" s="23" t="str">
        <f>IF(ISNUMBER(MATCH(C3112, 'Registration Database Man. Code'!A:A, 0)), "drone", "")</f>
        <v>drone</v>
      </c>
      <c r="E3112" s="23" t="str">
        <f>VLOOKUP(C3112, 'Registration Database Man. Code'!A:D, 4, FALSE)</f>
        <v>XAG</v>
      </c>
      <c r="F3112" s="24" t="str">
        <f t="shared" si="48"/>
        <v>No</v>
      </c>
      <c r="G3112" s="21" t="str">
        <f>IF(F3112="Yes", "Not Applicable", IF(COUNTIF('Broadcast Module Man Codes'!B:B, LEFT(B3112, 4))=0, "No BM Man Code Found", "Match Found"))</f>
        <v>No BM Man Code Found</v>
      </c>
    </row>
    <row r="3113" spans="1:7">
      <c r="A3113" s="23" t="s">
        <v>5635</v>
      </c>
      <c r="B3113" s="23" t="s">
        <v>5636</v>
      </c>
      <c r="C3113" s="23" t="s">
        <v>21</v>
      </c>
      <c r="D3113" s="23" t="str">
        <f>IF(ISNUMBER(MATCH(C3113, 'Registration Database Man. Code'!A:A, 0)), "drone", "")</f>
        <v>drone</v>
      </c>
      <c r="E3113" s="23" t="str">
        <f>VLOOKUP(C3113, 'Registration Database Man. Code'!A:D, 4, FALSE)</f>
        <v>XAG</v>
      </c>
      <c r="F3113" s="24" t="str">
        <f t="shared" si="48"/>
        <v>Yes</v>
      </c>
      <c r="G3113" s="21" t="str">
        <f>IF(F3113="Yes", "Not Applicable", IF(COUNTIF('Broadcast Module Man Codes'!B:B, LEFT(B3113, 4))=0, "No BM Man Code Found", "Match Found"))</f>
        <v>Not Applicable</v>
      </c>
    </row>
    <row r="3114" spans="1:7">
      <c r="A3114" s="23" t="s">
        <v>5637</v>
      </c>
      <c r="B3114" s="23" t="s">
        <v>5638</v>
      </c>
      <c r="C3114" s="23" t="s">
        <v>94</v>
      </c>
      <c r="D3114" s="23" t="str">
        <f>IF(ISNUMBER(MATCH(C3114, 'Registration Database Man. Code'!A:A, 0)), "drone", "")</f>
        <v>drone</v>
      </c>
      <c r="E3114" s="23" t="str">
        <f>VLOOKUP(C3114, 'Registration Database Man. Code'!A:D, 4, FALSE)</f>
        <v>DJI</v>
      </c>
      <c r="F3114" s="24" t="str">
        <f t="shared" si="48"/>
        <v>Yes</v>
      </c>
      <c r="G3114" s="21" t="str">
        <f>IF(F3114="Yes", "Not Applicable", IF(COUNTIF('Broadcast Module Man Codes'!B:B, LEFT(B3114, 4))=0, "No BM Man Code Found", "Match Found"))</f>
        <v>Not Applicable</v>
      </c>
    </row>
    <row r="3115" spans="1:7">
      <c r="A3115" s="23" t="s">
        <v>5639</v>
      </c>
      <c r="B3115" s="23" t="s">
        <v>5640</v>
      </c>
      <c r="C3115" s="23" t="s">
        <v>1506</v>
      </c>
      <c r="D3115" s="23" t="str">
        <f>IF(ISNUMBER(MATCH(C3115, 'Registration Database Man. Code'!A:A, 0)), "drone", "")</f>
        <v>drone</v>
      </c>
      <c r="E3115" s="23" t="str">
        <f>VLOOKUP(C3115, 'Registration Database Man. Code'!A:D, 4, FALSE)</f>
        <v>DJI</v>
      </c>
      <c r="F3115" s="24" t="str">
        <f t="shared" si="48"/>
        <v>No</v>
      </c>
      <c r="G3115" s="21" t="str">
        <f>IF(F3115="Yes", "Not Applicable", IF(COUNTIF('Broadcast Module Man Codes'!B:B, LEFT(B3115, 4))=0, "No BM Man Code Found", "Match Found"))</f>
        <v>No BM Man Code Found</v>
      </c>
    </row>
    <row r="3116" spans="1:7">
      <c r="A3116" s="23" t="s">
        <v>5641</v>
      </c>
      <c r="B3116" s="23" t="s">
        <v>5642</v>
      </c>
      <c r="C3116" s="23" t="s">
        <v>172</v>
      </c>
      <c r="D3116" s="23" t="str">
        <f>IF(ISNUMBER(MATCH(C3116, 'Registration Database Man. Code'!A:A, 0)), "drone", "")</f>
        <v>drone</v>
      </c>
      <c r="E3116" s="23" t="str">
        <f>VLOOKUP(C3116, 'Registration Database Man. Code'!A:D, 4, FALSE)</f>
        <v>DJI</v>
      </c>
      <c r="F3116" s="24" t="str">
        <f t="shared" si="48"/>
        <v>Yes</v>
      </c>
      <c r="G3116" s="21" t="str">
        <f>IF(F3116="Yes", "Not Applicable", IF(COUNTIF('Broadcast Module Man Codes'!B:B, LEFT(B3116, 4))=0, "No BM Man Code Found", "Match Found"))</f>
        <v>Not Applicable</v>
      </c>
    </row>
    <row r="3117" spans="1:7">
      <c r="A3117" s="23" t="s">
        <v>5643</v>
      </c>
      <c r="B3117" s="23" t="s">
        <v>5644</v>
      </c>
      <c r="C3117" s="23" t="s">
        <v>10</v>
      </c>
      <c r="D3117" s="23" t="str">
        <f>IF(ISNUMBER(MATCH(C3117, 'Registration Database Man. Code'!A:A, 0)), "drone", "")</f>
        <v>drone</v>
      </c>
      <c r="E3117" s="23" t="str">
        <f>VLOOKUP(C3117, 'Registration Database Man. Code'!A:D, 4, FALSE)</f>
        <v>DJI</v>
      </c>
      <c r="F3117" s="24" t="str">
        <f t="shared" si="48"/>
        <v>Yes</v>
      </c>
      <c r="G3117" s="21" t="str">
        <f>IF(F3117="Yes", "Not Applicable", IF(COUNTIF('Broadcast Module Man Codes'!B:B, LEFT(B3117, 4))=0, "No BM Man Code Found", "Match Found"))</f>
        <v>Not Applicable</v>
      </c>
    </row>
    <row r="3118" spans="1:7">
      <c r="A3118" s="23" t="s">
        <v>5645</v>
      </c>
      <c r="B3118" s="23" t="s">
        <v>5646</v>
      </c>
      <c r="C3118" s="23" t="s">
        <v>27</v>
      </c>
      <c r="D3118" s="23" t="str">
        <f>IF(ISNUMBER(MATCH(C3118, 'Registration Database Man. Code'!A:A, 0)), "drone", "")</f>
        <v>drone</v>
      </c>
      <c r="E3118" s="23" t="str">
        <f>VLOOKUP(C3118, 'Registration Database Man. Code'!A:D, 4, FALSE)</f>
        <v>DJI</v>
      </c>
      <c r="F3118" s="24" t="str">
        <f t="shared" si="48"/>
        <v>No</v>
      </c>
      <c r="G3118" s="21" t="str">
        <f>IF(F3118="Yes", "Not Applicable", IF(COUNTIF('Broadcast Module Man Codes'!B:B, LEFT(B3118, 4))=0, "No BM Man Code Found", "Match Found"))</f>
        <v>No BM Man Code Found</v>
      </c>
    </row>
    <row r="3119" spans="1:7">
      <c r="A3119" s="23" t="s">
        <v>5647</v>
      </c>
      <c r="B3119" s="23" t="s">
        <v>5648</v>
      </c>
      <c r="C3119" s="23" t="s">
        <v>16</v>
      </c>
      <c r="D3119" s="23" t="str">
        <f>IF(ISNUMBER(MATCH(C3119, 'Registration Database Man. Code'!A:A, 0)), "drone", "")</f>
        <v>drone</v>
      </c>
      <c r="E3119" s="23" t="str">
        <f>VLOOKUP(C3119, 'Registration Database Man. Code'!A:D, 4, FALSE)</f>
        <v>DJI</v>
      </c>
      <c r="F3119" s="24" t="str">
        <f t="shared" si="48"/>
        <v>No</v>
      </c>
      <c r="G3119" s="21" t="str">
        <f>IF(F3119="Yes", "Not Applicable", IF(COUNTIF('Broadcast Module Man Codes'!B:B, LEFT(B3119, 4))=0, "No BM Man Code Found", "Match Found"))</f>
        <v>No BM Man Code Found</v>
      </c>
    </row>
    <row r="3120" spans="1:7">
      <c r="A3120" s="23" t="s">
        <v>5649</v>
      </c>
      <c r="B3120" s="23" t="s">
        <v>5650</v>
      </c>
      <c r="C3120" s="23" t="s">
        <v>21</v>
      </c>
      <c r="D3120" s="23" t="str">
        <f>IF(ISNUMBER(MATCH(C3120, 'Registration Database Man. Code'!A:A, 0)), "drone", "")</f>
        <v>drone</v>
      </c>
      <c r="E3120" s="23" t="str">
        <f>VLOOKUP(C3120, 'Registration Database Man. Code'!A:D, 4, FALSE)</f>
        <v>XAG</v>
      </c>
      <c r="F3120" s="24" t="str">
        <f t="shared" si="48"/>
        <v>No</v>
      </c>
      <c r="G3120" s="21" t="str">
        <f>IF(F3120="Yes", "Not Applicable", IF(COUNTIF('Broadcast Module Man Codes'!B:B, LEFT(B3120, 4))=0, "No BM Man Code Found", "Match Found"))</f>
        <v>No BM Man Code Found</v>
      </c>
    </row>
    <row r="3121" spans="1:7">
      <c r="A3121" s="23" t="s">
        <v>5651</v>
      </c>
      <c r="B3121" s="23" t="s">
        <v>5652</v>
      </c>
      <c r="C3121" s="23" t="s">
        <v>21</v>
      </c>
      <c r="D3121" s="23" t="str">
        <f>IF(ISNUMBER(MATCH(C3121, 'Registration Database Man. Code'!A:A, 0)), "drone", "")</f>
        <v>drone</v>
      </c>
      <c r="E3121" s="23" t="str">
        <f>VLOOKUP(C3121, 'Registration Database Man. Code'!A:D, 4, FALSE)</f>
        <v>XAG</v>
      </c>
      <c r="F3121" s="24" t="str">
        <f t="shared" si="48"/>
        <v>Yes</v>
      </c>
      <c r="G3121" s="21" t="str">
        <f>IF(F3121="Yes", "Not Applicable", IF(COUNTIF('Broadcast Module Man Codes'!B:B, LEFT(B3121, 4))=0, "No BM Man Code Found", "Match Found"))</f>
        <v>Not Applicable</v>
      </c>
    </row>
    <row r="3122" spans="1:7">
      <c r="A3122" s="23" t="s">
        <v>5653</v>
      </c>
      <c r="B3122" s="23" t="s">
        <v>5654</v>
      </c>
      <c r="C3122" s="23" t="s">
        <v>94</v>
      </c>
      <c r="D3122" s="23" t="str">
        <f>IF(ISNUMBER(MATCH(C3122, 'Registration Database Man. Code'!A:A, 0)), "drone", "")</f>
        <v>drone</v>
      </c>
      <c r="E3122" s="23" t="str">
        <f>VLOOKUP(C3122, 'Registration Database Man. Code'!A:D, 4, FALSE)</f>
        <v>DJI</v>
      </c>
      <c r="F3122" s="24" t="str">
        <f t="shared" si="48"/>
        <v>No</v>
      </c>
      <c r="G3122" s="21" t="str">
        <f>IF(F3122="Yes", "Not Applicable", IF(COUNTIF('Broadcast Module Man Codes'!B:B, LEFT(B3122, 4))=0, "No BM Man Code Found", "Match Found"))</f>
        <v>No BM Man Code Found</v>
      </c>
    </row>
    <row r="3123" spans="1:7">
      <c r="A3123" s="23" t="s">
        <v>5655</v>
      </c>
      <c r="B3123" s="23" t="s">
        <v>5656</v>
      </c>
      <c r="C3123" s="23" t="s">
        <v>21</v>
      </c>
      <c r="D3123" s="23" t="str">
        <f>IF(ISNUMBER(MATCH(C3123, 'Registration Database Man. Code'!A:A, 0)), "drone", "")</f>
        <v>drone</v>
      </c>
      <c r="E3123" s="23" t="str">
        <f>VLOOKUP(C3123, 'Registration Database Man. Code'!A:D, 4, FALSE)</f>
        <v>XAG</v>
      </c>
      <c r="F3123" s="24" t="str">
        <f t="shared" si="48"/>
        <v>No</v>
      </c>
      <c r="G3123" s="21" t="str">
        <f>IF(F3123="Yes", "Not Applicable", IF(COUNTIF('Broadcast Module Man Codes'!B:B, LEFT(B3123, 4))=0, "No BM Man Code Found", "Match Found"))</f>
        <v>No BM Man Code Found</v>
      </c>
    </row>
    <row r="3124" spans="1:7">
      <c r="A3124" s="23" t="s">
        <v>5657</v>
      </c>
      <c r="B3124" s="23" t="s">
        <v>5658</v>
      </c>
      <c r="C3124" s="23" t="s">
        <v>27</v>
      </c>
      <c r="D3124" s="23" t="str">
        <f>IF(ISNUMBER(MATCH(C3124, 'Registration Database Man. Code'!A:A, 0)), "drone", "")</f>
        <v>drone</v>
      </c>
      <c r="E3124" s="23" t="str">
        <f>VLOOKUP(C3124, 'Registration Database Man. Code'!A:D, 4, FALSE)</f>
        <v>DJI</v>
      </c>
      <c r="F3124" s="24" t="str">
        <f t="shared" si="48"/>
        <v>No</v>
      </c>
      <c r="G3124" s="21" t="str">
        <f>IF(F3124="Yes", "Not Applicable", IF(COUNTIF('Broadcast Module Man Codes'!B:B, LEFT(B3124, 4))=0, "No BM Man Code Found", "Match Found"))</f>
        <v>No BM Man Code Found</v>
      </c>
    </row>
    <row r="3125" spans="1:7">
      <c r="A3125" s="23" t="s">
        <v>5659</v>
      </c>
      <c r="B3125" s="23" t="s">
        <v>5660</v>
      </c>
      <c r="C3125" s="23" t="s">
        <v>27</v>
      </c>
      <c r="D3125" s="23" t="str">
        <f>IF(ISNUMBER(MATCH(C3125, 'Registration Database Man. Code'!A:A, 0)), "drone", "")</f>
        <v>drone</v>
      </c>
      <c r="E3125" s="23" t="str">
        <f>VLOOKUP(C3125, 'Registration Database Man. Code'!A:D, 4, FALSE)</f>
        <v>DJI</v>
      </c>
      <c r="F3125" s="24" t="str">
        <f t="shared" si="48"/>
        <v>No</v>
      </c>
      <c r="G3125" s="21" t="str">
        <f>IF(F3125="Yes", "Not Applicable", IF(COUNTIF('Broadcast Module Man Codes'!B:B, LEFT(B3125, 4))=0, "No BM Man Code Found", "Match Found"))</f>
        <v>No BM Man Code Found</v>
      </c>
    </row>
    <row r="3126" spans="1:7">
      <c r="A3126" s="23" t="s">
        <v>5661</v>
      </c>
      <c r="B3126" s="23" t="s">
        <v>5662</v>
      </c>
      <c r="C3126" s="23" t="s">
        <v>97</v>
      </c>
      <c r="D3126" s="23" t="str">
        <f>IF(ISNUMBER(MATCH(C3126, 'Registration Database Man. Code'!A:A, 0)), "drone", "")</f>
        <v>drone</v>
      </c>
      <c r="E3126" s="23" t="str">
        <f>VLOOKUP(C3126, 'Registration Database Man. Code'!A:D, 4, FALSE)</f>
        <v>DJI</v>
      </c>
      <c r="F3126" s="24" t="str">
        <f t="shared" si="48"/>
        <v>No</v>
      </c>
      <c r="G3126" s="21" t="str">
        <f>IF(F3126="Yes", "Not Applicable", IF(COUNTIF('Broadcast Module Man Codes'!B:B, LEFT(B3126, 4))=0, "No BM Man Code Found", "Match Found"))</f>
        <v>No BM Man Code Found</v>
      </c>
    </row>
    <row r="3127" spans="1:7">
      <c r="A3127" s="23" t="s">
        <v>5663</v>
      </c>
      <c r="B3127" s="23" t="s">
        <v>5664</v>
      </c>
      <c r="C3127" s="23" t="s">
        <v>27</v>
      </c>
      <c r="D3127" s="23" t="str">
        <f>IF(ISNUMBER(MATCH(C3127, 'Registration Database Man. Code'!A:A, 0)), "drone", "")</f>
        <v>drone</v>
      </c>
      <c r="E3127" s="23" t="str">
        <f>VLOOKUP(C3127, 'Registration Database Man. Code'!A:D, 4, FALSE)</f>
        <v>DJI</v>
      </c>
      <c r="F3127" s="24" t="str">
        <f t="shared" si="48"/>
        <v>Yes</v>
      </c>
      <c r="G3127" s="21" t="str">
        <f>IF(F3127="Yes", "Not Applicable", IF(COUNTIF('Broadcast Module Man Codes'!B:B, LEFT(B3127, 4))=0, "No BM Man Code Found", "Match Found"))</f>
        <v>Not Applicable</v>
      </c>
    </row>
    <row r="3128" spans="1:7">
      <c r="A3128" s="23" t="s">
        <v>5665</v>
      </c>
      <c r="B3128" s="23" t="s">
        <v>5666</v>
      </c>
      <c r="C3128" s="23" t="s">
        <v>27</v>
      </c>
      <c r="D3128" s="23" t="str">
        <f>IF(ISNUMBER(MATCH(C3128, 'Registration Database Man. Code'!A:A, 0)), "drone", "")</f>
        <v>drone</v>
      </c>
      <c r="E3128" s="23" t="str">
        <f>VLOOKUP(C3128, 'Registration Database Man. Code'!A:D, 4, FALSE)</f>
        <v>DJI</v>
      </c>
      <c r="F3128" s="24" t="str">
        <f t="shared" si="48"/>
        <v>Yes</v>
      </c>
      <c r="G3128" s="21" t="str">
        <f>IF(F3128="Yes", "Not Applicable", IF(COUNTIF('Broadcast Module Man Codes'!B:B, LEFT(B3128, 4))=0, "No BM Man Code Found", "Match Found"))</f>
        <v>Not Applicable</v>
      </c>
    </row>
    <row r="3129" spans="1:7">
      <c r="A3129" s="23" t="s">
        <v>5667</v>
      </c>
      <c r="B3129" s="23" t="s">
        <v>5668</v>
      </c>
      <c r="C3129" s="23" t="s">
        <v>27</v>
      </c>
      <c r="D3129" s="23" t="str">
        <f>IF(ISNUMBER(MATCH(C3129, 'Registration Database Man. Code'!A:A, 0)), "drone", "")</f>
        <v>drone</v>
      </c>
      <c r="E3129" s="23" t="str">
        <f>VLOOKUP(C3129, 'Registration Database Man. Code'!A:D, 4, FALSE)</f>
        <v>DJI</v>
      </c>
      <c r="F3129" s="24" t="str">
        <f t="shared" si="48"/>
        <v>No</v>
      </c>
      <c r="G3129" s="21" t="str">
        <f>IF(F3129="Yes", "Not Applicable", IF(COUNTIF('Broadcast Module Man Codes'!B:B, LEFT(B3129, 4))=0, "No BM Man Code Found", "Match Found"))</f>
        <v>No BM Man Code Found</v>
      </c>
    </row>
    <row r="3130" spans="1:7">
      <c r="A3130" s="23" t="s">
        <v>5669</v>
      </c>
      <c r="B3130" s="23" t="s">
        <v>5670</v>
      </c>
      <c r="C3130" s="23" t="s">
        <v>49</v>
      </c>
      <c r="D3130" s="23" t="str">
        <f>IF(ISNUMBER(MATCH(C3130, 'Registration Database Man. Code'!A:A, 0)), "drone", "")</f>
        <v>drone</v>
      </c>
      <c r="E3130" s="23" t="str">
        <f>VLOOKUP(C3130, 'Registration Database Man. Code'!A:D, 4, FALSE)</f>
        <v>DJI</v>
      </c>
      <c r="F3130" s="24" t="str">
        <f t="shared" si="48"/>
        <v>Yes</v>
      </c>
      <c r="G3130" s="21" t="str">
        <f>IF(F3130="Yes", "Not Applicable", IF(COUNTIF('Broadcast Module Man Codes'!B:B, LEFT(B3130, 4))=0, "No BM Man Code Found", "Match Found"))</f>
        <v>Not Applicable</v>
      </c>
    </row>
    <row r="3131" spans="1:7">
      <c r="A3131" s="23" t="s">
        <v>5671</v>
      </c>
      <c r="B3131" s="23" t="s">
        <v>5672</v>
      </c>
      <c r="C3131" s="23" t="s">
        <v>27</v>
      </c>
      <c r="D3131" s="23" t="str">
        <f>IF(ISNUMBER(MATCH(C3131, 'Registration Database Man. Code'!A:A, 0)), "drone", "")</f>
        <v>drone</v>
      </c>
      <c r="E3131" s="23" t="str">
        <f>VLOOKUP(C3131, 'Registration Database Man. Code'!A:D, 4, FALSE)</f>
        <v>DJI</v>
      </c>
      <c r="F3131" s="24" t="str">
        <f t="shared" si="48"/>
        <v>Yes</v>
      </c>
      <c r="G3131" s="21" t="str">
        <f>IF(F3131="Yes", "Not Applicable", IF(COUNTIF('Broadcast Module Man Codes'!B:B, LEFT(B3131, 4))=0, "No BM Man Code Found", "Match Found"))</f>
        <v>Not Applicable</v>
      </c>
    </row>
    <row r="3132" spans="1:7">
      <c r="A3132" s="23" t="s">
        <v>5673</v>
      </c>
      <c r="B3132" s="23" t="s">
        <v>5674</v>
      </c>
      <c r="C3132" s="23" t="s">
        <v>21</v>
      </c>
      <c r="D3132" s="23" t="str">
        <f>IF(ISNUMBER(MATCH(C3132, 'Registration Database Man. Code'!A:A, 0)), "drone", "")</f>
        <v>drone</v>
      </c>
      <c r="E3132" s="23" t="str">
        <f>VLOOKUP(C3132, 'Registration Database Man. Code'!A:D, 4, FALSE)</f>
        <v>XAG</v>
      </c>
      <c r="F3132" s="24" t="str">
        <f t="shared" si="48"/>
        <v>Yes</v>
      </c>
      <c r="G3132" s="21" t="str">
        <f>IF(F3132="Yes", "Not Applicable", IF(COUNTIF('Broadcast Module Man Codes'!B:B, LEFT(B3132, 4))=0, "No BM Man Code Found", "Match Found"))</f>
        <v>Not Applicable</v>
      </c>
    </row>
    <row r="3133" spans="1:7">
      <c r="A3133" s="23" t="s">
        <v>5675</v>
      </c>
      <c r="B3133" s="23" t="s">
        <v>5676</v>
      </c>
      <c r="C3133" s="23" t="s">
        <v>94</v>
      </c>
      <c r="D3133" s="23" t="str">
        <f>IF(ISNUMBER(MATCH(C3133, 'Registration Database Man. Code'!A:A, 0)), "drone", "")</f>
        <v>drone</v>
      </c>
      <c r="E3133" s="23" t="str">
        <f>VLOOKUP(C3133, 'Registration Database Man. Code'!A:D, 4, FALSE)</f>
        <v>DJI</v>
      </c>
      <c r="F3133" s="24" t="str">
        <f t="shared" si="48"/>
        <v>Yes</v>
      </c>
      <c r="G3133" s="21" t="str">
        <f>IF(F3133="Yes", "Not Applicable", IF(COUNTIF('Broadcast Module Man Codes'!B:B, LEFT(B3133, 4))=0, "No BM Man Code Found", "Match Found"))</f>
        <v>Not Applicable</v>
      </c>
    </row>
    <row r="3134" spans="1:7">
      <c r="A3134" s="23" t="s">
        <v>5677</v>
      </c>
      <c r="B3134" s="23" t="s">
        <v>5678</v>
      </c>
      <c r="C3134" s="23" t="s">
        <v>27</v>
      </c>
      <c r="D3134" s="23" t="str">
        <f>IF(ISNUMBER(MATCH(C3134, 'Registration Database Man. Code'!A:A, 0)), "drone", "")</f>
        <v>drone</v>
      </c>
      <c r="E3134" s="23" t="str">
        <f>VLOOKUP(C3134, 'Registration Database Man. Code'!A:D, 4, FALSE)</f>
        <v>DJI</v>
      </c>
      <c r="F3134" s="24" t="str">
        <f t="shared" si="48"/>
        <v>Yes</v>
      </c>
      <c r="G3134" s="21" t="str">
        <f>IF(F3134="Yes", "Not Applicable", IF(COUNTIF('Broadcast Module Man Codes'!B:B, LEFT(B3134, 4))=0, "No BM Man Code Found", "Match Found"))</f>
        <v>Not Applicable</v>
      </c>
    </row>
    <row r="3135" spans="1:7">
      <c r="A3135" s="23" t="s">
        <v>5679</v>
      </c>
      <c r="B3135" s="23" t="s">
        <v>5680</v>
      </c>
      <c r="C3135" s="23" t="s">
        <v>27</v>
      </c>
      <c r="D3135" s="23" t="str">
        <f>IF(ISNUMBER(MATCH(C3135, 'Registration Database Man. Code'!A:A, 0)), "drone", "")</f>
        <v>drone</v>
      </c>
      <c r="E3135" s="23" t="str">
        <f>VLOOKUP(C3135, 'Registration Database Man. Code'!A:D, 4, FALSE)</f>
        <v>DJI</v>
      </c>
      <c r="F3135" s="24" t="str">
        <f t="shared" si="48"/>
        <v>Yes</v>
      </c>
      <c r="G3135" s="21" t="str">
        <f>IF(F3135="Yes", "Not Applicable", IF(COUNTIF('Broadcast Module Man Codes'!B:B, LEFT(B3135, 4))=0, "No BM Man Code Found", "Match Found"))</f>
        <v>Not Applicable</v>
      </c>
    </row>
    <row r="3136" spans="1:7">
      <c r="A3136" s="23" t="s">
        <v>5681</v>
      </c>
      <c r="B3136" s="23" t="s">
        <v>5682</v>
      </c>
      <c r="C3136" s="23" t="s">
        <v>97</v>
      </c>
      <c r="D3136" s="23" t="str">
        <f>IF(ISNUMBER(MATCH(C3136, 'Registration Database Man. Code'!A:A, 0)), "drone", "")</f>
        <v>drone</v>
      </c>
      <c r="E3136" s="23" t="str">
        <f>VLOOKUP(C3136, 'Registration Database Man. Code'!A:D, 4, FALSE)</f>
        <v>DJI</v>
      </c>
      <c r="F3136" s="24" t="str">
        <f t="shared" si="48"/>
        <v>No</v>
      </c>
      <c r="G3136" s="21" t="str">
        <f>IF(F3136="Yes", "Not Applicable", IF(COUNTIF('Broadcast Module Man Codes'!B:B, LEFT(B3136, 4))=0, "No BM Man Code Found", "Match Found"))</f>
        <v>No BM Man Code Found</v>
      </c>
    </row>
    <row r="3137" spans="1:7">
      <c r="A3137" s="23" t="s">
        <v>5683</v>
      </c>
      <c r="B3137" s="23">
        <v>85556</v>
      </c>
      <c r="C3137" s="23" t="s">
        <v>53</v>
      </c>
      <c r="D3137" s="23" t="str">
        <f>IF(ISNUMBER(MATCH(C3137, 'Registration Database Man. Code'!A:A, 0)), "drone", "")</f>
        <v>drone</v>
      </c>
      <c r="E3137" s="23" t="str">
        <f>VLOOKUP(C3137, 'Registration Database Man. Code'!A:D, 4, FALSE)</f>
        <v>EA VISION</v>
      </c>
      <c r="F3137" s="24" t="str">
        <f t="shared" si="48"/>
        <v>No</v>
      </c>
      <c r="G3137" s="21" t="str">
        <f>IF(F3137="Yes", "Not Applicable", IF(COUNTIF('Broadcast Module Man Codes'!B:B, LEFT(B3137, 4))=0, "No BM Man Code Found", "Match Found"))</f>
        <v>No BM Man Code Found</v>
      </c>
    </row>
    <row r="3138" spans="1:7">
      <c r="A3138" s="23" t="s">
        <v>5684</v>
      </c>
      <c r="B3138" s="23" t="s">
        <v>5685</v>
      </c>
      <c r="C3138" s="23" t="s">
        <v>27</v>
      </c>
      <c r="D3138" s="23" t="str">
        <f>IF(ISNUMBER(MATCH(C3138, 'Registration Database Man. Code'!A:A, 0)), "drone", "")</f>
        <v>drone</v>
      </c>
      <c r="E3138" s="23" t="str">
        <f>VLOOKUP(C3138, 'Registration Database Man. Code'!A:D, 4, FALSE)</f>
        <v>DJI</v>
      </c>
      <c r="F3138" s="24" t="str">
        <f t="shared" si="48"/>
        <v>Yes</v>
      </c>
      <c r="G3138" s="21" t="str">
        <f>IF(F3138="Yes", "Not Applicable", IF(COUNTIF('Broadcast Module Man Codes'!B:B, LEFT(B3138, 4))=0, "No BM Man Code Found", "Match Found"))</f>
        <v>Not Applicable</v>
      </c>
    </row>
    <row r="3139" spans="1:7">
      <c r="A3139" s="23" t="s">
        <v>5686</v>
      </c>
      <c r="B3139" s="23" t="s">
        <v>5687</v>
      </c>
      <c r="C3139" s="23" t="s">
        <v>27</v>
      </c>
      <c r="D3139" s="23" t="str">
        <f>IF(ISNUMBER(MATCH(C3139, 'Registration Database Man. Code'!A:A, 0)), "drone", "")</f>
        <v>drone</v>
      </c>
      <c r="E3139" s="23" t="str">
        <f>VLOOKUP(C3139, 'Registration Database Man. Code'!A:D, 4, FALSE)</f>
        <v>DJI</v>
      </c>
      <c r="F3139" s="24" t="str">
        <f t="shared" ref="F3139:F3202" si="49">IF(OR(E3139="EA VISION", E3139="EAVISION"), "No", IF(OR(AND(OR(E3139="DJI", E3139="DJI Innovations"), LEFT(B3139, 5)="1581F"), AND(OR(E3139="XAG", E3139="GUANGZHOU XAG CO LTD"), LEFT(B3139, 5)="1863F"), AND(E3139="Talos Drones", LEFT(B3139, 5)="2104F")), "Yes", "No"))</f>
        <v>No</v>
      </c>
      <c r="G3139" s="21" t="str">
        <f>IF(F3139="Yes", "Not Applicable", IF(COUNTIF('Broadcast Module Man Codes'!B:B, LEFT(B3139, 4))=0, "No BM Man Code Found", "Match Found"))</f>
        <v>No BM Man Code Found</v>
      </c>
    </row>
    <row r="3140" spans="1:7">
      <c r="A3140" s="23" t="s">
        <v>5688</v>
      </c>
      <c r="B3140" s="23" t="s">
        <v>5689</v>
      </c>
      <c r="C3140" s="23" t="s">
        <v>21</v>
      </c>
      <c r="D3140" s="23" t="str">
        <f>IF(ISNUMBER(MATCH(C3140, 'Registration Database Man. Code'!A:A, 0)), "drone", "")</f>
        <v>drone</v>
      </c>
      <c r="E3140" s="23" t="str">
        <f>VLOOKUP(C3140, 'Registration Database Man. Code'!A:D, 4, FALSE)</f>
        <v>XAG</v>
      </c>
      <c r="F3140" s="24" t="str">
        <f t="shared" si="49"/>
        <v>Yes</v>
      </c>
      <c r="G3140" s="21" t="str">
        <f>IF(F3140="Yes", "Not Applicable", IF(COUNTIF('Broadcast Module Man Codes'!B:B, LEFT(B3140, 4))=0, "No BM Man Code Found", "Match Found"))</f>
        <v>Not Applicable</v>
      </c>
    </row>
    <row r="3141" spans="1:7">
      <c r="A3141" s="23" t="s">
        <v>5690</v>
      </c>
      <c r="B3141" s="23" t="s">
        <v>5691</v>
      </c>
      <c r="C3141" s="23" t="s">
        <v>139</v>
      </c>
      <c r="D3141" s="23" t="str">
        <f>IF(ISNUMBER(MATCH(C3141, 'Registration Database Man. Code'!A:A, 0)), "drone", "")</f>
        <v>drone</v>
      </c>
      <c r="E3141" s="23" t="str">
        <f>VLOOKUP(C3141, 'Registration Database Man. Code'!A:D, 4, FALSE)</f>
        <v>DJI</v>
      </c>
      <c r="F3141" s="24" t="str">
        <f t="shared" si="49"/>
        <v>Yes</v>
      </c>
      <c r="G3141" s="21" t="str">
        <f>IF(F3141="Yes", "Not Applicable", IF(COUNTIF('Broadcast Module Man Codes'!B:B, LEFT(B3141, 4))=0, "No BM Man Code Found", "Match Found"))</f>
        <v>Not Applicable</v>
      </c>
    </row>
    <row r="3142" spans="1:7">
      <c r="A3142" s="23" t="s">
        <v>5692</v>
      </c>
      <c r="B3142" s="23" t="s">
        <v>5693</v>
      </c>
      <c r="C3142" s="23" t="s">
        <v>27</v>
      </c>
      <c r="D3142" s="23" t="str">
        <f>IF(ISNUMBER(MATCH(C3142, 'Registration Database Man. Code'!A:A, 0)), "drone", "")</f>
        <v>drone</v>
      </c>
      <c r="E3142" s="23" t="str">
        <f>VLOOKUP(C3142, 'Registration Database Man. Code'!A:D, 4, FALSE)</f>
        <v>DJI</v>
      </c>
      <c r="F3142" s="24" t="str">
        <f t="shared" si="49"/>
        <v>No</v>
      </c>
      <c r="G3142" s="21" t="str">
        <f>IF(F3142="Yes", "Not Applicable", IF(COUNTIF('Broadcast Module Man Codes'!B:B, LEFT(B3142, 4))=0, "No BM Man Code Found", "Match Found"))</f>
        <v>No BM Man Code Found</v>
      </c>
    </row>
    <row r="3143" spans="1:7">
      <c r="A3143" s="23" t="s">
        <v>5694</v>
      </c>
      <c r="B3143" s="23" t="s">
        <v>5695</v>
      </c>
      <c r="C3143" s="23" t="s">
        <v>97</v>
      </c>
      <c r="D3143" s="23" t="str">
        <f>IF(ISNUMBER(MATCH(C3143, 'Registration Database Man. Code'!A:A, 0)), "drone", "")</f>
        <v>drone</v>
      </c>
      <c r="E3143" s="23" t="str">
        <f>VLOOKUP(C3143, 'Registration Database Man. Code'!A:D, 4, FALSE)</f>
        <v>DJI</v>
      </c>
      <c r="F3143" s="24" t="str">
        <f t="shared" si="49"/>
        <v>No</v>
      </c>
      <c r="G3143" s="21" t="str">
        <f>IF(F3143="Yes", "Not Applicable", IF(COUNTIF('Broadcast Module Man Codes'!B:B, LEFT(B3143, 4))=0, "No BM Man Code Found", "Match Found"))</f>
        <v>No BM Man Code Found</v>
      </c>
    </row>
    <row r="3144" spans="1:7">
      <c r="A3144" s="23" t="s">
        <v>5696</v>
      </c>
      <c r="B3144" s="23" t="s">
        <v>5697</v>
      </c>
      <c r="C3144" s="23" t="s">
        <v>94</v>
      </c>
      <c r="D3144" s="23" t="str">
        <f>IF(ISNUMBER(MATCH(C3144, 'Registration Database Man. Code'!A:A, 0)), "drone", "")</f>
        <v>drone</v>
      </c>
      <c r="E3144" s="23" t="str">
        <f>VLOOKUP(C3144, 'Registration Database Man. Code'!A:D, 4, FALSE)</f>
        <v>DJI</v>
      </c>
      <c r="F3144" s="24" t="str">
        <f t="shared" si="49"/>
        <v>No</v>
      </c>
      <c r="G3144" s="21" t="str">
        <f>IF(F3144="Yes", "Not Applicable", IF(COUNTIF('Broadcast Module Man Codes'!B:B, LEFT(B3144, 4))=0, "No BM Man Code Found", "Match Found"))</f>
        <v>No BM Man Code Found</v>
      </c>
    </row>
    <row r="3145" spans="1:7">
      <c r="A3145" s="23" t="s">
        <v>5698</v>
      </c>
      <c r="B3145" s="23" t="s">
        <v>5699</v>
      </c>
      <c r="C3145" s="23" t="s">
        <v>94</v>
      </c>
      <c r="D3145" s="23" t="str">
        <f>IF(ISNUMBER(MATCH(C3145, 'Registration Database Man. Code'!A:A, 0)), "drone", "")</f>
        <v>drone</v>
      </c>
      <c r="E3145" s="23" t="str">
        <f>VLOOKUP(C3145, 'Registration Database Man. Code'!A:D, 4, FALSE)</f>
        <v>DJI</v>
      </c>
      <c r="F3145" s="24" t="str">
        <f t="shared" si="49"/>
        <v>No</v>
      </c>
      <c r="G3145" s="21" t="str">
        <f>IF(F3145="Yes", "Not Applicable", IF(COUNTIF('Broadcast Module Man Codes'!B:B, LEFT(B3145, 4))=0, "No BM Man Code Found", "Match Found"))</f>
        <v>No BM Man Code Found</v>
      </c>
    </row>
    <row r="3146" spans="1:7">
      <c r="A3146" s="23" t="s">
        <v>5700</v>
      </c>
      <c r="B3146" s="23" t="s">
        <v>5701</v>
      </c>
      <c r="C3146" s="23" t="s">
        <v>97</v>
      </c>
      <c r="D3146" s="23" t="str">
        <f>IF(ISNUMBER(MATCH(C3146, 'Registration Database Man. Code'!A:A, 0)), "drone", "")</f>
        <v>drone</v>
      </c>
      <c r="E3146" s="23" t="str">
        <f>VLOOKUP(C3146, 'Registration Database Man. Code'!A:D, 4, FALSE)</f>
        <v>DJI</v>
      </c>
      <c r="F3146" s="24" t="str">
        <f t="shared" si="49"/>
        <v>No</v>
      </c>
      <c r="G3146" s="21" t="str">
        <f>IF(F3146="Yes", "Not Applicable", IF(COUNTIF('Broadcast Module Man Codes'!B:B, LEFT(B3146, 4))=0, "No BM Man Code Found", "Match Found"))</f>
        <v>No BM Man Code Found</v>
      </c>
    </row>
    <row r="3147" spans="1:7">
      <c r="A3147" s="23" t="s">
        <v>5702</v>
      </c>
      <c r="B3147" s="23" t="s">
        <v>5703</v>
      </c>
      <c r="C3147" s="23" t="s">
        <v>94</v>
      </c>
      <c r="D3147" s="23" t="str">
        <f>IF(ISNUMBER(MATCH(C3147, 'Registration Database Man. Code'!A:A, 0)), "drone", "")</f>
        <v>drone</v>
      </c>
      <c r="E3147" s="23" t="str">
        <f>VLOOKUP(C3147, 'Registration Database Man. Code'!A:D, 4, FALSE)</f>
        <v>DJI</v>
      </c>
      <c r="F3147" s="24" t="str">
        <f t="shared" si="49"/>
        <v>No</v>
      </c>
      <c r="G3147" s="21" t="str">
        <f>IF(F3147="Yes", "Not Applicable", IF(COUNTIF('Broadcast Module Man Codes'!B:B, LEFT(B3147, 4))=0, "No BM Man Code Found", "Match Found"))</f>
        <v>No BM Man Code Found</v>
      </c>
    </row>
    <row r="3148" spans="1:7">
      <c r="A3148" s="23" t="s">
        <v>5705</v>
      </c>
      <c r="B3148" s="23" t="s">
        <v>5706</v>
      </c>
      <c r="C3148" s="23" t="s">
        <v>97</v>
      </c>
      <c r="D3148" s="23" t="str">
        <f>IF(ISNUMBER(MATCH(C3148, 'Registration Database Man. Code'!A:A, 0)), "drone", "")</f>
        <v>drone</v>
      </c>
      <c r="E3148" s="23" t="str">
        <f>VLOOKUP(C3148, 'Registration Database Man. Code'!A:D, 4, FALSE)</f>
        <v>DJI</v>
      </c>
      <c r="F3148" s="24" t="str">
        <f t="shared" si="49"/>
        <v>No</v>
      </c>
      <c r="G3148" s="21" t="str">
        <f>IF(F3148="Yes", "Not Applicable", IF(COUNTIF('Broadcast Module Man Codes'!B:B, LEFT(B3148, 4))=0, "No BM Man Code Found", "Match Found"))</f>
        <v>No BM Man Code Found</v>
      </c>
    </row>
    <row r="3149" spans="1:7">
      <c r="A3149" s="23" t="s">
        <v>5707</v>
      </c>
      <c r="B3149" s="23" t="s">
        <v>5708</v>
      </c>
      <c r="C3149" s="23" t="s">
        <v>27</v>
      </c>
      <c r="D3149" s="23" t="str">
        <f>IF(ISNUMBER(MATCH(C3149, 'Registration Database Man. Code'!A:A, 0)), "drone", "")</f>
        <v>drone</v>
      </c>
      <c r="E3149" s="23" t="str">
        <f>VLOOKUP(C3149, 'Registration Database Man. Code'!A:D, 4, FALSE)</f>
        <v>DJI</v>
      </c>
      <c r="F3149" s="24" t="str">
        <f t="shared" si="49"/>
        <v>No</v>
      </c>
      <c r="G3149" s="21" t="str">
        <f>IF(F3149="Yes", "Not Applicable", IF(COUNTIF('Broadcast Module Man Codes'!B:B, LEFT(B3149, 4))=0, "No BM Man Code Found", "Match Found"))</f>
        <v>No BM Man Code Found</v>
      </c>
    </row>
    <row r="3150" spans="1:7">
      <c r="A3150" s="23" t="s">
        <v>5709</v>
      </c>
      <c r="B3150" s="23" t="s">
        <v>5710</v>
      </c>
      <c r="C3150" s="23" t="s">
        <v>6</v>
      </c>
      <c r="D3150" s="23" t="str">
        <f>IF(ISNUMBER(MATCH(C3150, 'Registration Database Man. Code'!A:A, 0)), "drone", "")</f>
        <v>drone</v>
      </c>
      <c r="E3150" s="23" t="str">
        <f>VLOOKUP(C3150, 'Registration Database Man. Code'!A:D, 4, FALSE)</f>
        <v>XAG</v>
      </c>
      <c r="F3150" s="24" t="str">
        <f t="shared" si="49"/>
        <v>Yes</v>
      </c>
      <c r="G3150" s="21" t="str">
        <f>IF(F3150="Yes", "Not Applicable", IF(COUNTIF('Broadcast Module Man Codes'!B:B, LEFT(B3150, 4))=0, "No BM Man Code Found", "Match Found"))</f>
        <v>Not Applicable</v>
      </c>
    </row>
    <row r="3151" spans="1:7">
      <c r="A3151" s="23" t="s">
        <v>5711</v>
      </c>
      <c r="B3151" s="23" t="s">
        <v>5712</v>
      </c>
      <c r="C3151" s="23" t="s">
        <v>10</v>
      </c>
      <c r="D3151" s="23" t="str">
        <f>IF(ISNUMBER(MATCH(C3151, 'Registration Database Man. Code'!A:A, 0)), "drone", "")</f>
        <v>drone</v>
      </c>
      <c r="E3151" s="23" t="str">
        <f>VLOOKUP(C3151, 'Registration Database Man. Code'!A:D, 4, FALSE)</f>
        <v>DJI</v>
      </c>
      <c r="F3151" s="24" t="str">
        <f t="shared" si="49"/>
        <v>No</v>
      </c>
      <c r="G3151" s="21" t="str">
        <f>IF(F3151="Yes", "Not Applicable", IF(COUNTIF('Broadcast Module Man Codes'!B:B, LEFT(B3151, 4))=0, "No BM Man Code Found", "Match Found"))</f>
        <v>No BM Man Code Found</v>
      </c>
    </row>
    <row r="3152" spans="1:7">
      <c r="A3152" s="23" t="s">
        <v>5713</v>
      </c>
      <c r="B3152" s="23" t="s">
        <v>5714</v>
      </c>
      <c r="C3152" s="23" t="s">
        <v>27</v>
      </c>
      <c r="D3152" s="23" t="str">
        <f>IF(ISNUMBER(MATCH(C3152, 'Registration Database Man. Code'!A:A, 0)), "drone", "")</f>
        <v>drone</v>
      </c>
      <c r="E3152" s="23" t="str">
        <f>VLOOKUP(C3152, 'Registration Database Man. Code'!A:D, 4, FALSE)</f>
        <v>DJI</v>
      </c>
      <c r="F3152" s="24" t="str">
        <f t="shared" si="49"/>
        <v>Yes</v>
      </c>
      <c r="G3152" s="21" t="str">
        <f>IF(F3152="Yes", "Not Applicable", IF(COUNTIF('Broadcast Module Man Codes'!B:B, LEFT(B3152, 4))=0, "No BM Man Code Found", "Match Found"))</f>
        <v>Not Applicable</v>
      </c>
    </row>
    <row r="3153" spans="1:7">
      <c r="A3153" s="23" t="s">
        <v>5715</v>
      </c>
      <c r="B3153" s="23" t="s">
        <v>5716</v>
      </c>
      <c r="C3153" s="23" t="s">
        <v>27</v>
      </c>
      <c r="D3153" s="23" t="str">
        <f>IF(ISNUMBER(MATCH(C3153, 'Registration Database Man. Code'!A:A, 0)), "drone", "")</f>
        <v>drone</v>
      </c>
      <c r="E3153" s="23" t="str">
        <f>VLOOKUP(C3153, 'Registration Database Man. Code'!A:D, 4, FALSE)</f>
        <v>DJI</v>
      </c>
      <c r="F3153" s="24" t="str">
        <f t="shared" si="49"/>
        <v>No</v>
      </c>
      <c r="G3153" s="21" t="str">
        <f>IF(F3153="Yes", "Not Applicable", IF(COUNTIF('Broadcast Module Man Codes'!B:B, LEFT(B3153, 4))=0, "No BM Man Code Found", "Match Found"))</f>
        <v>No BM Man Code Found</v>
      </c>
    </row>
    <row r="3154" spans="1:7">
      <c r="A3154" s="23" t="s">
        <v>5717</v>
      </c>
      <c r="B3154" s="23" t="s">
        <v>5718</v>
      </c>
      <c r="C3154" s="23" t="s">
        <v>37</v>
      </c>
      <c r="D3154" s="23" t="str">
        <f>IF(ISNUMBER(MATCH(C3154, 'Registration Database Man. Code'!A:A, 0)), "drone", "")</f>
        <v>drone</v>
      </c>
      <c r="E3154" s="23" t="str">
        <f>VLOOKUP(C3154, 'Registration Database Man. Code'!A:D, 4, FALSE)</f>
        <v>DJI</v>
      </c>
      <c r="F3154" s="24" t="str">
        <f t="shared" si="49"/>
        <v>No</v>
      </c>
      <c r="G3154" s="21" t="str">
        <f>IF(F3154="Yes", "Not Applicable", IF(COUNTIF('Broadcast Module Man Codes'!B:B, LEFT(B3154, 4))=0, "No BM Man Code Found", "Match Found"))</f>
        <v>No BM Man Code Found</v>
      </c>
    </row>
    <row r="3155" spans="1:7">
      <c r="A3155" s="23" t="s">
        <v>5720</v>
      </c>
      <c r="B3155" s="23" t="s">
        <v>5721</v>
      </c>
      <c r="C3155" s="23" t="s">
        <v>10</v>
      </c>
      <c r="D3155" s="23" t="str">
        <f>IF(ISNUMBER(MATCH(C3155, 'Registration Database Man. Code'!A:A, 0)), "drone", "")</f>
        <v>drone</v>
      </c>
      <c r="E3155" s="23" t="str">
        <f>VLOOKUP(C3155, 'Registration Database Man. Code'!A:D, 4, FALSE)</f>
        <v>DJI</v>
      </c>
      <c r="F3155" s="24" t="str">
        <f t="shared" si="49"/>
        <v>No</v>
      </c>
      <c r="G3155" s="21" t="str">
        <f>IF(F3155="Yes", "Not Applicable", IF(COUNTIF('Broadcast Module Man Codes'!B:B, LEFT(B3155, 4))=0, "No BM Man Code Found", "Match Found"))</f>
        <v>No BM Man Code Found</v>
      </c>
    </row>
    <row r="3156" spans="1:7">
      <c r="A3156" s="23" t="s">
        <v>5722</v>
      </c>
      <c r="B3156" s="23" t="s">
        <v>5723</v>
      </c>
      <c r="C3156" s="23" t="s">
        <v>21</v>
      </c>
      <c r="D3156" s="23" t="str">
        <f>IF(ISNUMBER(MATCH(C3156, 'Registration Database Man. Code'!A:A, 0)), "drone", "")</f>
        <v>drone</v>
      </c>
      <c r="E3156" s="23" t="str">
        <f>VLOOKUP(C3156, 'Registration Database Man. Code'!A:D, 4, FALSE)</f>
        <v>XAG</v>
      </c>
      <c r="F3156" s="24" t="str">
        <f t="shared" si="49"/>
        <v>Yes</v>
      </c>
      <c r="G3156" s="21" t="str">
        <f>IF(F3156="Yes", "Not Applicable", IF(COUNTIF('Broadcast Module Man Codes'!B:B, LEFT(B3156, 4))=0, "No BM Man Code Found", "Match Found"))</f>
        <v>Not Applicable</v>
      </c>
    </row>
    <row r="3157" spans="1:7">
      <c r="A3157" s="23" t="s">
        <v>5724</v>
      </c>
      <c r="B3157" s="23" t="s">
        <v>5725</v>
      </c>
      <c r="C3157" s="23" t="s">
        <v>5726</v>
      </c>
      <c r="D3157" s="23" t="str">
        <f>IF(ISNUMBER(MATCH(C3157, 'Registration Database Man. Code'!A:A, 0)), "drone", "")</f>
        <v>drone</v>
      </c>
      <c r="E3157" s="23" t="str">
        <f>VLOOKUP(C3157, 'Registration Database Man. Code'!A:D, 4, FALSE)</f>
        <v>DJI</v>
      </c>
      <c r="F3157" s="24" t="str">
        <f t="shared" si="49"/>
        <v>No</v>
      </c>
      <c r="G3157" s="21" t="str">
        <f>IF(F3157="Yes", "Not Applicable", IF(COUNTIF('Broadcast Module Man Codes'!B:B, LEFT(B3157, 4))=0, "No BM Man Code Found", "Match Found"))</f>
        <v>No BM Man Code Found</v>
      </c>
    </row>
    <row r="3158" spans="1:7">
      <c r="A3158" s="23" t="s">
        <v>5727</v>
      </c>
      <c r="B3158" s="23" t="s">
        <v>5728</v>
      </c>
      <c r="C3158" s="23" t="s">
        <v>10</v>
      </c>
      <c r="D3158" s="23" t="str">
        <f>IF(ISNUMBER(MATCH(C3158, 'Registration Database Man. Code'!A:A, 0)), "drone", "")</f>
        <v>drone</v>
      </c>
      <c r="E3158" s="23" t="str">
        <f>VLOOKUP(C3158, 'Registration Database Man. Code'!A:D, 4, FALSE)</f>
        <v>DJI</v>
      </c>
      <c r="F3158" s="24" t="str">
        <f t="shared" si="49"/>
        <v>Yes</v>
      </c>
      <c r="G3158" s="21" t="str">
        <f>IF(F3158="Yes", "Not Applicable", IF(COUNTIF('Broadcast Module Man Codes'!B:B, LEFT(B3158, 4))=0, "No BM Man Code Found", "Match Found"))</f>
        <v>Not Applicable</v>
      </c>
    </row>
    <row r="3159" spans="1:7">
      <c r="A3159" s="23" t="s">
        <v>5729</v>
      </c>
      <c r="B3159" s="23" t="s">
        <v>5730</v>
      </c>
      <c r="C3159" s="23" t="s">
        <v>460</v>
      </c>
      <c r="D3159" s="23" t="str">
        <f>IF(ISNUMBER(MATCH(C3159, 'Registration Database Man. Code'!A:A, 0)), "drone", "")</f>
        <v>drone</v>
      </c>
      <c r="E3159" s="23" t="str">
        <f>VLOOKUP(C3159, 'Registration Database Man. Code'!A:D, 4, FALSE)</f>
        <v>DJI</v>
      </c>
      <c r="F3159" s="24" t="str">
        <f t="shared" si="49"/>
        <v>No</v>
      </c>
      <c r="G3159" s="21" t="str">
        <f>IF(F3159="Yes", "Not Applicable", IF(COUNTIF('Broadcast Module Man Codes'!B:B, LEFT(B3159, 4))=0, "No BM Man Code Found", "Match Found"))</f>
        <v>No BM Man Code Found</v>
      </c>
    </row>
    <row r="3160" spans="1:7">
      <c r="A3160" s="23" t="s">
        <v>5731</v>
      </c>
      <c r="B3160" s="23" t="s">
        <v>5732</v>
      </c>
      <c r="C3160" s="23" t="s">
        <v>94</v>
      </c>
      <c r="D3160" s="23" t="str">
        <f>IF(ISNUMBER(MATCH(C3160, 'Registration Database Man. Code'!A:A, 0)), "drone", "")</f>
        <v>drone</v>
      </c>
      <c r="E3160" s="23" t="str">
        <f>VLOOKUP(C3160, 'Registration Database Man. Code'!A:D, 4, FALSE)</f>
        <v>DJI</v>
      </c>
      <c r="F3160" s="24" t="str">
        <f t="shared" si="49"/>
        <v>No</v>
      </c>
      <c r="G3160" s="21" t="str">
        <f>IF(F3160="Yes", "Not Applicable", IF(COUNTIF('Broadcast Module Man Codes'!B:B, LEFT(B3160, 4))=0, "No BM Man Code Found", "Match Found"))</f>
        <v>No BM Man Code Found</v>
      </c>
    </row>
    <row r="3161" spans="1:7">
      <c r="A3161" s="23" t="s">
        <v>5733</v>
      </c>
      <c r="B3161" s="23" t="s">
        <v>5734</v>
      </c>
      <c r="C3161" s="23" t="s">
        <v>94</v>
      </c>
      <c r="D3161" s="23" t="str">
        <f>IF(ISNUMBER(MATCH(C3161, 'Registration Database Man. Code'!A:A, 0)), "drone", "")</f>
        <v>drone</v>
      </c>
      <c r="E3161" s="23" t="str">
        <f>VLOOKUP(C3161, 'Registration Database Man. Code'!A:D, 4, FALSE)</f>
        <v>DJI</v>
      </c>
      <c r="F3161" s="24" t="str">
        <f t="shared" si="49"/>
        <v>No</v>
      </c>
      <c r="G3161" s="21" t="str">
        <f>IF(F3161="Yes", "Not Applicable", IF(COUNTIF('Broadcast Module Man Codes'!B:B, LEFT(B3161, 4))=0, "No BM Man Code Found", "Match Found"))</f>
        <v>No BM Man Code Found</v>
      </c>
    </row>
    <row r="3162" spans="1:7">
      <c r="A3162" s="23" t="s">
        <v>5735</v>
      </c>
      <c r="B3162" s="23" t="s">
        <v>5736</v>
      </c>
      <c r="C3162" s="23" t="s">
        <v>27</v>
      </c>
      <c r="D3162" s="23" t="str">
        <f>IF(ISNUMBER(MATCH(C3162, 'Registration Database Man. Code'!A:A, 0)), "drone", "")</f>
        <v>drone</v>
      </c>
      <c r="E3162" s="23" t="str">
        <f>VLOOKUP(C3162, 'Registration Database Man. Code'!A:D, 4, FALSE)</f>
        <v>DJI</v>
      </c>
      <c r="F3162" s="24" t="str">
        <f t="shared" si="49"/>
        <v>Yes</v>
      </c>
      <c r="G3162" s="21" t="str">
        <f>IF(F3162="Yes", "Not Applicable", IF(COUNTIF('Broadcast Module Man Codes'!B:B, LEFT(B3162, 4))=0, "No BM Man Code Found", "Match Found"))</f>
        <v>Not Applicable</v>
      </c>
    </row>
    <row r="3163" spans="1:7">
      <c r="A3163" s="23" t="s">
        <v>5737</v>
      </c>
      <c r="B3163" s="23" t="s">
        <v>5738</v>
      </c>
      <c r="C3163" s="23" t="s">
        <v>94</v>
      </c>
      <c r="D3163" s="23" t="str">
        <f>IF(ISNUMBER(MATCH(C3163, 'Registration Database Man. Code'!A:A, 0)), "drone", "")</f>
        <v>drone</v>
      </c>
      <c r="E3163" s="23" t="str">
        <f>VLOOKUP(C3163, 'Registration Database Man. Code'!A:D, 4, FALSE)</f>
        <v>DJI</v>
      </c>
      <c r="F3163" s="24" t="str">
        <f t="shared" si="49"/>
        <v>No</v>
      </c>
      <c r="G3163" s="21" t="str">
        <f>IF(F3163="Yes", "Not Applicable", IF(COUNTIF('Broadcast Module Man Codes'!B:B, LEFT(B3163, 4))=0, "No BM Man Code Found", "Match Found"))</f>
        <v>No BM Man Code Found</v>
      </c>
    </row>
    <row r="3164" spans="1:7">
      <c r="A3164" s="23" t="s">
        <v>5739</v>
      </c>
      <c r="B3164" s="23" t="s">
        <v>5740</v>
      </c>
      <c r="C3164" s="23" t="s">
        <v>27</v>
      </c>
      <c r="D3164" s="23" t="str">
        <f>IF(ISNUMBER(MATCH(C3164, 'Registration Database Man. Code'!A:A, 0)), "drone", "")</f>
        <v>drone</v>
      </c>
      <c r="E3164" s="23" t="str">
        <f>VLOOKUP(C3164, 'Registration Database Man. Code'!A:D, 4, FALSE)</f>
        <v>DJI</v>
      </c>
      <c r="F3164" s="24" t="str">
        <f t="shared" si="49"/>
        <v>No</v>
      </c>
      <c r="G3164" s="21" t="str">
        <f>IF(F3164="Yes", "Not Applicable", IF(COUNTIF('Broadcast Module Man Codes'!B:B, LEFT(B3164, 4))=0, "No BM Man Code Found", "Match Found"))</f>
        <v>No BM Man Code Found</v>
      </c>
    </row>
    <row r="3165" spans="1:7">
      <c r="A3165" s="23" t="s">
        <v>5741</v>
      </c>
      <c r="B3165" s="23" t="s">
        <v>5742</v>
      </c>
      <c r="C3165" s="23" t="s">
        <v>94</v>
      </c>
      <c r="D3165" s="23" t="str">
        <f>IF(ISNUMBER(MATCH(C3165, 'Registration Database Man. Code'!A:A, 0)), "drone", "")</f>
        <v>drone</v>
      </c>
      <c r="E3165" s="23" t="str">
        <f>VLOOKUP(C3165, 'Registration Database Man. Code'!A:D, 4, FALSE)</f>
        <v>DJI</v>
      </c>
      <c r="F3165" s="24" t="str">
        <f t="shared" si="49"/>
        <v>No</v>
      </c>
      <c r="G3165" s="21" t="str">
        <f>IF(F3165="Yes", "Not Applicable", IF(COUNTIF('Broadcast Module Man Codes'!B:B, LEFT(B3165, 4))=0, "No BM Man Code Found", "Match Found"))</f>
        <v>No BM Man Code Found</v>
      </c>
    </row>
    <row r="3166" spans="1:7">
      <c r="A3166" s="23" t="s">
        <v>5743</v>
      </c>
      <c r="B3166" s="23" t="s">
        <v>5744</v>
      </c>
      <c r="C3166" s="23" t="s">
        <v>1506</v>
      </c>
      <c r="D3166" s="23" t="str">
        <f>IF(ISNUMBER(MATCH(C3166, 'Registration Database Man. Code'!A:A, 0)), "drone", "")</f>
        <v>drone</v>
      </c>
      <c r="E3166" s="23" t="str">
        <f>VLOOKUP(C3166, 'Registration Database Man. Code'!A:D, 4, FALSE)</f>
        <v>DJI</v>
      </c>
      <c r="F3166" s="24" t="str">
        <f t="shared" si="49"/>
        <v>No</v>
      </c>
      <c r="G3166" s="21" t="str">
        <f>IF(F3166="Yes", "Not Applicable", IF(COUNTIF('Broadcast Module Man Codes'!B:B, LEFT(B3166, 4))=0, "No BM Man Code Found", "Match Found"))</f>
        <v>No BM Man Code Found</v>
      </c>
    </row>
    <row r="3167" spans="1:7">
      <c r="A3167" s="23" t="s">
        <v>5745</v>
      </c>
      <c r="B3167" s="23" t="s">
        <v>5746</v>
      </c>
      <c r="C3167" s="23" t="s">
        <v>27</v>
      </c>
      <c r="D3167" s="23" t="str">
        <f>IF(ISNUMBER(MATCH(C3167, 'Registration Database Man. Code'!A:A, 0)), "drone", "")</f>
        <v>drone</v>
      </c>
      <c r="E3167" s="23" t="str">
        <f>VLOOKUP(C3167, 'Registration Database Man. Code'!A:D, 4, FALSE)</f>
        <v>DJI</v>
      </c>
      <c r="F3167" s="24" t="str">
        <f t="shared" si="49"/>
        <v>Yes</v>
      </c>
      <c r="G3167" s="21" t="str">
        <f>IF(F3167="Yes", "Not Applicable", IF(COUNTIF('Broadcast Module Man Codes'!B:B, LEFT(B3167, 4))=0, "No BM Man Code Found", "Match Found"))</f>
        <v>Not Applicable</v>
      </c>
    </row>
    <row r="3168" spans="1:7">
      <c r="A3168" s="23" t="s">
        <v>5747</v>
      </c>
      <c r="B3168" s="23" t="s">
        <v>5748</v>
      </c>
      <c r="C3168" s="23" t="s">
        <v>27</v>
      </c>
      <c r="D3168" s="23" t="str">
        <f>IF(ISNUMBER(MATCH(C3168, 'Registration Database Man. Code'!A:A, 0)), "drone", "")</f>
        <v>drone</v>
      </c>
      <c r="E3168" s="23" t="str">
        <f>VLOOKUP(C3168, 'Registration Database Man. Code'!A:D, 4, FALSE)</f>
        <v>DJI</v>
      </c>
      <c r="F3168" s="24" t="str">
        <f t="shared" si="49"/>
        <v>Yes</v>
      </c>
      <c r="G3168" s="21" t="str">
        <f>IF(F3168="Yes", "Not Applicable", IF(COUNTIF('Broadcast Module Man Codes'!B:B, LEFT(B3168, 4))=0, "No BM Man Code Found", "Match Found"))</f>
        <v>Not Applicable</v>
      </c>
    </row>
    <row r="3169" spans="1:7">
      <c r="A3169" s="23" t="s">
        <v>5749</v>
      </c>
      <c r="B3169" s="23" t="s">
        <v>5750</v>
      </c>
      <c r="C3169" s="23" t="s">
        <v>94</v>
      </c>
      <c r="D3169" s="23" t="str">
        <f>IF(ISNUMBER(MATCH(C3169, 'Registration Database Man. Code'!A:A, 0)), "drone", "")</f>
        <v>drone</v>
      </c>
      <c r="E3169" s="23" t="str">
        <f>VLOOKUP(C3169, 'Registration Database Man. Code'!A:D, 4, FALSE)</f>
        <v>DJI</v>
      </c>
      <c r="F3169" s="24" t="str">
        <f t="shared" si="49"/>
        <v>No</v>
      </c>
      <c r="G3169" s="21" t="str">
        <f>IF(F3169="Yes", "Not Applicable", IF(COUNTIF('Broadcast Module Man Codes'!B:B, LEFT(B3169, 4))=0, "No BM Man Code Found", "Match Found"))</f>
        <v>No BM Man Code Found</v>
      </c>
    </row>
    <row r="3170" spans="1:7">
      <c r="A3170" s="23" t="s">
        <v>5751</v>
      </c>
      <c r="B3170" s="23" t="s">
        <v>5752</v>
      </c>
      <c r="C3170" s="23" t="s">
        <v>172</v>
      </c>
      <c r="D3170" s="23" t="str">
        <f>IF(ISNUMBER(MATCH(C3170, 'Registration Database Man. Code'!A:A, 0)), "drone", "")</f>
        <v>drone</v>
      </c>
      <c r="E3170" s="23" t="str">
        <f>VLOOKUP(C3170, 'Registration Database Man. Code'!A:D, 4, FALSE)</f>
        <v>DJI</v>
      </c>
      <c r="F3170" s="24" t="str">
        <f t="shared" si="49"/>
        <v>Yes</v>
      </c>
      <c r="G3170" s="21" t="str">
        <f>IF(F3170="Yes", "Not Applicable", IF(COUNTIF('Broadcast Module Man Codes'!B:B, LEFT(B3170, 4))=0, "No BM Man Code Found", "Match Found"))</f>
        <v>Not Applicable</v>
      </c>
    </row>
    <row r="3171" spans="1:7">
      <c r="A3171" s="23" t="s">
        <v>5753</v>
      </c>
      <c r="B3171" s="23" t="s">
        <v>5754</v>
      </c>
      <c r="C3171" s="23" t="s">
        <v>21</v>
      </c>
      <c r="D3171" s="23" t="str">
        <f>IF(ISNUMBER(MATCH(C3171, 'Registration Database Man. Code'!A:A, 0)), "drone", "")</f>
        <v>drone</v>
      </c>
      <c r="E3171" s="23" t="str">
        <f>VLOOKUP(C3171, 'Registration Database Man. Code'!A:D, 4, FALSE)</f>
        <v>XAG</v>
      </c>
      <c r="F3171" s="24" t="str">
        <f t="shared" si="49"/>
        <v>Yes</v>
      </c>
      <c r="G3171" s="21" t="str">
        <f>IF(F3171="Yes", "Not Applicable", IF(COUNTIF('Broadcast Module Man Codes'!B:B, LEFT(B3171, 4))=0, "No BM Man Code Found", "Match Found"))</f>
        <v>Not Applicable</v>
      </c>
    </row>
    <row r="3172" spans="1:7">
      <c r="A3172" s="23" t="s">
        <v>5755</v>
      </c>
      <c r="B3172" s="23" t="s">
        <v>5756</v>
      </c>
      <c r="C3172" s="23" t="s">
        <v>27</v>
      </c>
      <c r="D3172" s="23" t="str">
        <f>IF(ISNUMBER(MATCH(C3172, 'Registration Database Man. Code'!A:A, 0)), "drone", "")</f>
        <v>drone</v>
      </c>
      <c r="E3172" s="23" t="str">
        <f>VLOOKUP(C3172, 'Registration Database Man. Code'!A:D, 4, FALSE)</f>
        <v>DJI</v>
      </c>
      <c r="F3172" s="24" t="str">
        <f t="shared" si="49"/>
        <v>Yes</v>
      </c>
      <c r="G3172" s="21" t="str">
        <f>IF(F3172="Yes", "Not Applicable", IF(COUNTIF('Broadcast Module Man Codes'!B:B, LEFT(B3172, 4))=0, "No BM Man Code Found", "Match Found"))</f>
        <v>Not Applicable</v>
      </c>
    </row>
    <row r="3173" spans="1:7">
      <c r="A3173" s="23" t="s">
        <v>5757</v>
      </c>
      <c r="B3173" s="23" t="s">
        <v>5758</v>
      </c>
      <c r="C3173" s="23" t="s">
        <v>94</v>
      </c>
      <c r="D3173" s="23" t="str">
        <f>IF(ISNUMBER(MATCH(C3173, 'Registration Database Man. Code'!A:A, 0)), "drone", "")</f>
        <v>drone</v>
      </c>
      <c r="E3173" s="23" t="str">
        <f>VLOOKUP(C3173, 'Registration Database Man. Code'!A:D, 4, FALSE)</f>
        <v>DJI</v>
      </c>
      <c r="F3173" s="24" t="str">
        <f t="shared" si="49"/>
        <v>No</v>
      </c>
      <c r="G3173" s="21" t="str">
        <f>IF(F3173="Yes", "Not Applicable", IF(COUNTIF('Broadcast Module Man Codes'!B:B, LEFT(B3173, 4))=0, "No BM Man Code Found", "Match Found"))</f>
        <v>No BM Man Code Found</v>
      </c>
    </row>
    <row r="3174" spans="1:7">
      <c r="A3174" s="23" t="s">
        <v>5759</v>
      </c>
      <c r="B3174" s="23" t="s">
        <v>5760</v>
      </c>
      <c r="C3174" s="23" t="s">
        <v>16</v>
      </c>
      <c r="D3174" s="23" t="str">
        <f>IF(ISNUMBER(MATCH(C3174, 'Registration Database Man. Code'!A:A, 0)), "drone", "")</f>
        <v>drone</v>
      </c>
      <c r="E3174" s="23" t="str">
        <f>VLOOKUP(C3174, 'Registration Database Man. Code'!A:D, 4, FALSE)</f>
        <v>DJI</v>
      </c>
      <c r="F3174" s="24" t="str">
        <f t="shared" si="49"/>
        <v>Yes</v>
      </c>
      <c r="G3174" s="21" t="str">
        <f>IF(F3174="Yes", "Not Applicable", IF(COUNTIF('Broadcast Module Man Codes'!B:B, LEFT(B3174, 4))=0, "No BM Man Code Found", "Match Found"))</f>
        <v>Not Applicable</v>
      </c>
    </row>
    <row r="3175" spans="1:7">
      <c r="A3175" s="23" t="s">
        <v>5761</v>
      </c>
      <c r="B3175" s="23" t="s">
        <v>5762</v>
      </c>
      <c r="C3175" s="23" t="s">
        <v>94</v>
      </c>
      <c r="D3175" s="23" t="str">
        <f>IF(ISNUMBER(MATCH(C3175, 'Registration Database Man. Code'!A:A, 0)), "drone", "")</f>
        <v>drone</v>
      </c>
      <c r="E3175" s="23" t="str">
        <f>VLOOKUP(C3175, 'Registration Database Man. Code'!A:D, 4, FALSE)</f>
        <v>DJI</v>
      </c>
      <c r="F3175" s="24" t="str">
        <f t="shared" si="49"/>
        <v>No</v>
      </c>
      <c r="G3175" s="21" t="str">
        <f>IF(F3175="Yes", "Not Applicable", IF(COUNTIF('Broadcast Module Man Codes'!B:B, LEFT(B3175, 4))=0, "No BM Man Code Found", "Match Found"))</f>
        <v>No BM Man Code Found</v>
      </c>
    </row>
    <row r="3176" spans="1:7">
      <c r="A3176" s="23" t="s">
        <v>5763</v>
      </c>
      <c r="B3176" s="23" t="s">
        <v>5764</v>
      </c>
      <c r="C3176" s="23" t="s">
        <v>1049</v>
      </c>
      <c r="D3176" s="23" t="str">
        <f>IF(ISNUMBER(MATCH(C3176, 'Registration Database Man. Code'!A:A, 0)), "drone", "")</f>
        <v>drone</v>
      </c>
      <c r="E3176" s="23" t="str">
        <f>VLOOKUP(C3176, 'Registration Database Man. Code'!A:D, 4, FALSE)</f>
        <v>DJI</v>
      </c>
      <c r="F3176" s="24" t="str">
        <f t="shared" si="49"/>
        <v>No</v>
      </c>
      <c r="G3176" s="21" t="str">
        <f>IF(F3176="Yes", "Not Applicable", IF(COUNTIF('Broadcast Module Man Codes'!B:B, LEFT(B3176, 4))=0, "No BM Man Code Found", "Match Found"))</f>
        <v>No BM Man Code Found</v>
      </c>
    </row>
    <row r="3177" spans="1:7">
      <c r="A3177" s="23" t="s">
        <v>5765</v>
      </c>
      <c r="B3177" s="23" t="s">
        <v>5766</v>
      </c>
      <c r="C3177" s="23" t="s">
        <v>10</v>
      </c>
      <c r="D3177" s="23" t="str">
        <f>IF(ISNUMBER(MATCH(C3177, 'Registration Database Man. Code'!A:A, 0)), "drone", "")</f>
        <v>drone</v>
      </c>
      <c r="E3177" s="23" t="str">
        <f>VLOOKUP(C3177, 'Registration Database Man. Code'!A:D, 4, FALSE)</f>
        <v>DJI</v>
      </c>
      <c r="F3177" s="24" t="str">
        <f t="shared" si="49"/>
        <v>No</v>
      </c>
      <c r="G3177" s="21" t="str">
        <f>IF(F3177="Yes", "Not Applicable", IF(COUNTIF('Broadcast Module Man Codes'!B:B, LEFT(B3177, 4))=0, "No BM Man Code Found", "Match Found"))</f>
        <v>No BM Man Code Found</v>
      </c>
    </row>
    <row r="3178" spans="1:7">
      <c r="A3178" s="23" t="s">
        <v>5767</v>
      </c>
      <c r="B3178" s="23" t="s">
        <v>5768</v>
      </c>
      <c r="C3178" s="23" t="s">
        <v>27</v>
      </c>
      <c r="D3178" s="23" t="str">
        <f>IF(ISNUMBER(MATCH(C3178, 'Registration Database Man. Code'!A:A, 0)), "drone", "")</f>
        <v>drone</v>
      </c>
      <c r="E3178" s="23" t="str">
        <f>VLOOKUP(C3178, 'Registration Database Man. Code'!A:D, 4, FALSE)</f>
        <v>DJI</v>
      </c>
      <c r="F3178" s="24" t="str">
        <f t="shared" si="49"/>
        <v>Yes</v>
      </c>
      <c r="G3178" s="21" t="str">
        <f>IF(F3178="Yes", "Not Applicable", IF(COUNTIF('Broadcast Module Man Codes'!B:B, LEFT(B3178, 4))=0, "No BM Man Code Found", "Match Found"))</f>
        <v>Not Applicable</v>
      </c>
    </row>
    <row r="3179" spans="1:7">
      <c r="A3179" s="23" t="s">
        <v>5769</v>
      </c>
      <c r="B3179" s="23" t="s">
        <v>5770</v>
      </c>
      <c r="C3179" s="23" t="s">
        <v>10</v>
      </c>
      <c r="D3179" s="23" t="str">
        <f>IF(ISNUMBER(MATCH(C3179, 'Registration Database Man. Code'!A:A, 0)), "drone", "")</f>
        <v>drone</v>
      </c>
      <c r="E3179" s="23" t="str">
        <f>VLOOKUP(C3179, 'Registration Database Man. Code'!A:D, 4, FALSE)</f>
        <v>DJI</v>
      </c>
      <c r="F3179" s="24" t="str">
        <f t="shared" si="49"/>
        <v>No</v>
      </c>
      <c r="G3179" s="21" t="str">
        <f>IF(F3179="Yes", "Not Applicable", IF(COUNTIF('Broadcast Module Man Codes'!B:B, LEFT(B3179, 4))=0, "No BM Man Code Found", "Match Found"))</f>
        <v>No BM Man Code Found</v>
      </c>
    </row>
    <row r="3180" spans="1:7">
      <c r="A3180" s="23" t="s">
        <v>5771</v>
      </c>
      <c r="B3180" s="23" t="s">
        <v>5772</v>
      </c>
      <c r="C3180" s="23" t="s">
        <v>6</v>
      </c>
      <c r="D3180" s="23" t="str">
        <f>IF(ISNUMBER(MATCH(C3180, 'Registration Database Man. Code'!A:A, 0)), "drone", "")</f>
        <v>drone</v>
      </c>
      <c r="E3180" s="23" t="str">
        <f>VLOOKUP(C3180, 'Registration Database Man. Code'!A:D, 4, FALSE)</f>
        <v>XAG</v>
      </c>
      <c r="F3180" s="24" t="str">
        <f t="shared" si="49"/>
        <v>Yes</v>
      </c>
      <c r="G3180" s="21" t="str">
        <f>IF(F3180="Yes", "Not Applicable", IF(COUNTIF('Broadcast Module Man Codes'!B:B, LEFT(B3180, 4))=0, "No BM Man Code Found", "Match Found"))</f>
        <v>Not Applicable</v>
      </c>
    </row>
    <row r="3181" spans="1:7">
      <c r="A3181" s="23" t="s">
        <v>5773</v>
      </c>
      <c r="B3181" s="23" t="s">
        <v>5774</v>
      </c>
      <c r="C3181" s="23" t="s">
        <v>94</v>
      </c>
      <c r="D3181" s="23" t="str">
        <f>IF(ISNUMBER(MATCH(C3181, 'Registration Database Man. Code'!A:A, 0)), "drone", "")</f>
        <v>drone</v>
      </c>
      <c r="E3181" s="23" t="str">
        <f>VLOOKUP(C3181, 'Registration Database Man. Code'!A:D, 4, FALSE)</f>
        <v>DJI</v>
      </c>
      <c r="F3181" s="24" t="str">
        <f t="shared" si="49"/>
        <v>No</v>
      </c>
      <c r="G3181" s="21" t="str">
        <f>IF(F3181="Yes", "Not Applicable", IF(COUNTIF('Broadcast Module Man Codes'!B:B, LEFT(B3181, 4))=0, "No BM Man Code Found", "Match Found"))</f>
        <v>No BM Man Code Found</v>
      </c>
    </row>
    <row r="3182" spans="1:7">
      <c r="A3182" s="23" t="s">
        <v>5775</v>
      </c>
      <c r="B3182" s="23" t="s">
        <v>5776</v>
      </c>
      <c r="C3182" s="23" t="s">
        <v>460</v>
      </c>
      <c r="D3182" s="23" t="str">
        <f>IF(ISNUMBER(MATCH(C3182, 'Registration Database Man. Code'!A:A, 0)), "drone", "")</f>
        <v>drone</v>
      </c>
      <c r="E3182" s="23" t="str">
        <f>VLOOKUP(C3182, 'Registration Database Man. Code'!A:D, 4, FALSE)</f>
        <v>DJI</v>
      </c>
      <c r="F3182" s="24" t="str">
        <f t="shared" si="49"/>
        <v>No</v>
      </c>
      <c r="G3182" s="21" t="str">
        <f>IF(F3182="Yes", "Not Applicable", IF(COUNTIF('Broadcast Module Man Codes'!B:B, LEFT(B3182, 4))=0, "No BM Man Code Found", "Match Found"))</f>
        <v>No BM Man Code Found</v>
      </c>
    </row>
    <row r="3183" spans="1:7">
      <c r="A3183" s="23" t="s">
        <v>5777</v>
      </c>
      <c r="B3183" s="23" t="s">
        <v>5778</v>
      </c>
      <c r="C3183" s="23" t="s">
        <v>5779</v>
      </c>
      <c r="D3183" s="23" t="str">
        <f>IF(ISNUMBER(MATCH(C3183, 'Registration Database Man. Code'!A:A, 0)), "drone", "")</f>
        <v>drone</v>
      </c>
      <c r="E3183" s="23" t="str">
        <f>VLOOKUP(C3183, 'Registration Database Man. Code'!A:D, 4, FALSE)</f>
        <v>DJI</v>
      </c>
      <c r="F3183" s="24" t="str">
        <f t="shared" si="49"/>
        <v>Yes</v>
      </c>
      <c r="G3183" s="21" t="str">
        <f>IF(F3183="Yes", "Not Applicable", IF(COUNTIF('Broadcast Module Man Codes'!B:B, LEFT(B3183, 4))=0, "No BM Man Code Found", "Match Found"))</f>
        <v>Not Applicable</v>
      </c>
    </row>
    <row r="3184" spans="1:7">
      <c r="A3184" s="23" t="s">
        <v>5780</v>
      </c>
      <c r="B3184" s="23" t="s">
        <v>5781</v>
      </c>
      <c r="C3184" s="23" t="s">
        <v>6</v>
      </c>
      <c r="D3184" s="23" t="str">
        <f>IF(ISNUMBER(MATCH(C3184, 'Registration Database Man. Code'!A:A, 0)), "drone", "")</f>
        <v>drone</v>
      </c>
      <c r="E3184" s="23" t="str">
        <f>VLOOKUP(C3184, 'Registration Database Man. Code'!A:D, 4, FALSE)</f>
        <v>XAG</v>
      </c>
      <c r="F3184" s="24" t="str">
        <f t="shared" si="49"/>
        <v>No</v>
      </c>
      <c r="G3184" s="21" t="str">
        <f>IF(F3184="Yes", "Not Applicable", IF(COUNTIF('Broadcast Module Man Codes'!B:B, LEFT(B3184, 4))=0, "No BM Man Code Found", "Match Found"))</f>
        <v>No BM Man Code Found</v>
      </c>
    </row>
    <row r="3185" spans="1:7">
      <c r="A3185" s="23" t="s">
        <v>5782</v>
      </c>
      <c r="B3185" s="23" t="s">
        <v>5783</v>
      </c>
      <c r="C3185" s="23" t="s">
        <v>94</v>
      </c>
      <c r="D3185" s="23" t="str">
        <f>IF(ISNUMBER(MATCH(C3185, 'Registration Database Man. Code'!A:A, 0)), "drone", "")</f>
        <v>drone</v>
      </c>
      <c r="E3185" s="23" t="str">
        <f>VLOOKUP(C3185, 'Registration Database Man. Code'!A:D, 4, FALSE)</f>
        <v>DJI</v>
      </c>
      <c r="F3185" s="24" t="str">
        <f t="shared" si="49"/>
        <v>No</v>
      </c>
      <c r="G3185" s="21" t="str">
        <f>IF(F3185="Yes", "Not Applicable", IF(COUNTIF('Broadcast Module Man Codes'!B:B, LEFT(B3185, 4))=0, "No BM Man Code Found", "Match Found"))</f>
        <v>No BM Man Code Found</v>
      </c>
    </row>
    <row r="3186" spans="1:7">
      <c r="A3186" s="23" t="s">
        <v>5784</v>
      </c>
      <c r="B3186" s="23" t="s">
        <v>5785</v>
      </c>
      <c r="C3186" s="23" t="s">
        <v>27</v>
      </c>
      <c r="D3186" s="23" t="str">
        <f>IF(ISNUMBER(MATCH(C3186, 'Registration Database Man. Code'!A:A, 0)), "drone", "")</f>
        <v>drone</v>
      </c>
      <c r="E3186" s="23" t="str">
        <f>VLOOKUP(C3186, 'Registration Database Man. Code'!A:D, 4, FALSE)</f>
        <v>DJI</v>
      </c>
      <c r="F3186" s="24" t="str">
        <f t="shared" si="49"/>
        <v>Yes</v>
      </c>
      <c r="G3186" s="21" t="str">
        <f>IF(F3186="Yes", "Not Applicable", IF(COUNTIF('Broadcast Module Man Codes'!B:B, LEFT(B3186, 4))=0, "No BM Man Code Found", "Match Found"))</f>
        <v>Not Applicable</v>
      </c>
    </row>
    <row r="3187" spans="1:7">
      <c r="A3187" s="23" t="s">
        <v>5786</v>
      </c>
      <c r="B3187" s="23" t="s">
        <v>5787</v>
      </c>
      <c r="C3187" s="23" t="s">
        <v>94</v>
      </c>
      <c r="D3187" s="23" t="str">
        <f>IF(ISNUMBER(MATCH(C3187, 'Registration Database Man. Code'!A:A, 0)), "drone", "")</f>
        <v>drone</v>
      </c>
      <c r="E3187" s="23" t="str">
        <f>VLOOKUP(C3187, 'Registration Database Man. Code'!A:D, 4, FALSE)</f>
        <v>DJI</v>
      </c>
      <c r="F3187" s="24" t="str">
        <f t="shared" si="49"/>
        <v>No</v>
      </c>
      <c r="G3187" s="21" t="str">
        <f>IF(F3187="Yes", "Not Applicable", IF(COUNTIF('Broadcast Module Man Codes'!B:B, LEFT(B3187, 4))=0, "No BM Man Code Found", "Match Found"))</f>
        <v>No BM Man Code Found</v>
      </c>
    </row>
    <row r="3188" spans="1:7">
      <c r="A3188" s="23" t="s">
        <v>5788</v>
      </c>
      <c r="B3188" s="23" t="s">
        <v>5789</v>
      </c>
      <c r="C3188" s="23" t="s">
        <v>1467</v>
      </c>
      <c r="D3188" s="23" t="str">
        <f>IF(ISNUMBER(MATCH(C3188, 'Registration Database Man. Code'!A:A, 0)), "drone", "")</f>
        <v>drone</v>
      </c>
      <c r="E3188" s="23" t="str">
        <f>VLOOKUP(C3188, 'Registration Database Man. Code'!A:D, 4, FALSE)</f>
        <v>DJI</v>
      </c>
      <c r="F3188" s="24" t="str">
        <f t="shared" si="49"/>
        <v>No</v>
      </c>
      <c r="G3188" s="21" t="str">
        <f>IF(F3188="Yes", "Not Applicable", IF(COUNTIF('Broadcast Module Man Codes'!B:B, LEFT(B3188, 4))=0, "No BM Man Code Found", "Match Found"))</f>
        <v>No BM Man Code Found</v>
      </c>
    </row>
    <row r="3189" spans="1:7">
      <c r="A3189" s="23" t="s">
        <v>5790</v>
      </c>
      <c r="B3189" s="23" t="s">
        <v>5791</v>
      </c>
      <c r="C3189" s="23" t="s">
        <v>10</v>
      </c>
      <c r="D3189" s="23" t="str">
        <f>IF(ISNUMBER(MATCH(C3189, 'Registration Database Man. Code'!A:A, 0)), "drone", "")</f>
        <v>drone</v>
      </c>
      <c r="E3189" s="23" t="str">
        <f>VLOOKUP(C3189, 'Registration Database Man. Code'!A:D, 4, FALSE)</f>
        <v>DJI</v>
      </c>
      <c r="F3189" s="24" t="str">
        <f t="shared" si="49"/>
        <v>No</v>
      </c>
      <c r="G3189" s="21" t="str">
        <f>IF(F3189="Yes", "Not Applicable", IF(COUNTIF('Broadcast Module Man Codes'!B:B, LEFT(B3189, 4))=0, "No BM Man Code Found", "Match Found"))</f>
        <v>No BM Man Code Found</v>
      </c>
    </row>
    <row r="3190" spans="1:7">
      <c r="A3190" s="23" t="s">
        <v>5792</v>
      </c>
      <c r="B3190" s="23" t="s">
        <v>5793</v>
      </c>
      <c r="C3190" s="23" t="s">
        <v>27</v>
      </c>
      <c r="D3190" s="23" t="str">
        <f>IF(ISNUMBER(MATCH(C3190, 'Registration Database Man. Code'!A:A, 0)), "drone", "")</f>
        <v>drone</v>
      </c>
      <c r="E3190" s="23" t="str">
        <f>VLOOKUP(C3190, 'Registration Database Man. Code'!A:D, 4, FALSE)</f>
        <v>DJI</v>
      </c>
      <c r="F3190" s="24" t="str">
        <f t="shared" si="49"/>
        <v>Yes</v>
      </c>
      <c r="G3190" s="21" t="str">
        <f>IF(F3190="Yes", "Not Applicable", IF(COUNTIF('Broadcast Module Man Codes'!B:B, LEFT(B3190, 4))=0, "No BM Man Code Found", "Match Found"))</f>
        <v>Not Applicable</v>
      </c>
    </row>
    <row r="3191" spans="1:7">
      <c r="A3191" s="23" t="s">
        <v>5794</v>
      </c>
      <c r="B3191" s="23" t="s">
        <v>5795</v>
      </c>
      <c r="C3191" s="23" t="s">
        <v>6</v>
      </c>
      <c r="D3191" s="23" t="str">
        <f>IF(ISNUMBER(MATCH(C3191, 'Registration Database Man. Code'!A:A, 0)), "drone", "")</f>
        <v>drone</v>
      </c>
      <c r="E3191" s="23" t="str">
        <f>VLOOKUP(C3191, 'Registration Database Man. Code'!A:D, 4, FALSE)</f>
        <v>XAG</v>
      </c>
      <c r="F3191" s="24" t="str">
        <f t="shared" si="49"/>
        <v>No</v>
      </c>
      <c r="G3191" s="21" t="str">
        <f>IF(F3191="Yes", "Not Applicable", IF(COUNTIF('Broadcast Module Man Codes'!B:B, LEFT(B3191, 4))=0, "No BM Man Code Found", "Match Found"))</f>
        <v>No BM Man Code Found</v>
      </c>
    </row>
    <row r="3192" spans="1:7">
      <c r="A3192" s="23" t="s">
        <v>5796</v>
      </c>
      <c r="B3192" s="23" t="s">
        <v>5797</v>
      </c>
      <c r="C3192" s="23" t="s">
        <v>94</v>
      </c>
      <c r="D3192" s="23" t="str">
        <f>IF(ISNUMBER(MATCH(C3192, 'Registration Database Man. Code'!A:A, 0)), "drone", "")</f>
        <v>drone</v>
      </c>
      <c r="E3192" s="23" t="str">
        <f>VLOOKUP(C3192, 'Registration Database Man. Code'!A:D, 4, FALSE)</f>
        <v>DJI</v>
      </c>
      <c r="F3192" s="24" t="str">
        <f t="shared" si="49"/>
        <v>No</v>
      </c>
      <c r="G3192" s="21" t="str">
        <f>IF(F3192="Yes", "Not Applicable", IF(COUNTIF('Broadcast Module Man Codes'!B:B, LEFT(B3192, 4))=0, "No BM Man Code Found", "Match Found"))</f>
        <v>No BM Man Code Found</v>
      </c>
    </row>
    <row r="3193" spans="1:7">
      <c r="A3193" s="23" t="s">
        <v>5798</v>
      </c>
      <c r="B3193" s="23" t="s">
        <v>5799</v>
      </c>
      <c r="C3193" s="23" t="s">
        <v>97</v>
      </c>
      <c r="D3193" s="23" t="str">
        <f>IF(ISNUMBER(MATCH(C3193, 'Registration Database Man. Code'!A:A, 0)), "drone", "")</f>
        <v>drone</v>
      </c>
      <c r="E3193" s="23" t="str">
        <f>VLOOKUP(C3193, 'Registration Database Man. Code'!A:D, 4, FALSE)</f>
        <v>DJI</v>
      </c>
      <c r="F3193" s="24" t="str">
        <f t="shared" si="49"/>
        <v>No</v>
      </c>
      <c r="G3193" s="21" t="str">
        <f>IF(F3193="Yes", "Not Applicable", IF(COUNTIF('Broadcast Module Man Codes'!B:B, LEFT(B3193, 4))=0, "No BM Man Code Found", "Match Found"))</f>
        <v>No BM Man Code Found</v>
      </c>
    </row>
    <row r="3194" spans="1:7">
      <c r="A3194" s="23" t="s">
        <v>5800</v>
      </c>
      <c r="B3194" s="23" t="s">
        <v>5801</v>
      </c>
      <c r="C3194" s="23" t="s">
        <v>1467</v>
      </c>
      <c r="D3194" s="23" t="str">
        <f>IF(ISNUMBER(MATCH(C3194, 'Registration Database Man. Code'!A:A, 0)), "drone", "")</f>
        <v>drone</v>
      </c>
      <c r="E3194" s="23" t="str">
        <f>VLOOKUP(C3194, 'Registration Database Man. Code'!A:D, 4, FALSE)</f>
        <v>DJI</v>
      </c>
      <c r="F3194" s="24" t="str">
        <f t="shared" si="49"/>
        <v>No</v>
      </c>
      <c r="G3194" s="21" t="str">
        <f>IF(F3194="Yes", "Not Applicable", IF(COUNTIF('Broadcast Module Man Codes'!B:B, LEFT(B3194, 4))=0, "No BM Man Code Found", "Match Found"))</f>
        <v>No BM Man Code Found</v>
      </c>
    </row>
    <row r="3195" spans="1:7">
      <c r="A3195" s="23" t="s">
        <v>5802</v>
      </c>
      <c r="B3195" s="23" t="s">
        <v>5803</v>
      </c>
      <c r="C3195" s="23" t="s">
        <v>27</v>
      </c>
      <c r="D3195" s="23" t="str">
        <f>IF(ISNUMBER(MATCH(C3195, 'Registration Database Man. Code'!A:A, 0)), "drone", "")</f>
        <v>drone</v>
      </c>
      <c r="E3195" s="23" t="str">
        <f>VLOOKUP(C3195, 'Registration Database Man. Code'!A:D, 4, FALSE)</f>
        <v>DJI</v>
      </c>
      <c r="F3195" s="24" t="str">
        <f t="shared" si="49"/>
        <v>Yes</v>
      </c>
      <c r="G3195" s="21" t="str">
        <f>IF(F3195="Yes", "Not Applicable", IF(COUNTIF('Broadcast Module Man Codes'!B:B, LEFT(B3195, 4))=0, "No BM Man Code Found", "Match Found"))</f>
        <v>Not Applicable</v>
      </c>
    </row>
    <row r="3196" spans="1:7">
      <c r="A3196" s="23" t="s">
        <v>5804</v>
      </c>
      <c r="B3196" s="23" t="s">
        <v>5805</v>
      </c>
      <c r="C3196" s="23" t="s">
        <v>94</v>
      </c>
      <c r="D3196" s="23" t="str">
        <f>IF(ISNUMBER(MATCH(C3196, 'Registration Database Man. Code'!A:A, 0)), "drone", "")</f>
        <v>drone</v>
      </c>
      <c r="E3196" s="23" t="str">
        <f>VLOOKUP(C3196, 'Registration Database Man. Code'!A:D, 4, FALSE)</f>
        <v>DJI</v>
      </c>
      <c r="F3196" s="24" t="str">
        <f t="shared" si="49"/>
        <v>No</v>
      </c>
      <c r="G3196" s="21" t="str">
        <f>IF(F3196="Yes", "Not Applicable", IF(COUNTIF('Broadcast Module Man Codes'!B:B, LEFT(B3196, 4))=0, "No BM Man Code Found", "Match Found"))</f>
        <v>No BM Man Code Found</v>
      </c>
    </row>
    <row r="3197" spans="1:7">
      <c r="A3197" s="23" t="s">
        <v>5806</v>
      </c>
      <c r="B3197" s="23" t="s">
        <v>5807</v>
      </c>
      <c r="C3197" s="23" t="s">
        <v>16</v>
      </c>
      <c r="D3197" s="23" t="str">
        <f>IF(ISNUMBER(MATCH(C3197, 'Registration Database Man. Code'!A:A, 0)), "drone", "")</f>
        <v>drone</v>
      </c>
      <c r="E3197" s="23" t="str">
        <f>VLOOKUP(C3197, 'Registration Database Man. Code'!A:D, 4, FALSE)</f>
        <v>DJI</v>
      </c>
      <c r="F3197" s="24" t="str">
        <f t="shared" si="49"/>
        <v>Yes</v>
      </c>
      <c r="G3197" s="21" t="str">
        <f>IF(F3197="Yes", "Not Applicable", IF(COUNTIF('Broadcast Module Man Codes'!B:B, LEFT(B3197, 4))=0, "No BM Man Code Found", "Match Found"))</f>
        <v>Not Applicable</v>
      </c>
    </row>
    <row r="3198" spans="1:7">
      <c r="A3198" s="23" t="s">
        <v>5809</v>
      </c>
      <c r="B3198" s="23" t="s">
        <v>5810</v>
      </c>
      <c r="C3198" s="23" t="s">
        <v>10</v>
      </c>
      <c r="D3198" s="23" t="str">
        <f>IF(ISNUMBER(MATCH(C3198, 'Registration Database Man. Code'!A:A, 0)), "drone", "")</f>
        <v>drone</v>
      </c>
      <c r="E3198" s="23" t="str">
        <f>VLOOKUP(C3198, 'Registration Database Man. Code'!A:D, 4, FALSE)</f>
        <v>DJI</v>
      </c>
      <c r="F3198" s="24" t="str">
        <f t="shared" si="49"/>
        <v>No</v>
      </c>
      <c r="G3198" s="21" t="str">
        <f>IF(F3198="Yes", "Not Applicable", IF(COUNTIF('Broadcast Module Man Codes'!B:B, LEFT(B3198, 4))=0, "No BM Man Code Found", "Match Found"))</f>
        <v>No BM Man Code Found</v>
      </c>
    </row>
    <row r="3199" spans="1:7">
      <c r="A3199" s="23" t="s">
        <v>5811</v>
      </c>
      <c r="B3199" s="23" t="s">
        <v>5812</v>
      </c>
      <c r="C3199" s="23" t="s">
        <v>10</v>
      </c>
      <c r="D3199" s="23" t="str">
        <f>IF(ISNUMBER(MATCH(C3199, 'Registration Database Man. Code'!A:A, 0)), "drone", "")</f>
        <v>drone</v>
      </c>
      <c r="E3199" s="23" t="str">
        <f>VLOOKUP(C3199, 'Registration Database Man. Code'!A:D, 4, FALSE)</f>
        <v>DJI</v>
      </c>
      <c r="F3199" s="24" t="str">
        <f t="shared" si="49"/>
        <v>No</v>
      </c>
      <c r="G3199" s="21" t="str">
        <f>IF(F3199="Yes", "Not Applicable", IF(COUNTIF('Broadcast Module Man Codes'!B:B, LEFT(B3199, 4))=0, "No BM Man Code Found", "Match Found"))</f>
        <v>No BM Man Code Found</v>
      </c>
    </row>
    <row r="3200" spans="1:7">
      <c r="A3200" s="23" t="s">
        <v>5813</v>
      </c>
      <c r="B3200" s="23" t="s">
        <v>5814</v>
      </c>
      <c r="C3200" s="23" t="s">
        <v>21</v>
      </c>
      <c r="D3200" s="23" t="str">
        <f>IF(ISNUMBER(MATCH(C3200, 'Registration Database Man. Code'!A:A, 0)), "drone", "")</f>
        <v>drone</v>
      </c>
      <c r="E3200" s="23" t="str">
        <f>VLOOKUP(C3200, 'Registration Database Man. Code'!A:D, 4, FALSE)</f>
        <v>XAG</v>
      </c>
      <c r="F3200" s="24" t="str">
        <f t="shared" si="49"/>
        <v>Yes</v>
      </c>
      <c r="G3200" s="21" t="str">
        <f>IF(F3200="Yes", "Not Applicable", IF(COUNTIF('Broadcast Module Man Codes'!B:B, LEFT(B3200, 4))=0, "No BM Man Code Found", "Match Found"))</f>
        <v>Not Applicable</v>
      </c>
    </row>
    <row r="3201" spans="1:7">
      <c r="A3201" s="23" t="s">
        <v>5815</v>
      </c>
      <c r="B3201" s="23" t="s">
        <v>5816</v>
      </c>
      <c r="C3201" s="23" t="s">
        <v>27</v>
      </c>
      <c r="D3201" s="23" t="str">
        <f>IF(ISNUMBER(MATCH(C3201, 'Registration Database Man. Code'!A:A, 0)), "drone", "")</f>
        <v>drone</v>
      </c>
      <c r="E3201" s="23" t="str">
        <f>VLOOKUP(C3201, 'Registration Database Man. Code'!A:D, 4, FALSE)</f>
        <v>DJI</v>
      </c>
      <c r="F3201" s="24" t="str">
        <f t="shared" si="49"/>
        <v>Yes</v>
      </c>
      <c r="G3201" s="21" t="str">
        <f>IF(F3201="Yes", "Not Applicable", IF(COUNTIF('Broadcast Module Man Codes'!B:B, LEFT(B3201, 4))=0, "No BM Man Code Found", "Match Found"))</f>
        <v>Not Applicable</v>
      </c>
    </row>
    <row r="3202" spans="1:7">
      <c r="A3202" s="23" t="s">
        <v>5817</v>
      </c>
      <c r="B3202" s="23" t="s">
        <v>5818</v>
      </c>
      <c r="C3202" s="23" t="s">
        <v>27</v>
      </c>
      <c r="D3202" s="23" t="str">
        <f>IF(ISNUMBER(MATCH(C3202, 'Registration Database Man. Code'!A:A, 0)), "drone", "")</f>
        <v>drone</v>
      </c>
      <c r="E3202" s="23" t="str">
        <f>VLOOKUP(C3202, 'Registration Database Man. Code'!A:D, 4, FALSE)</f>
        <v>DJI</v>
      </c>
      <c r="F3202" s="24" t="str">
        <f t="shared" si="49"/>
        <v>Yes</v>
      </c>
      <c r="G3202" s="21" t="str">
        <f>IF(F3202="Yes", "Not Applicable", IF(COUNTIF('Broadcast Module Man Codes'!B:B, LEFT(B3202, 4))=0, "No BM Man Code Found", "Match Found"))</f>
        <v>Not Applicable</v>
      </c>
    </row>
    <row r="3203" spans="1:7">
      <c r="A3203" s="23" t="s">
        <v>5821</v>
      </c>
      <c r="B3203" s="23" t="s">
        <v>5822</v>
      </c>
      <c r="C3203" s="23" t="s">
        <v>21</v>
      </c>
      <c r="D3203" s="23" t="str">
        <f>IF(ISNUMBER(MATCH(C3203, 'Registration Database Man. Code'!A:A, 0)), "drone", "")</f>
        <v>drone</v>
      </c>
      <c r="E3203" s="23" t="str">
        <f>VLOOKUP(C3203, 'Registration Database Man. Code'!A:D, 4, FALSE)</f>
        <v>XAG</v>
      </c>
      <c r="F3203" s="24" t="str">
        <f t="shared" ref="F3203:F3266" si="50">IF(OR(E3203="EA VISION", E3203="EAVISION"), "No", IF(OR(AND(OR(E3203="DJI", E3203="DJI Innovations"), LEFT(B3203, 5)="1581F"), AND(OR(E3203="XAG", E3203="GUANGZHOU XAG CO LTD"), LEFT(B3203, 5)="1863F"), AND(E3203="Talos Drones", LEFT(B3203, 5)="2104F")), "Yes", "No"))</f>
        <v>Yes</v>
      </c>
      <c r="G3203" s="21" t="str">
        <f>IF(F3203="Yes", "Not Applicable", IF(COUNTIF('Broadcast Module Man Codes'!B:B, LEFT(B3203, 4))=0, "No BM Man Code Found", "Match Found"))</f>
        <v>Not Applicable</v>
      </c>
    </row>
    <row r="3204" spans="1:7">
      <c r="A3204" s="23" t="s">
        <v>5823</v>
      </c>
      <c r="B3204" s="23" t="s">
        <v>5824</v>
      </c>
      <c r="C3204" s="23" t="s">
        <v>142</v>
      </c>
      <c r="D3204" s="23" t="str">
        <f>IF(ISNUMBER(MATCH(C3204, 'Registration Database Man. Code'!A:A, 0)), "drone", "")</f>
        <v>drone</v>
      </c>
      <c r="E3204" s="23" t="str">
        <f>VLOOKUP(C3204, 'Registration Database Man. Code'!A:D, 4, FALSE)</f>
        <v>TALOS DRONES</v>
      </c>
      <c r="F3204" s="24" t="str">
        <f t="shared" si="50"/>
        <v>Yes</v>
      </c>
      <c r="G3204" s="21" t="str">
        <f>IF(F3204="Yes", "Not Applicable", IF(COUNTIF('Broadcast Module Man Codes'!B:B, LEFT(B3204, 4))=0, "No BM Man Code Found", "Match Found"))</f>
        <v>Not Applicable</v>
      </c>
    </row>
    <row r="3205" spans="1:7">
      <c r="A3205" s="23" t="s">
        <v>5825</v>
      </c>
      <c r="B3205" s="23" t="s">
        <v>5826</v>
      </c>
      <c r="C3205" s="23" t="s">
        <v>1299</v>
      </c>
      <c r="D3205" s="23" t="str">
        <f>IF(ISNUMBER(MATCH(C3205, 'Registration Database Man. Code'!A:A, 0)), "drone", "")</f>
        <v>drone</v>
      </c>
      <c r="E3205" s="23" t="str">
        <f>VLOOKUP(C3205, 'Registration Database Man. Code'!A:D, 4, FALSE)</f>
        <v>DJI</v>
      </c>
      <c r="F3205" s="24" t="str">
        <f t="shared" si="50"/>
        <v>No</v>
      </c>
      <c r="G3205" s="21" t="str">
        <f>IF(F3205="Yes", "Not Applicable", IF(COUNTIF('Broadcast Module Man Codes'!B:B, LEFT(B3205, 4))=0, "No BM Man Code Found", "Match Found"))</f>
        <v>No BM Man Code Found</v>
      </c>
    </row>
    <row r="3206" spans="1:7">
      <c r="A3206" s="23" t="s">
        <v>5827</v>
      </c>
      <c r="B3206" s="23" t="s">
        <v>5828</v>
      </c>
      <c r="C3206" s="23" t="s">
        <v>27</v>
      </c>
      <c r="D3206" s="23" t="str">
        <f>IF(ISNUMBER(MATCH(C3206, 'Registration Database Man. Code'!A:A, 0)), "drone", "")</f>
        <v>drone</v>
      </c>
      <c r="E3206" s="23" t="str">
        <f>VLOOKUP(C3206, 'Registration Database Man. Code'!A:D, 4, FALSE)</f>
        <v>DJI</v>
      </c>
      <c r="F3206" s="24" t="str">
        <f t="shared" si="50"/>
        <v>Yes</v>
      </c>
      <c r="G3206" s="21" t="str">
        <f>IF(F3206="Yes", "Not Applicable", IF(COUNTIF('Broadcast Module Man Codes'!B:B, LEFT(B3206, 4))=0, "No BM Man Code Found", "Match Found"))</f>
        <v>Not Applicable</v>
      </c>
    </row>
    <row r="3207" spans="1:7">
      <c r="A3207" s="23" t="s">
        <v>5829</v>
      </c>
      <c r="B3207" s="23" t="s">
        <v>5830</v>
      </c>
      <c r="C3207" s="23" t="s">
        <v>10</v>
      </c>
      <c r="D3207" s="23" t="str">
        <f>IF(ISNUMBER(MATCH(C3207, 'Registration Database Man. Code'!A:A, 0)), "drone", "")</f>
        <v>drone</v>
      </c>
      <c r="E3207" s="23" t="str">
        <f>VLOOKUP(C3207, 'Registration Database Man. Code'!A:D, 4, FALSE)</f>
        <v>DJI</v>
      </c>
      <c r="F3207" s="24" t="str">
        <f t="shared" si="50"/>
        <v>Yes</v>
      </c>
      <c r="G3207" s="21" t="str">
        <f>IF(F3207="Yes", "Not Applicable", IF(COUNTIF('Broadcast Module Man Codes'!B:B, LEFT(B3207, 4))=0, "No BM Man Code Found", "Match Found"))</f>
        <v>Not Applicable</v>
      </c>
    </row>
    <row r="3208" spans="1:7">
      <c r="A3208" s="23" t="s">
        <v>5831</v>
      </c>
      <c r="B3208" s="23" t="s">
        <v>5832</v>
      </c>
      <c r="C3208" s="23" t="s">
        <v>6</v>
      </c>
      <c r="D3208" s="23" t="str">
        <f>IF(ISNUMBER(MATCH(C3208, 'Registration Database Man. Code'!A:A, 0)), "drone", "")</f>
        <v>drone</v>
      </c>
      <c r="E3208" s="23" t="str">
        <f>VLOOKUP(C3208, 'Registration Database Man. Code'!A:D, 4, FALSE)</f>
        <v>XAG</v>
      </c>
      <c r="F3208" s="24" t="str">
        <f t="shared" si="50"/>
        <v>Yes</v>
      </c>
      <c r="G3208" s="21" t="str">
        <f>IF(F3208="Yes", "Not Applicable", IF(COUNTIF('Broadcast Module Man Codes'!B:B, LEFT(B3208, 4))=0, "No BM Man Code Found", "Match Found"))</f>
        <v>Not Applicable</v>
      </c>
    </row>
    <row r="3209" spans="1:7">
      <c r="A3209" s="23" t="s">
        <v>5833</v>
      </c>
      <c r="B3209" s="23" t="s">
        <v>5834</v>
      </c>
      <c r="C3209" s="23" t="s">
        <v>94</v>
      </c>
      <c r="D3209" s="23" t="str">
        <f>IF(ISNUMBER(MATCH(C3209, 'Registration Database Man. Code'!A:A, 0)), "drone", "")</f>
        <v>drone</v>
      </c>
      <c r="E3209" s="23" t="str">
        <f>VLOOKUP(C3209, 'Registration Database Man. Code'!A:D, 4, FALSE)</f>
        <v>DJI</v>
      </c>
      <c r="F3209" s="24" t="str">
        <f t="shared" si="50"/>
        <v>Yes</v>
      </c>
      <c r="G3209" s="21" t="str">
        <f>IF(F3209="Yes", "Not Applicable", IF(COUNTIF('Broadcast Module Man Codes'!B:B, LEFT(B3209, 4))=0, "No BM Man Code Found", "Match Found"))</f>
        <v>Not Applicable</v>
      </c>
    </row>
    <row r="3210" spans="1:7">
      <c r="A3210" s="23" t="s">
        <v>5835</v>
      </c>
      <c r="B3210" s="23" t="s">
        <v>5836</v>
      </c>
      <c r="C3210" s="23" t="s">
        <v>10</v>
      </c>
      <c r="D3210" s="23" t="str">
        <f>IF(ISNUMBER(MATCH(C3210, 'Registration Database Man. Code'!A:A, 0)), "drone", "")</f>
        <v>drone</v>
      </c>
      <c r="E3210" s="23" t="str">
        <f>VLOOKUP(C3210, 'Registration Database Man. Code'!A:D, 4, FALSE)</f>
        <v>DJI</v>
      </c>
      <c r="F3210" s="24" t="str">
        <f t="shared" si="50"/>
        <v>Yes</v>
      </c>
      <c r="G3210" s="21" t="str">
        <f>IF(F3210="Yes", "Not Applicable", IF(COUNTIF('Broadcast Module Man Codes'!B:B, LEFT(B3210, 4))=0, "No BM Man Code Found", "Match Found"))</f>
        <v>Not Applicable</v>
      </c>
    </row>
    <row r="3211" spans="1:7">
      <c r="A3211" s="23" t="s">
        <v>5837</v>
      </c>
      <c r="B3211" s="23" t="s">
        <v>5838</v>
      </c>
      <c r="C3211" s="23" t="s">
        <v>10</v>
      </c>
      <c r="D3211" s="23" t="str">
        <f>IF(ISNUMBER(MATCH(C3211, 'Registration Database Man. Code'!A:A, 0)), "drone", "")</f>
        <v>drone</v>
      </c>
      <c r="E3211" s="23" t="str">
        <f>VLOOKUP(C3211, 'Registration Database Man. Code'!A:D, 4, FALSE)</f>
        <v>DJI</v>
      </c>
      <c r="F3211" s="24" t="str">
        <f t="shared" si="50"/>
        <v>No</v>
      </c>
      <c r="G3211" s="21" t="str">
        <f>IF(F3211="Yes", "Not Applicable", IF(COUNTIF('Broadcast Module Man Codes'!B:B, LEFT(B3211, 4))=0, "No BM Man Code Found", "Match Found"))</f>
        <v>No BM Man Code Found</v>
      </c>
    </row>
    <row r="3212" spans="1:7">
      <c r="A3212" s="23" t="s">
        <v>5839</v>
      </c>
      <c r="B3212" s="23" t="s">
        <v>5840</v>
      </c>
      <c r="C3212" s="23" t="s">
        <v>27</v>
      </c>
      <c r="D3212" s="23" t="str">
        <f>IF(ISNUMBER(MATCH(C3212, 'Registration Database Man. Code'!A:A, 0)), "drone", "")</f>
        <v>drone</v>
      </c>
      <c r="E3212" s="23" t="str">
        <f>VLOOKUP(C3212, 'Registration Database Man. Code'!A:D, 4, FALSE)</f>
        <v>DJI</v>
      </c>
      <c r="F3212" s="24" t="str">
        <f t="shared" si="50"/>
        <v>Yes</v>
      </c>
      <c r="G3212" s="21" t="str">
        <f>IF(F3212="Yes", "Not Applicable", IF(COUNTIF('Broadcast Module Man Codes'!B:B, LEFT(B3212, 4))=0, "No BM Man Code Found", "Match Found"))</f>
        <v>Not Applicable</v>
      </c>
    </row>
    <row r="3213" spans="1:7">
      <c r="A3213" s="23" t="s">
        <v>5841</v>
      </c>
      <c r="B3213" s="23" t="s">
        <v>5842</v>
      </c>
      <c r="C3213" s="23" t="s">
        <v>10</v>
      </c>
      <c r="D3213" s="23" t="str">
        <f>IF(ISNUMBER(MATCH(C3213, 'Registration Database Man. Code'!A:A, 0)), "drone", "")</f>
        <v>drone</v>
      </c>
      <c r="E3213" s="23" t="str">
        <f>VLOOKUP(C3213, 'Registration Database Man. Code'!A:D, 4, FALSE)</f>
        <v>DJI</v>
      </c>
      <c r="F3213" s="24" t="str">
        <f t="shared" si="50"/>
        <v>Yes</v>
      </c>
      <c r="G3213" s="21" t="str">
        <f>IF(F3213="Yes", "Not Applicable", IF(COUNTIF('Broadcast Module Man Codes'!B:B, LEFT(B3213, 4))=0, "No BM Man Code Found", "Match Found"))</f>
        <v>Not Applicable</v>
      </c>
    </row>
    <row r="3214" spans="1:7">
      <c r="A3214" s="23" t="s">
        <v>5843</v>
      </c>
      <c r="B3214" s="23" t="s">
        <v>5844</v>
      </c>
      <c r="C3214" s="23" t="s">
        <v>10</v>
      </c>
      <c r="D3214" s="23" t="str">
        <f>IF(ISNUMBER(MATCH(C3214, 'Registration Database Man. Code'!A:A, 0)), "drone", "")</f>
        <v>drone</v>
      </c>
      <c r="E3214" s="23" t="str">
        <f>VLOOKUP(C3214, 'Registration Database Man. Code'!A:D, 4, FALSE)</f>
        <v>DJI</v>
      </c>
      <c r="F3214" s="24" t="str">
        <f t="shared" si="50"/>
        <v>Yes</v>
      </c>
      <c r="G3214" s="21" t="str">
        <f>IF(F3214="Yes", "Not Applicable", IF(COUNTIF('Broadcast Module Man Codes'!B:B, LEFT(B3214, 4))=0, "No BM Man Code Found", "Match Found"))</f>
        <v>Not Applicable</v>
      </c>
    </row>
    <row r="3215" spans="1:7">
      <c r="A3215" s="23" t="s">
        <v>5845</v>
      </c>
      <c r="B3215" s="23" t="s">
        <v>5846</v>
      </c>
      <c r="C3215" s="23" t="s">
        <v>27</v>
      </c>
      <c r="D3215" s="23" t="str">
        <f>IF(ISNUMBER(MATCH(C3215, 'Registration Database Man. Code'!A:A, 0)), "drone", "")</f>
        <v>drone</v>
      </c>
      <c r="E3215" s="23" t="str">
        <f>VLOOKUP(C3215, 'Registration Database Man. Code'!A:D, 4, FALSE)</f>
        <v>DJI</v>
      </c>
      <c r="F3215" s="24" t="str">
        <f t="shared" si="50"/>
        <v>Yes</v>
      </c>
      <c r="G3215" s="21" t="str">
        <f>IF(F3215="Yes", "Not Applicable", IF(COUNTIF('Broadcast Module Man Codes'!B:B, LEFT(B3215, 4))=0, "No BM Man Code Found", "Match Found"))</f>
        <v>Not Applicable</v>
      </c>
    </row>
    <row r="3216" spans="1:7">
      <c r="A3216" s="23" t="s">
        <v>5847</v>
      </c>
      <c r="B3216" s="23" t="s">
        <v>5848</v>
      </c>
      <c r="C3216" s="23" t="s">
        <v>37</v>
      </c>
      <c r="D3216" s="23" t="str">
        <f>IF(ISNUMBER(MATCH(C3216, 'Registration Database Man. Code'!A:A, 0)), "drone", "")</f>
        <v>drone</v>
      </c>
      <c r="E3216" s="23" t="str">
        <f>VLOOKUP(C3216, 'Registration Database Man. Code'!A:D, 4, FALSE)</f>
        <v>DJI</v>
      </c>
      <c r="F3216" s="24" t="str">
        <f t="shared" si="50"/>
        <v>Yes</v>
      </c>
      <c r="G3216" s="21" t="str">
        <f>IF(F3216="Yes", "Not Applicable", IF(COUNTIF('Broadcast Module Man Codes'!B:B, LEFT(B3216, 4))=0, "No BM Man Code Found", "Match Found"))</f>
        <v>Not Applicable</v>
      </c>
    </row>
    <row r="3217" spans="1:7">
      <c r="A3217" s="23" t="s">
        <v>5849</v>
      </c>
      <c r="B3217" s="23" t="s">
        <v>5850</v>
      </c>
      <c r="C3217" s="23" t="s">
        <v>27</v>
      </c>
      <c r="D3217" s="23" t="str">
        <f>IF(ISNUMBER(MATCH(C3217, 'Registration Database Man. Code'!A:A, 0)), "drone", "")</f>
        <v>drone</v>
      </c>
      <c r="E3217" s="23" t="str">
        <f>VLOOKUP(C3217, 'Registration Database Man. Code'!A:D, 4, FALSE)</f>
        <v>DJI</v>
      </c>
      <c r="F3217" s="24" t="str">
        <f t="shared" si="50"/>
        <v>Yes</v>
      </c>
      <c r="G3217" s="21" t="str">
        <f>IF(F3217="Yes", "Not Applicable", IF(COUNTIF('Broadcast Module Man Codes'!B:B, LEFT(B3217, 4))=0, "No BM Man Code Found", "Match Found"))</f>
        <v>Not Applicable</v>
      </c>
    </row>
    <row r="3218" spans="1:7">
      <c r="A3218" s="23" t="s">
        <v>5851</v>
      </c>
      <c r="B3218" s="23" t="s">
        <v>5852</v>
      </c>
      <c r="C3218" s="23" t="s">
        <v>27</v>
      </c>
      <c r="D3218" s="23" t="str">
        <f>IF(ISNUMBER(MATCH(C3218, 'Registration Database Man. Code'!A:A, 0)), "drone", "")</f>
        <v>drone</v>
      </c>
      <c r="E3218" s="23" t="str">
        <f>VLOOKUP(C3218, 'Registration Database Man. Code'!A:D, 4, FALSE)</f>
        <v>DJI</v>
      </c>
      <c r="F3218" s="24" t="str">
        <f t="shared" si="50"/>
        <v>Yes</v>
      </c>
      <c r="G3218" s="21" t="str">
        <f>IF(F3218="Yes", "Not Applicable", IF(COUNTIF('Broadcast Module Man Codes'!B:B, LEFT(B3218, 4))=0, "No BM Man Code Found", "Match Found"))</f>
        <v>Not Applicable</v>
      </c>
    </row>
    <row r="3219" spans="1:7">
      <c r="A3219" s="23" t="s">
        <v>5853</v>
      </c>
      <c r="B3219" s="23" t="s">
        <v>5854</v>
      </c>
      <c r="C3219" s="23" t="s">
        <v>94</v>
      </c>
      <c r="D3219" s="23" t="str">
        <f>IF(ISNUMBER(MATCH(C3219, 'Registration Database Man. Code'!A:A, 0)), "drone", "")</f>
        <v>drone</v>
      </c>
      <c r="E3219" s="23" t="str">
        <f>VLOOKUP(C3219, 'Registration Database Man. Code'!A:D, 4, FALSE)</f>
        <v>DJI</v>
      </c>
      <c r="F3219" s="24" t="str">
        <f t="shared" si="50"/>
        <v>No</v>
      </c>
      <c r="G3219" s="21" t="str">
        <f>IF(F3219="Yes", "Not Applicable", IF(COUNTIF('Broadcast Module Man Codes'!B:B, LEFT(B3219, 4))=0, "No BM Man Code Found", "Match Found"))</f>
        <v>No BM Man Code Found</v>
      </c>
    </row>
    <row r="3220" spans="1:7">
      <c r="A3220" s="23" t="s">
        <v>5855</v>
      </c>
      <c r="B3220" s="23" t="s">
        <v>5856</v>
      </c>
      <c r="C3220" s="23" t="s">
        <v>27</v>
      </c>
      <c r="D3220" s="23" t="str">
        <f>IF(ISNUMBER(MATCH(C3220, 'Registration Database Man. Code'!A:A, 0)), "drone", "")</f>
        <v>drone</v>
      </c>
      <c r="E3220" s="23" t="str">
        <f>VLOOKUP(C3220, 'Registration Database Man. Code'!A:D, 4, FALSE)</f>
        <v>DJI</v>
      </c>
      <c r="F3220" s="24" t="str">
        <f t="shared" si="50"/>
        <v>Yes</v>
      </c>
      <c r="G3220" s="21" t="str">
        <f>IF(F3220="Yes", "Not Applicable", IF(COUNTIF('Broadcast Module Man Codes'!B:B, LEFT(B3220, 4))=0, "No BM Man Code Found", "Match Found"))</f>
        <v>Not Applicable</v>
      </c>
    </row>
    <row r="3221" spans="1:7">
      <c r="A3221" s="23" t="s">
        <v>5857</v>
      </c>
      <c r="B3221" s="23" t="s">
        <v>5858</v>
      </c>
      <c r="C3221" s="23" t="s">
        <v>10</v>
      </c>
      <c r="D3221" s="23" t="str">
        <f>IF(ISNUMBER(MATCH(C3221, 'Registration Database Man. Code'!A:A, 0)), "drone", "")</f>
        <v>drone</v>
      </c>
      <c r="E3221" s="23" t="str">
        <f>VLOOKUP(C3221, 'Registration Database Man. Code'!A:D, 4, FALSE)</f>
        <v>DJI</v>
      </c>
      <c r="F3221" s="24" t="str">
        <f t="shared" si="50"/>
        <v>Yes</v>
      </c>
      <c r="G3221" s="21" t="str">
        <f>IF(F3221="Yes", "Not Applicable", IF(COUNTIF('Broadcast Module Man Codes'!B:B, LEFT(B3221, 4))=0, "No BM Man Code Found", "Match Found"))</f>
        <v>Not Applicable</v>
      </c>
    </row>
    <row r="3222" spans="1:7">
      <c r="A3222" s="23" t="s">
        <v>5859</v>
      </c>
      <c r="B3222" s="23" t="s">
        <v>5860</v>
      </c>
      <c r="C3222" s="23" t="s">
        <v>37</v>
      </c>
      <c r="D3222" s="23" t="str">
        <f>IF(ISNUMBER(MATCH(C3222, 'Registration Database Man. Code'!A:A, 0)), "drone", "")</f>
        <v>drone</v>
      </c>
      <c r="E3222" s="23" t="str">
        <f>VLOOKUP(C3222, 'Registration Database Man. Code'!A:D, 4, FALSE)</f>
        <v>DJI</v>
      </c>
      <c r="F3222" s="24" t="str">
        <f t="shared" si="50"/>
        <v>No</v>
      </c>
      <c r="G3222" s="21" t="str">
        <f>IF(F3222="Yes", "Not Applicable", IF(COUNTIF('Broadcast Module Man Codes'!B:B, LEFT(B3222, 4))=0, "No BM Man Code Found", "Match Found"))</f>
        <v>No BM Man Code Found</v>
      </c>
    </row>
    <row r="3223" spans="1:7">
      <c r="A3223" s="23" t="s">
        <v>5861</v>
      </c>
      <c r="B3223" s="23" t="s">
        <v>5862</v>
      </c>
      <c r="C3223" s="23" t="s">
        <v>27</v>
      </c>
      <c r="D3223" s="23" t="str">
        <f>IF(ISNUMBER(MATCH(C3223, 'Registration Database Man. Code'!A:A, 0)), "drone", "")</f>
        <v>drone</v>
      </c>
      <c r="E3223" s="23" t="str">
        <f>VLOOKUP(C3223, 'Registration Database Man. Code'!A:D, 4, FALSE)</f>
        <v>DJI</v>
      </c>
      <c r="F3223" s="24" t="str">
        <f t="shared" si="50"/>
        <v>Yes</v>
      </c>
      <c r="G3223" s="21" t="str">
        <f>IF(F3223="Yes", "Not Applicable", IF(COUNTIF('Broadcast Module Man Codes'!B:B, LEFT(B3223, 4))=0, "No BM Man Code Found", "Match Found"))</f>
        <v>Not Applicable</v>
      </c>
    </row>
    <row r="3224" spans="1:7">
      <c r="A3224" s="23" t="s">
        <v>5863</v>
      </c>
      <c r="B3224" s="23" t="s">
        <v>5864</v>
      </c>
      <c r="C3224" s="23" t="s">
        <v>10</v>
      </c>
      <c r="D3224" s="23" t="str">
        <f>IF(ISNUMBER(MATCH(C3224, 'Registration Database Man. Code'!A:A, 0)), "drone", "")</f>
        <v>drone</v>
      </c>
      <c r="E3224" s="23" t="str">
        <f>VLOOKUP(C3224, 'Registration Database Man. Code'!A:D, 4, FALSE)</f>
        <v>DJI</v>
      </c>
      <c r="F3224" s="24" t="str">
        <f t="shared" si="50"/>
        <v>Yes</v>
      </c>
      <c r="G3224" s="21" t="str">
        <f>IF(F3224="Yes", "Not Applicable", IF(COUNTIF('Broadcast Module Man Codes'!B:B, LEFT(B3224, 4))=0, "No BM Man Code Found", "Match Found"))</f>
        <v>Not Applicable</v>
      </c>
    </row>
    <row r="3225" spans="1:7">
      <c r="A3225" s="23" t="s">
        <v>5865</v>
      </c>
      <c r="B3225" s="23" t="s">
        <v>5866</v>
      </c>
      <c r="C3225" s="23" t="s">
        <v>27</v>
      </c>
      <c r="D3225" s="23" t="str">
        <f>IF(ISNUMBER(MATCH(C3225, 'Registration Database Man. Code'!A:A, 0)), "drone", "")</f>
        <v>drone</v>
      </c>
      <c r="E3225" s="23" t="str">
        <f>VLOOKUP(C3225, 'Registration Database Man. Code'!A:D, 4, FALSE)</f>
        <v>DJI</v>
      </c>
      <c r="F3225" s="24" t="str">
        <f t="shared" si="50"/>
        <v>Yes</v>
      </c>
      <c r="G3225" s="21" t="str">
        <f>IF(F3225="Yes", "Not Applicable", IF(COUNTIF('Broadcast Module Man Codes'!B:B, LEFT(B3225, 4))=0, "No BM Man Code Found", "Match Found"))</f>
        <v>Not Applicable</v>
      </c>
    </row>
    <row r="3226" spans="1:7">
      <c r="A3226" s="23" t="s">
        <v>5867</v>
      </c>
      <c r="B3226" s="23" t="s">
        <v>5868</v>
      </c>
      <c r="C3226" s="23" t="s">
        <v>53</v>
      </c>
      <c r="D3226" s="23" t="str">
        <f>IF(ISNUMBER(MATCH(C3226, 'Registration Database Man. Code'!A:A, 0)), "drone", "")</f>
        <v>drone</v>
      </c>
      <c r="E3226" s="23" t="str">
        <f>VLOOKUP(C3226, 'Registration Database Man. Code'!A:D, 4, FALSE)</f>
        <v>EA VISION</v>
      </c>
      <c r="F3226" s="24" t="str">
        <f t="shared" si="50"/>
        <v>No</v>
      </c>
      <c r="G3226" s="21" t="str">
        <f>IF(F3226="Yes", "Not Applicable", IF(COUNTIF('Broadcast Module Man Codes'!B:B, LEFT(B3226, 4))=0, "No BM Man Code Found", "Match Found"))</f>
        <v>No BM Man Code Found</v>
      </c>
    </row>
    <row r="3227" spans="1:7">
      <c r="A3227" s="23" t="s">
        <v>5869</v>
      </c>
      <c r="B3227" s="23" t="s">
        <v>5870</v>
      </c>
      <c r="C3227" s="23" t="s">
        <v>94</v>
      </c>
      <c r="D3227" s="23" t="str">
        <f>IF(ISNUMBER(MATCH(C3227, 'Registration Database Man. Code'!A:A, 0)), "drone", "")</f>
        <v>drone</v>
      </c>
      <c r="E3227" s="23" t="str">
        <f>VLOOKUP(C3227, 'Registration Database Man. Code'!A:D, 4, FALSE)</f>
        <v>DJI</v>
      </c>
      <c r="F3227" s="24" t="str">
        <f t="shared" si="50"/>
        <v>No</v>
      </c>
      <c r="G3227" s="21" t="str">
        <f>IF(F3227="Yes", "Not Applicable", IF(COUNTIF('Broadcast Module Man Codes'!B:B, LEFT(B3227, 4))=0, "No BM Man Code Found", "Match Found"))</f>
        <v>No BM Man Code Found</v>
      </c>
    </row>
    <row r="3228" spans="1:7">
      <c r="A3228" s="23" t="s">
        <v>5871</v>
      </c>
      <c r="B3228" s="23">
        <v>85579</v>
      </c>
      <c r="C3228" s="23" t="s">
        <v>53</v>
      </c>
      <c r="D3228" s="23" t="str">
        <f>IF(ISNUMBER(MATCH(C3228, 'Registration Database Man. Code'!A:A, 0)), "drone", "")</f>
        <v>drone</v>
      </c>
      <c r="E3228" s="23" t="str">
        <f>VLOOKUP(C3228, 'Registration Database Man. Code'!A:D, 4, FALSE)</f>
        <v>EA VISION</v>
      </c>
      <c r="F3228" s="24" t="str">
        <f t="shared" si="50"/>
        <v>No</v>
      </c>
      <c r="G3228" s="21" t="str">
        <f>IF(F3228="Yes", "Not Applicable", IF(COUNTIF('Broadcast Module Man Codes'!B:B, LEFT(B3228, 4))=0, "No BM Man Code Found", "Match Found"))</f>
        <v>No BM Man Code Found</v>
      </c>
    </row>
    <row r="3229" spans="1:7">
      <c r="A3229" s="23" t="s">
        <v>5872</v>
      </c>
      <c r="B3229" s="23" t="s">
        <v>5873</v>
      </c>
      <c r="C3229" s="23" t="s">
        <v>1418</v>
      </c>
      <c r="D3229" s="23" t="str">
        <f>IF(ISNUMBER(MATCH(C3229, 'Registration Database Man. Code'!A:A, 0)), "drone", "")</f>
        <v>drone</v>
      </c>
      <c r="E3229" s="23" t="str">
        <f>VLOOKUP(C3229, 'Registration Database Man. Code'!A:D, 4, FALSE)</f>
        <v>DJI</v>
      </c>
      <c r="F3229" s="24" t="str">
        <f t="shared" si="50"/>
        <v>No</v>
      </c>
      <c r="G3229" s="21" t="str">
        <f>IF(F3229="Yes", "Not Applicable", IF(COUNTIF('Broadcast Module Man Codes'!B:B, LEFT(B3229, 4))=0, "No BM Man Code Found", "Match Found"))</f>
        <v>No BM Man Code Found</v>
      </c>
    </row>
    <row r="3230" spans="1:7">
      <c r="A3230" s="23" t="s">
        <v>5874</v>
      </c>
      <c r="B3230" s="23" t="s">
        <v>5875</v>
      </c>
      <c r="C3230" s="23" t="s">
        <v>1285</v>
      </c>
      <c r="D3230" s="23" t="str">
        <f>IF(ISNUMBER(MATCH(C3230, 'Registration Database Man. Code'!A:A, 0)), "drone", "")</f>
        <v>drone</v>
      </c>
      <c r="E3230" s="23" t="str">
        <f>VLOOKUP(C3230, 'Registration Database Man. Code'!A:D, 4, FALSE)</f>
        <v>DJI INNOVATIONS</v>
      </c>
      <c r="F3230" s="24" t="str">
        <f t="shared" si="50"/>
        <v>No</v>
      </c>
      <c r="G3230" s="21" t="str">
        <f>IF(F3230="Yes", "Not Applicable", IF(COUNTIF('Broadcast Module Man Codes'!B:B, LEFT(B3230, 4))=0, "No BM Man Code Found", "Match Found"))</f>
        <v>No BM Man Code Found</v>
      </c>
    </row>
    <row r="3231" spans="1:7">
      <c r="A3231" s="23" t="s">
        <v>5876</v>
      </c>
      <c r="B3231" s="23" t="s">
        <v>5877</v>
      </c>
      <c r="C3231" s="23" t="s">
        <v>336</v>
      </c>
      <c r="D3231" s="23" t="str">
        <f>IF(ISNUMBER(MATCH(C3231, 'Registration Database Man. Code'!A:A, 0)), "drone", "")</f>
        <v>drone</v>
      </c>
      <c r="E3231" s="23" t="str">
        <f>VLOOKUP(C3231, 'Registration Database Man. Code'!A:D, 4, FALSE)</f>
        <v>DJI</v>
      </c>
      <c r="F3231" s="24" t="str">
        <f t="shared" si="50"/>
        <v>No</v>
      </c>
      <c r="G3231" s="21" t="str">
        <f>IF(F3231="Yes", "Not Applicable", IF(COUNTIF('Broadcast Module Man Codes'!B:B, LEFT(B3231, 4))=0, "No BM Man Code Found", "Match Found"))</f>
        <v>No BM Man Code Found</v>
      </c>
    </row>
    <row r="3232" spans="1:7">
      <c r="A3232" s="23" t="s">
        <v>5878</v>
      </c>
      <c r="B3232" s="23" t="s">
        <v>5879</v>
      </c>
      <c r="C3232" s="23" t="s">
        <v>27</v>
      </c>
      <c r="D3232" s="23" t="str">
        <f>IF(ISNUMBER(MATCH(C3232, 'Registration Database Man. Code'!A:A, 0)), "drone", "")</f>
        <v>drone</v>
      </c>
      <c r="E3232" s="23" t="str">
        <f>VLOOKUP(C3232, 'Registration Database Man. Code'!A:D, 4, FALSE)</f>
        <v>DJI</v>
      </c>
      <c r="F3232" s="24" t="str">
        <f t="shared" si="50"/>
        <v>Yes</v>
      </c>
      <c r="G3232" s="21" t="str">
        <f>IF(F3232="Yes", "Not Applicable", IF(COUNTIF('Broadcast Module Man Codes'!B:B, LEFT(B3232, 4))=0, "No BM Man Code Found", "Match Found"))</f>
        <v>Not Applicable</v>
      </c>
    </row>
    <row r="3233" spans="1:7">
      <c r="A3233" s="23" t="s">
        <v>5880</v>
      </c>
      <c r="B3233" s="23" t="s">
        <v>5881</v>
      </c>
      <c r="C3233" s="23" t="s">
        <v>94</v>
      </c>
      <c r="D3233" s="23" t="str">
        <f>IF(ISNUMBER(MATCH(C3233, 'Registration Database Man. Code'!A:A, 0)), "drone", "")</f>
        <v>drone</v>
      </c>
      <c r="E3233" s="23" t="str">
        <f>VLOOKUP(C3233, 'Registration Database Man. Code'!A:D, 4, FALSE)</f>
        <v>DJI</v>
      </c>
      <c r="F3233" s="24" t="str">
        <f t="shared" si="50"/>
        <v>Yes</v>
      </c>
      <c r="G3233" s="21" t="str">
        <f>IF(F3233="Yes", "Not Applicable", IF(COUNTIF('Broadcast Module Man Codes'!B:B, LEFT(B3233, 4))=0, "No BM Man Code Found", "Match Found"))</f>
        <v>Not Applicable</v>
      </c>
    </row>
    <row r="3234" spans="1:7">
      <c r="A3234" s="23" t="s">
        <v>5882</v>
      </c>
      <c r="B3234" s="23" t="s">
        <v>5883</v>
      </c>
      <c r="C3234" s="23" t="s">
        <v>79</v>
      </c>
      <c r="D3234" s="23" t="str">
        <f>IF(ISNUMBER(MATCH(C3234, 'Registration Database Man. Code'!A:A, 0)), "drone", "")</f>
        <v>drone</v>
      </c>
      <c r="E3234" s="23" t="str">
        <f>VLOOKUP(C3234, 'Registration Database Man. Code'!A:D, 4, FALSE)</f>
        <v>DJI</v>
      </c>
      <c r="F3234" s="24" t="str">
        <f t="shared" si="50"/>
        <v>No</v>
      </c>
      <c r="G3234" s="21" t="str">
        <f>IF(F3234="Yes", "Not Applicable", IF(COUNTIF('Broadcast Module Man Codes'!B:B, LEFT(B3234, 4))=0, "No BM Man Code Found", "Match Found"))</f>
        <v>No BM Man Code Found</v>
      </c>
    </row>
    <row r="3235" spans="1:7">
      <c r="A3235" s="23" t="s">
        <v>5884</v>
      </c>
      <c r="B3235" s="23" t="s">
        <v>5885</v>
      </c>
      <c r="C3235" s="23" t="s">
        <v>37</v>
      </c>
      <c r="D3235" s="23" t="str">
        <f>IF(ISNUMBER(MATCH(C3235, 'Registration Database Man. Code'!A:A, 0)), "drone", "")</f>
        <v>drone</v>
      </c>
      <c r="E3235" s="23" t="str">
        <f>VLOOKUP(C3235, 'Registration Database Man. Code'!A:D, 4, FALSE)</f>
        <v>DJI</v>
      </c>
      <c r="F3235" s="24" t="str">
        <f t="shared" si="50"/>
        <v>No</v>
      </c>
      <c r="G3235" s="21" t="str">
        <f>IF(F3235="Yes", "Not Applicable", IF(COUNTIF('Broadcast Module Man Codes'!B:B, LEFT(B3235, 4))=0, "No BM Man Code Found", "Match Found"))</f>
        <v>No BM Man Code Found</v>
      </c>
    </row>
    <row r="3236" spans="1:7">
      <c r="A3236" s="23" t="s">
        <v>5886</v>
      </c>
      <c r="B3236" s="23" t="s">
        <v>5887</v>
      </c>
      <c r="C3236" s="23" t="s">
        <v>10</v>
      </c>
      <c r="D3236" s="23" t="str">
        <f>IF(ISNUMBER(MATCH(C3236, 'Registration Database Man. Code'!A:A, 0)), "drone", "")</f>
        <v>drone</v>
      </c>
      <c r="E3236" s="23" t="str">
        <f>VLOOKUP(C3236, 'Registration Database Man. Code'!A:D, 4, FALSE)</f>
        <v>DJI</v>
      </c>
      <c r="F3236" s="24" t="str">
        <f t="shared" si="50"/>
        <v>Yes</v>
      </c>
      <c r="G3236" s="21" t="str">
        <f>IF(F3236="Yes", "Not Applicable", IF(COUNTIF('Broadcast Module Man Codes'!B:B, LEFT(B3236, 4))=0, "No BM Man Code Found", "Match Found"))</f>
        <v>Not Applicable</v>
      </c>
    </row>
    <row r="3237" spans="1:7">
      <c r="A3237" s="23" t="s">
        <v>5888</v>
      </c>
      <c r="B3237" s="23" t="s">
        <v>5889</v>
      </c>
      <c r="C3237" s="23" t="s">
        <v>523</v>
      </c>
      <c r="D3237" s="23" t="str">
        <f>IF(ISNUMBER(MATCH(C3237, 'Registration Database Man. Code'!A:A, 0)), "drone", "")</f>
        <v>drone</v>
      </c>
      <c r="E3237" s="23" t="str">
        <f>VLOOKUP(C3237, 'Registration Database Man. Code'!A:D, 4, FALSE)</f>
        <v>EA VISION</v>
      </c>
      <c r="F3237" s="24" t="str">
        <f t="shared" si="50"/>
        <v>No</v>
      </c>
      <c r="G3237" s="21" t="str">
        <f>IF(F3237="Yes", "Not Applicable", IF(COUNTIF('Broadcast Module Man Codes'!B:B, LEFT(B3237, 4))=0, "No BM Man Code Found", "Match Found"))</f>
        <v>No BM Man Code Found</v>
      </c>
    </row>
    <row r="3238" spans="1:7">
      <c r="A3238" s="23" t="s">
        <v>5890</v>
      </c>
      <c r="B3238" s="23" t="s">
        <v>5891</v>
      </c>
      <c r="C3238" s="23" t="s">
        <v>27</v>
      </c>
      <c r="D3238" s="23" t="str">
        <f>IF(ISNUMBER(MATCH(C3238, 'Registration Database Man. Code'!A:A, 0)), "drone", "")</f>
        <v>drone</v>
      </c>
      <c r="E3238" s="23" t="str">
        <f>VLOOKUP(C3238, 'Registration Database Man. Code'!A:D, 4, FALSE)</f>
        <v>DJI</v>
      </c>
      <c r="F3238" s="24" t="str">
        <f t="shared" si="50"/>
        <v>Yes</v>
      </c>
      <c r="G3238" s="21" t="str">
        <f>IF(F3238="Yes", "Not Applicable", IF(COUNTIF('Broadcast Module Man Codes'!B:B, LEFT(B3238, 4))=0, "No BM Man Code Found", "Match Found"))</f>
        <v>Not Applicable</v>
      </c>
    </row>
    <row r="3239" spans="1:7">
      <c r="A3239" s="23" t="s">
        <v>5892</v>
      </c>
      <c r="B3239" s="23" t="s">
        <v>5893</v>
      </c>
      <c r="C3239" s="23" t="s">
        <v>27</v>
      </c>
      <c r="D3239" s="23" t="str">
        <f>IF(ISNUMBER(MATCH(C3239, 'Registration Database Man. Code'!A:A, 0)), "drone", "")</f>
        <v>drone</v>
      </c>
      <c r="E3239" s="23" t="str">
        <f>VLOOKUP(C3239, 'Registration Database Man. Code'!A:D, 4, FALSE)</f>
        <v>DJI</v>
      </c>
      <c r="F3239" s="24" t="str">
        <f t="shared" si="50"/>
        <v>Yes</v>
      </c>
      <c r="G3239" s="21" t="str">
        <f>IF(F3239="Yes", "Not Applicable", IF(COUNTIF('Broadcast Module Man Codes'!B:B, LEFT(B3239, 4))=0, "No BM Man Code Found", "Match Found"))</f>
        <v>Not Applicable</v>
      </c>
    </row>
    <row r="3240" spans="1:7">
      <c r="A3240" s="23" t="s">
        <v>5894</v>
      </c>
      <c r="B3240" s="23" t="s">
        <v>5895</v>
      </c>
      <c r="C3240" s="23" t="s">
        <v>27</v>
      </c>
      <c r="D3240" s="23" t="str">
        <f>IF(ISNUMBER(MATCH(C3240, 'Registration Database Man. Code'!A:A, 0)), "drone", "")</f>
        <v>drone</v>
      </c>
      <c r="E3240" s="23" t="str">
        <f>VLOOKUP(C3240, 'Registration Database Man. Code'!A:D, 4, FALSE)</f>
        <v>DJI</v>
      </c>
      <c r="F3240" s="24" t="str">
        <f t="shared" si="50"/>
        <v>Yes</v>
      </c>
      <c r="G3240" s="21" t="str">
        <f>IF(F3240="Yes", "Not Applicable", IF(COUNTIF('Broadcast Module Man Codes'!B:B, LEFT(B3240, 4))=0, "No BM Man Code Found", "Match Found"))</f>
        <v>Not Applicable</v>
      </c>
    </row>
    <row r="3241" spans="1:7">
      <c r="A3241" s="23" t="s">
        <v>5896</v>
      </c>
      <c r="B3241" s="23" t="s">
        <v>5897</v>
      </c>
      <c r="C3241" s="23" t="s">
        <v>27</v>
      </c>
      <c r="D3241" s="23" t="str">
        <f>IF(ISNUMBER(MATCH(C3241, 'Registration Database Man. Code'!A:A, 0)), "drone", "")</f>
        <v>drone</v>
      </c>
      <c r="E3241" s="23" t="str">
        <f>VLOOKUP(C3241, 'Registration Database Man. Code'!A:D, 4, FALSE)</f>
        <v>DJI</v>
      </c>
      <c r="F3241" s="24" t="str">
        <f t="shared" si="50"/>
        <v>Yes</v>
      </c>
      <c r="G3241" s="21" t="str">
        <f>IF(F3241="Yes", "Not Applicable", IF(COUNTIF('Broadcast Module Man Codes'!B:B, LEFT(B3241, 4))=0, "No BM Man Code Found", "Match Found"))</f>
        <v>Not Applicable</v>
      </c>
    </row>
    <row r="3242" spans="1:7">
      <c r="A3242" s="23" t="s">
        <v>5898</v>
      </c>
      <c r="B3242" s="23" t="s">
        <v>5899</v>
      </c>
      <c r="C3242" s="23" t="s">
        <v>21</v>
      </c>
      <c r="D3242" s="23" t="str">
        <f>IF(ISNUMBER(MATCH(C3242, 'Registration Database Man. Code'!A:A, 0)), "drone", "")</f>
        <v>drone</v>
      </c>
      <c r="E3242" s="23" t="str">
        <f>VLOOKUP(C3242, 'Registration Database Man. Code'!A:D, 4, FALSE)</f>
        <v>XAG</v>
      </c>
      <c r="F3242" s="24" t="str">
        <f t="shared" si="50"/>
        <v>Yes</v>
      </c>
      <c r="G3242" s="21" t="str">
        <f>IF(F3242="Yes", "Not Applicable", IF(COUNTIF('Broadcast Module Man Codes'!B:B, LEFT(B3242, 4))=0, "No BM Man Code Found", "Match Found"))</f>
        <v>Not Applicable</v>
      </c>
    </row>
    <row r="3243" spans="1:7">
      <c r="A3243" s="23" t="s">
        <v>5900</v>
      </c>
      <c r="B3243" s="23" t="s">
        <v>5901</v>
      </c>
      <c r="C3243" s="23" t="s">
        <v>94</v>
      </c>
      <c r="D3243" s="23" t="str">
        <f>IF(ISNUMBER(MATCH(C3243, 'Registration Database Man. Code'!A:A, 0)), "drone", "")</f>
        <v>drone</v>
      </c>
      <c r="E3243" s="23" t="str">
        <f>VLOOKUP(C3243, 'Registration Database Man. Code'!A:D, 4, FALSE)</f>
        <v>DJI</v>
      </c>
      <c r="F3243" s="24" t="str">
        <f t="shared" si="50"/>
        <v>No</v>
      </c>
      <c r="G3243" s="21" t="str">
        <f>IF(F3243="Yes", "Not Applicable", IF(COUNTIF('Broadcast Module Man Codes'!B:B, LEFT(B3243, 4))=0, "No BM Man Code Found", "Match Found"))</f>
        <v>No BM Man Code Found</v>
      </c>
    </row>
    <row r="3244" spans="1:7">
      <c r="A3244" s="23" t="s">
        <v>5902</v>
      </c>
      <c r="B3244" s="23" t="s">
        <v>5903</v>
      </c>
      <c r="C3244" s="23" t="s">
        <v>27</v>
      </c>
      <c r="D3244" s="23" t="str">
        <f>IF(ISNUMBER(MATCH(C3244, 'Registration Database Man. Code'!A:A, 0)), "drone", "")</f>
        <v>drone</v>
      </c>
      <c r="E3244" s="23" t="str">
        <f>VLOOKUP(C3244, 'Registration Database Man. Code'!A:D, 4, FALSE)</f>
        <v>DJI</v>
      </c>
      <c r="F3244" s="24" t="str">
        <f t="shared" si="50"/>
        <v>Yes</v>
      </c>
      <c r="G3244" s="21" t="str">
        <f>IF(F3244="Yes", "Not Applicable", IF(COUNTIF('Broadcast Module Man Codes'!B:B, LEFT(B3244, 4))=0, "No BM Man Code Found", "Match Found"))</f>
        <v>Not Applicable</v>
      </c>
    </row>
    <row r="3245" spans="1:7">
      <c r="A3245" s="23" t="s">
        <v>5904</v>
      </c>
      <c r="B3245" s="23" t="s">
        <v>5905</v>
      </c>
      <c r="C3245" s="23" t="s">
        <v>97</v>
      </c>
      <c r="D3245" s="23" t="str">
        <f>IF(ISNUMBER(MATCH(C3245, 'Registration Database Man. Code'!A:A, 0)), "drone", "")</f>
        <v>drone</v>
      </c>
      <c r="E3245" s="23" t="str">
        <f>VLOOKUP(C3245, 'Registration Database Man. Code'!A:D, 4, FALSE)</f>
        <v>DJI</v>
      </c>
      <c r="F3245" s="24" t="str">
        <f t="shared" si="50"/>
        <v>No</v>
      </c>
      <c r="G3245" s="21" t="str">
        <f>IF(F3245="Yes", "Not Applicable", IF(COUNTIF('Broadcast Module Man Codes'!B:B, LEFT(B3245, 4))=0, "No BM Man Code Found", "Match Found"))</f>
        <v>No BM Man Code Found</v>
      </c>
    </row>
    <row r="3246" spans="1:7">
      <c r="A3246" s="23" t="s">
        <v>5906</v>
      </c>
      <c r="B3246" s="23" t="s">
        <v>5907</v>
      </c>
      <c r="C3246" s="23" t="s">
        <v>27</v>
      </c>
      <c r="D3246" s="23" t="str">
        <f>IF(ISNUMBER(MATCH(C3246, 'Registration Database Man. Code'!A:A, 0)), "drone", "")</f>
        <v>drone</v>
      </c>
      <c r="E3246" s="23" t="str">
        <f>VLOOKUP(C3246, 'Registration Database Man. Code'!A:D, 4, FALSE)</f>
        <v>DJI</v>
      </c>
      <c r="F3246" s="24" t="str">
        <f t="shared" si="50"/>
        <v>No</v>
      </c>
      <c r="G3246" s="21" t="str">
        <f>IF(F3246="Yes", "Not Applicable", IF(COUNTIF('Broadcast Module Man Codes'!B:B, LEFT(B3246, 4))=0, "No BM Man Code Found", "Match Found"))</f>
        <v>No BM Man Code Found</v>
      </c>
    </row>
    <row r="3247" spans="1:7">
      <c r="A3247" s="23" t="s">
        <v>5908</v>
      </c>
      <c r="B3247" s="23" t="s">
        <v>5909</v>
      </c>
      <c r="C3247" s="23" t="s">
        <v>27</v>
      </c>
      <c r="D3247" s="23" t="str">
        <f>IF(ISNUMBER(MATCH(C3247, 'Registration Database Man. Code'!A:A, 0)), "drone", "")</f>
        <v>drone</v>
      </c>
      <c r="E3247" s="23" t="str">
        <f>VLOOKUP(C3247, 'Registration Database Man. Code'!A:D, 4, FALSE)</f>
        <v>DJI</v>
      </c>
      <c r="F3247" s="24" t="str">
        <f t="shared" si="50"/>
        <v>Yes</v>
      </c>
      <c r="G3247" s="21" t="str">
        <f>IF(F3247="Yes", "Not Applicable", IF(COUNTIF('Broadcast Module Man Codes'!B:B, LEFT(B3247, 4))=0, "No BM Man Code Found", "Match Found"))</f>
        <v>Not Applicable</v>
      </c>
    </row>
    <row r="3248" spans="1:7">
      <c r="A3248" s="23" t="s">
        <v>5910</v>
      </c>
      <c r="B3248" s="23" t="s">
        <v>5911</v>
      </c>
      <c r="C3248" s="23" t="s">
        <v>10</v>
      </c>
      <c r="D3248" s="23" t="str">
        <f>IF(ISNUMBER(MATCH(C3248, 'Registration Database Man. Code'!A:A, 0)), "drone", "")</f>
        <v>drone</v>
      </c>
      <c r="E3248" s="23" t="str">
        <f>VLOOKUP(C3248, 'Registration Database Man. Code'!A:D, 4, FALSE)</f>
        <v>DJI</v>
      </c>
      <c r="F3248" s="24" t="str">
        <f t="shared" si="50"/>
        <v>No</v>
      </c>
      <c r="G3248" s="21" t="str">
        <f>IF(F3248="Yes", "Not Applicable", IF(COUNTIF('Broadcast Module Man Codes'!B:B, LEFT(B3248, 4))=0, "No BM Man Code Found", "Match Found"))</f>
        <v>No BM Man Code Found</v>
      </c>
    </row>
    <row r="3249" spans="1:7">
      <c r="A3249" s="23" t="s">
        <v>5912</v>
      </c>
      <c r="B3249" s="23" t="s">
        <v>5913</v>
      </c>
      <c r="C3249" s="23" t="s">
        <v>5914</v>
      </c>
      <c r="D3249" s="23" t="str">
        <f>IF(ISNUMBER(MATCH(C3249, 'Registration Database Man. Code'!A:A, 0)), "drone", "")</f>
        <v>drone</v>
      </c>
      <c r="E3249" s="23" t="str">
        <f>VLOOKUP(C3249, 'Registration Database Man. Code'!A:D, 4, FALSE)</f>
        <v>DJI</v>
      </c>
      <c r="F3249" s="24" t="str">
        <f t="shared" si="50"/>
        <v>Yes</v>
      </c>
      <c r="G3249" s="21" t="str">
        <f>IF(F3249="Yes", "Not Applicable", IF(COUNTIF('Broadcast Module Man Codes'!B:B, LEFT(B3249, 4))=0, "No BM Man Code Found", "Match Found"))</f>
        <v>Not Applicable</v>
      </c>
    </row>
    <row r="3250" spans="1:7">
      <c r="A3250" s="23" t="s">
        <v>5915</v>
      </c>
      <c r="B3250" s="23" t="s">
        <v>5916</v>
      </c>
      <c r="C3250" s="23" t="s">
        <v>21</v>
      </c>
      <c r="D3250" s="23" t="str">
        <f>IF(ISNUMBER(MATCH(C3250, 'Registration Database Man. Code'!A:A, 0)), "drone", "")</f>
        <v>drone</v>
      </c>
      <c r="E3250" s="23" t="str">
        <f>VLOOKUP(C3250, 'Registration Database Man. Code'!A:D, 4, FALSE)</f>
        <v>XAG</v>
      </c>
      <c r="F3250" s="24" t="str">
        <f t="shared" si="50"/>
        <v>No</v>
      </c>
      <c r="G3250" s="21" t="str">
        <f>IF(F3250="Yes", "Not Applicable", IF(COUNTIF('Broadcast Module Man Codes'!B:B, LEFT(B3250, 4))=0, "No BM Man Code Found", "Match Found"))</f>
        <v>No BM Man Code Found</v>
      </c>
    </row>
    <row r="3251" spans="1:7">
      <c r="A3251" s="23" t="s">
        <v>5917</v>
      </c>
      <c r="B3251" s="23" t="s">
        <v>5918</v>
      </c>
      <c r="C3251" s="23" t="s">
        <v>27</v>
      </c>
      <c r="D3251" s="23" t="str">
        <f>IF(ISNUMBER(MATCH(C3251, 'Registration Database Man. Code'!A:A, 0)), "drone", "")</f>
        <v>drone</v>
      </c>
      <c r="E3251" s="23" t="str">
        <f>VLOOKUP(C3251, 'Registration Database Man. Code'!A:D, 4, FALSE)</f>
        <v>DJI</v>
      </c>
      <c r="F3251" s="24" t="str">
        <f t="shared" si="50"/>
        <v>No</v>
      </c>
      <c r="G3251" s="21" t="str">
        <f>IF(F3251="Yes", "Not Applicable", IF(COUNTIF('Broadcast Module Man Codes'!B:B, LEFT(B3251, 4))=0, "No BM Man Code Found", "Match Found"))</f>
        <v>No BM Man Code Found</v>
      </c>
    </row>
    <row r="3252" spans="1:7">
      <c r="A3252" s="23" t="s">
        <v>5919</v>
      </c>
      <c r="B3252" s="23" t="s">
        <v>5920</v>
      </c>
      <c r="C3252" s="23" t="s">
        <v>27</v>
      </c>
      <c r="D3252" s="23" t="str">
        <f>IF(ISNUMBER(MATCH(C3252, 'Registration Database Man. Code'!A:A, 0)), "drone", "")</f>
        <v>drone</v>
      </c>
      <c r="E3252" s="23" t="str">
        <f>VLOOKUP(C3252, 'Registration Database Man. Code'!A:D, 4, FALSE)</f>
        <v>DJI</v>
      </c>
      <c r="F3252" s="24" t="str">
        <f t="shared" si="50"/>
        <v>Yes</v>
      </c>
      <c r="G3252" s="21" t="str">
        <f>IF(F3252="Yes", "Not Applicable", IF(COUNTIF('Broadcast Module Man Codes'!B:B, LEFT(B3252, 4))=0, "No BM Man Code Found", "Match Found"))</f>
        <v>Not Applicable</v>
      </c>
    </row>
    <row r="3253" spans="1:7">
      <c r="A3253" s="23" t="s">
        <v>5921</v>
      </c>
      <c r="B3253" s="23" t="s">
        <v>5922</v>
      </c>
      <c r="C3253" s="23" t="s">
        <v>27</v>
      </c>
      <c r="D3253" s="23" t="str">
        <f>IF(ISNUMBER(MATCH(C3253, 'Registration Database Man. Code'!A:A, 0)), "drone", "")</f>
        <v>drone</v>
      </c>
      <c r="E3253" s="23" t="str">
        <f>VLOOKUP(C3253, 'Registration Database Man. Code'!A:D, 4, FALSE)</f>
        <v>DJI</v>
      </c>
      <c r="F3253" s="24" t="str">
        <f t="shared" si="50"/>
        <v>Yes</v>
      </c>
      <c r="G3253" s="21" t="str">
        <f>IF(F3253="Yes", "Not Applicable", IF(COUNTIF('Broadcast Module Man Codes'!B:B, LEFT(B3253, 4))=0, "No BM Man Code Found", "Match Found"))</f>
        <v>Not Applicable</v>
      </c>
    </row>
    <row r="3254" spans="1:7">
      <c r="A3254" s="23" t="s">
        <v>5923</v>
      </c>
      <c r="B3254" s="23" t="s">
        <v>5924</v>
      </c>
      <c r="C3254" s="23" t="s">
        <v>27</v>
      </c>
      <c r="D3254" s="23" t="str">
        <f>IF(ISNUMBER(MATCH(C3254, 'Registration Database Man. Code'!A:A, 0)), "drone", "")</f>
        <v>drone</v>
      </c>
      <c r="E3254" s="23" t="str">
        <f>VLOOKUP(C3254, 'Registration Database Man. Code'!A:D, 4, FALSE)</f>
        <v>DJI</v>
      </c>
      <c r="F3254" s="24" t="str">
        <f t="shared" si="50"/>
        <v>Yes</v>
      </c>
      <c r="G3254" s="21" t="str">
        <f>IF(F3254="Yes", "Not Applicable", IF(COUNTIF('Broadcast Module Man Codes'!B:B, LEFT(B3254, 4))=0, "No BM Man Code Found", "Match Found"))</f>
        <v>Not Applicable</v>
      </c>
    </row>
    <row r="3255" spans="1:7">
      <c r="A3255" s="23" t="s">
        <v>5925</v>
      </c>
      <c r="B3255" s="23" t="s">
        <v>5926</v>
      </c>
      <c r="C3255" s="23" t="s">
        <v>27</v>
      </c>
      <c r="D3255" s="23" t="str">
        <f>IF(ISNUMBER(MATCH(C3255, 'Registration Database Man. Code'!A:A, 0)), "drone", "")</f>
        <v>drone</v>
      </c>
      <c r="E3255" s="23" t="str">
        <f>VLOOKUP(C3255, 'Registration Database Man. Code'!A:D, 4, FALSE)</f>
        <v>DJI</v>
      </c>
      <c r="F3255" s="24" t="str">
        <f t="shared" si="50"/>
        <v>Yes</v>
      </c>
      <c r="G3255" s="21" t="str">
        <f>IF(F3255="Yes", "Not Applicable", IF(COUNTIF('Broadcast Module Man Codes'!B:B, LEFT(B3255, 4))=0, "No BM Man Code Found", "Match Found"))</f>
        <v>Not Applicable</v>
      </c>
    </row>
    <row r="3256" spans="1:7">
      <c r="A3256" s="23" t="s">
        <v>5927</v>
      </c>
      <c r="B3256" s="23" t="s">
        <v>5928</v>
      </c>
      <c r="C3256" s="23" t="s">
        <v>27</v>
      </c>
      <c r="D3256" s="23" t="str">
        <f>IF(ISNUMBER(MATCH(C3256, 'Registration Database Man. Code'!A:A, 0)), "drone", "")</f>
        <v>drone</v>
      </c>
      <c r="E3256" s="23" t="str">
        <f>VLOOKUP(C3256, 'Registration Database Man. Code'!A:D, 4, FALSE)</f>
        <v>DJI</v>
      </c>
      <c r="F3256" s="24" t="str">
        <f t="shared" si="50"/>
        <v>Yes</v>
      </c>
      <c r="G3256" s="21" t="str">
        <f>IF(F3256="Yes", "Not Applicable", IF(COUNTIF('Broadcast Module Man Codes'!B:B, LEFT(B3256, 4))=0, "No BM Man Code Found", "Match Found"))</f>
        <v>Not Applicable</v>
      </c>
    </row>
    <row r="3257" spans="1:7">
      <c r="A3257" s="23" t="s">
        <v>5929</v>
      </c>
      <c r="B3257" s="23" t="s">
        <v>5930</v>
      </c>
      <c r="C3257" s="23" t="s">
        <v>37</v>
      </c>
      <c r="D3257" s="23" t="str">
        <f>IF(ISNUMBER(MATCH(C3257, 'Registration Database Man. Code'!A:A, 0)), "drone", "")</f>
        <v>drone</v>
      </c>
      <c r="E3257" s="23" t="str">
        <f>VLOOKUP(C3257, 'Registration Database Man. Code'!A:D, 4, FALSE)</f>
        <v>DJI</v>
      </c>
      <c r="F3257" s="24" t="str">
        <f t="shared" si="50"/>
        <v>Yes</v>
      </c>
      <c r="G3257" s="21" t="str">
        <f>IF(F3257="Yes", "Not Applicable", IF(COUNTIF('Broadcast Module Man Codes'!B:B, LEFT(B3257, 4))=0, "No BM Man Code Found", "Match Found"))</f>
        <v>Not Applicable</v>
      </c>
    </row>
    <row r="3258" spans="1:7">
      <c r="A3258" s="23" t="s">
        <v>5931</v>
      </c>
      <c r="B3258" s="23" t="s">
        <v>5932</v>
      </c>
      <c r="C3258" s="23" t="s">
        <v>21</v>
      </c>
      <c r="D3258" s="23" t="str">
        <f>IF(ISNUMBER(MATCH(C3258, 'Registration Database Man. Code'!A:A, 0)), "drone", "")</f>
        <v>drone</v>
      </c>
      <c r="E3258" s="23" t="str">
        <f>VLOOKUP(C3258, 'Registration Database Man. Code'!A:D, 4, FALSE)</f>
        <v>XAG</v>
      </c>
      <c r="F3258" s="24" t="str">
        <f t="shared" si="50"/>
        <v>Yes</v>
      </c>
      <c r="G3258" s="21" t="str">
        <f>IF(F3258="Yes", "Not Applicable", IF(COUNTIF('Broadcast Module Man Codes'!B:B, LEFT(B3258, 4))=0, "No BM Man Code Found", "Match Found"))</f>
        <v>Not Applicable</v>
      </c>
    </row>
    <row r="3259" spans="1:7">
      <c r="A3259" s="23" t="s">
        <v>5933</v>
      </c>
      <c r="B3259" s="23" t="s">
        <v>5934</v>
      </c>
      <c r="C3259" s="23" t="s">
        <v>6</v>
      </c>
      <c r="D3259" s="23" t="str">
        <f>IF(ISNUMBER(MATCH(C3259, 'Registration Database Man. Code'!A:A, 0)), "drone", "")</f>
        <v>drone</v>
      </c>
      <c r="E3259" s="23" t="str">
        <f>VLOOKUP(C3259, 'Registration Database Man. Code'!A:D, 4, FALSE)</f>
        <v>XAG</v>
      </c>
      <c r="F3259" s="24" t="str">
        <f t="shared" si="50"/>
        <v>Yes</v>
      </c>
      <c r="G3259" s="21" t="str">
        <f>IF(F3259="Yes", "Not Applicable", IF(COUNTIF('Broadcast Module Man Codes'!B:B, LEFT(B3259, 4))=0, "No BM Man Code Found", "Match Found"))</f>
        <v>Not Applicable</v>
      </c>
    </row>
    <row r="3260" spans="1:7">
      <c r="A3260" s="23" t="s">
        <v>5935</v>
      </c>
      <c r="B3260" s="23" t="s">
        <v>5936</v>
      </c>
      <c r="C3260" s="23" t="s">
        <v>94</v>
      </c>
      <c r="D3260" s="23" t="str">
        <f>IF(ISNUMBER(MATCH(C3260, 'Registration Database Man. Code'!A:A, 0)), "drone", "")</f>
        <v>drone</v>
      </c>
      <c r="E3260" s="23" t="str">
        <f>VLOOKUP(C3260, 'Registration Database Man. Code'!A:D, 4, FALSE)</f>
        <v>DJI</v>
      </c>
      <c r="F3260" s="24" t="str">
        <f t="shared" si="50"/>
        <v>Yes</v>
      </c>
      <c r="G3260" s="21" t="str">
        <f>IF(F3260="Yes", "Not Applicable", IF(COUNTIF('Broadcast Module Man Codes'!B:B, LEFT(B3260, 4))=0, "No BM Man Code Found", "Match Found"))</f>
        <v>Not Applicable</v>
      </c>
    </row>
    <row r="3261" spans="1:7">
      <c r="A3261" s="23" t="s">
        <v>5937</v>
      </c>
      <c r="B3261" s="23" t="s">
        <v>5938</v>
      </c>
      <c r="C3261" s="23">
        <v>610134</v>
      </c>
      <c r="D3261" s="23" t="str">
        <f>IF(ISNUMBER(MATCH(C3261, 'Registration Database Man. Code'!A:A, 0)), "drone", "")</f>
        <v>drone</v>
      </c>
      <c r="E3261" s="23" t="str">
        <f>VLOOKUP(C3261, 'Registration Database Man. Code'!A:D, 4, FALSE)</f>
        <v>DJI</v>
      </c>
      <c r="F3261" s="24" t="str">
        <f t="shared" si="50"/>
        <v>No</v>
      </c>
      <c r="G3261" s="21" t="str">
        <f>IF(F3261="Yes", "Not Applicable", IF(COUNTIF('Broadcast Module Man Codes'!B:B, LEFT(B3261, 4))=0, "No BM Man Code Found", "Match Found"))</f>
        <v>No BM Man Code Found</v>
      </c>
    </row>
    <row r="3262" spans="1:7">
      <c r="A3262" s="23" t="s">
        <v>5939</v>
      </c>
      <c r="B3262" s="23" t="s">
        <v>5940</v>
      </c>
      <c r="C3262" s="23" t="s">
        <v>10</v>
      </c>
      <c r="D3262" s="23" t="str">
        <f>IF(ISNUMBER(MATCH(C3262, 'Registration Database Man. Code'!A:A, 0)), "drone", "")</f>
        <v>drone</v>
      </c>
      <c r="E3262" s="23" t="str">
        <f>VLOOKUP(C3262, 'Registration Database Man. Code'!A:D, 4, FALSE)</f>
        <v>DJI</v>
      </c>
      <c r="F3262" s="24" t="str">
        <f t="shared" si="50"/>
        <v>Yes</v>
      </c>
      <c r="G3262" s="21" t="str">
        <f>IF(F3262="Yes", "Not Applicable", IF(COUNTIF('Broadcast Module Man Codes'!B:B, LEFT(B3262, 4))=0, "No BM Man Code Found", "Match Found"))</f>
        <v>Not Applicable</v>
      </c>
    </row>
    <row r="3263" spans="1:7">
      <c r="A3263" s="23" t="s">
        <v>5941</v>
      </c>
      <c r="B3263" s="23" t="s">
        <v>5942</v>
      </c>
      <c r="C3263" s="23" t="s">
        <v>94</v>
      </c>
      <c r="D3263" s="23" t="str">
        <f>IF(ISNUMBER(MATCH(C3263, 'Registration Database Man. Code'!A:A, 0)), "drone", "")</f>
        <v>drone</v>
      </c>
      <c r="E3263" s="23" t="str">
        <f>VLOOKUP(C3263, 'Registration Database Man. Code'!A:D, 4, FALSE)</f>
        <v>DJI</v>
      </c>
      <c r="F3263" s="24" t="str">
        <f t="shared" si="50"/>
        <v>No</v>
      </c>
      <c r="G3263" s="21" t="str">
        <f>IF(F3263="Yes", "Not Applicable", IF(COUNTIF('Broadcast Module Man Codes'!B:B, LEFT(B3263, 4))=0, "No BM Man Code Found", "Match Found"))</f>
        <v>No BM Man Code Found</v>
      </c>
    </row>
    <row r="3264" spans="1:7">
      <c r="A3264" s="23" t="s">
        <v>5943</v>
      </c>
      <c r="B3264" s="23" t="s">
        <v>5944</v>
      </c>
      <c r="C3264" s="23" t="s">
        <v>1933</v>
      </c>
      <c r="D3264" s="23" t="str">
        <f>IF(ISNUMBER(MATCH(C3264, 'Registration Database Man. Code'!A:A, 0)), "drone", "")</f>
        <v>drone</v>
      </c>
      <c r="E3264" s="23" t="str">
        <f>VLOOKUP(C3264, 'Registration Database Man. Code'!A:D, 4, FALSE)</f>
        <v>DJI</v>
      </c>
      <c r="F3264" s="24" t="str">
        <f t="shared" si="50"/>
        <v>Yes</v>
      </c>
      <c r="G3264" s="21" t="str">
        <f>IF(F3264="Yes", "Not Applicable", IF(COUNTIF('Broadcast Module Man Codes'!B:B, LEFT(B3264, 4))=0, "No BM Man Code Found", "Match Found"))</f>
        <v>Not Applicable</v>
      </c>
    </row>
    <row r="3265" spans="1:7">
      <c r="A3265" s="23" t="s">
        <v>5945</v>
      </c>
      <c r="B3265" s="23" t="s">
        <v>5946</v>
      </c>
      <c r="C3265" s="23" t="s">
        <v>27</v>
      </c>
      <c r="D3265" s="23" t="str">
        <f>IF(ISNUMBER(MATCH(C3265, 'Registration Database Man. Code'!A:A, 0)), "drone", "")</f>
        <v>drone</v>
      </c>
      <c r="E3265" s="23" t="str">
        <f>VLOOKUP(C3265, 'Registration Database Man. Code'!A:D, 4, FALSE)</f>
        <v>DJI</v>
      </c>
      <c r="F3265" s="24" t="str">
        <f t="shared" si="50"/>
        <v>Yes</v>
      </c>
      <c r="G3265" s="21" t="str">
        <f>IF(F3265="Yes", "Not Applicable", IF(COUNTIF('Broadcast Module Man Codes'!B:B, LEFT(B3265, 4))=0, "No BM Man Code Found", "Match Found"))</f>
        <v>Not Applicable</v>
      </c>
    </row>
    <row r="3266" spans="1:7">
      <c r="A3266" s="23" t="s">
        <v>5947</v>
      </c>
      <c r="B3266" s="23" t="s">
        <v>5948</v>
      </c>
      <c r="C3266" s="23" t="s">
        <v>21</v>
      </c>
      <c r="D3266" s="23" t="str">
        <f>IF(ISNUMBER(MATCH(C3266, 'Registration Database Man. Code'!A:A, 0)), "drone", "")</f>
        <v>drone</v>
      </c>
      <c r="E3266" s="23" t="str">
        <f>VLOOKUP(C3266, 'Registration Database Man. Code'!A:D, 4, FALSE)</f>
        <v>XAG</v>
      </c>
      <c r="F3266" s="24" t="str">
        <f t="shared" si="50"/>
        <v>No</v>
      </c>
      <c r="G3266" s="21" t="str">
        <f>IF(F3266="Yes", "Not Applicable", IF(COUNTIF('Broadcast Module Man Codes'!B:B, LEFT(B3266, 4))=0, "No BM Man Code Found", "Match Found"))</f>
        <v>No BM Man Code Found</v>
      </c>
    </row>
    <row r="3267" spans="1:7">
      <c r="A3267" s="23" t="s">
        <v>5949</v>
      </c>
      <c r="B3267" s="23" t="s">
        <v>5950</v>
      </c>
      <c r="C3267" s="23" t="s">
        <v>21</v>
      </c>
      <c r="D3267" s="23" t="str">
        <f>IF(ISNUMBER(MATCH(C3267, 'Registration Database Man. Code'!A:A, 0)), "drone", "")</f>
        <v>drone</v>
      </c>
      <c r="E3267" s="23" t="str">
        <f>VLOOKUP(C3267, 'Registration Database Man. Code'!A:D, 4, FALSE)</f>
        <v>XAG</v>
      </c>
      <c r="F3267" s="24" t="str">
        <f t="shared" ref="F3267:F3330" si="51">IF(OR(E3267="EA VISION", E3267="EAVISION"), "No", IF(OR(AND(OR(E3267="DJI", E3267="DJI Innovations"), LEFT(B3267, 5)="1581F"), AND(OR(E3267="XAG", E3267="GUANGZHOU XAG CO LTD"), LEFT(B3267, 5)="1863F"), AND(E3267="Talos Drones", LEFT(B3267, 5)="2104F")), "Yes", "No"))</f>
        <v>No</v>
      </c>
      <c r="G3267" s="21" t="str">
        <f>IF(F3267="Yes", "Not Applicable", IF(COUNTIF('Broadcast Module Man Codes'!B:B, LEFT(B3267, 4))=0, "No BM Man Code Found", "Match Found"))</f>
        <v>No BM Man Code Found</v>
      </c>
    </row>
    <row r="3268" spans="1:7">
      <c r="A3268" s="23" t="s">
        <v>5951</v>
      </c>
      <c r="B3268" s="23" t="s">
        <v>5952</v>
      </c>
      <c r="C3268" s="23" t="s">
        <v>1904</v>
      </c>
      <c r="D3268" s="23" t="str">
        <f>IF(ISNUMBER(MATCH(C3268, 'Registration Database Man. Code'!A:A, 0)), "drone", "")</f>
        <v>drone</v>
      </c>
      <c r="E3268" s="23" t="str">
        <f>VLOOKUP(C3268, 'Registration Database Man. Code'!A:D, 4, FALSE)</f>
        <v>DJI</v>
      </c>
      <c r="F3268" s="24" t="str">
        <f t="shared" si="51"/>
        <v>Yes</v>
      </c>
      <c r="G3268" s="21" t="str">
        <f>IF(F3268="Yes", "Not Applicable", IF(COUNTIF('Broadcast Module Man Codes'!B:B, LEFT(B3268, 4))=0, "No BM Man Code Found", "Match Found"))</f>
        <v>Not Applicable</v>
      </c>
    </row>
    <row r="3269" spans="1:7">
      <c r="A3269" s="23" t="s">
        <v>5953</v>
      </c>
      <c r="B3269" s="23" t="s">
        <v>5954</v>
      </c>
      <c r="C3269" s="23" t="s">
        <v>21</v>
      </c>
      <c r="D3269" s="23" t="str">
        <f>IF(ISNUMBER(MATCH(C3269, 'Registration Database Man. Code'!A:A, 0)), "drone", "")</f>
        <v>drone</v>
      </c>
      <c r="E3269" s="23" t="str">
        <f>VLOOKUP(C3269, 'Registration Database Man. Code'!A:D, 4, FALSE)</f>
        <v>XAG</v>
      </c>
      <c r="F3269" s="24" t="str">
        <f t="shared" si="51"/>
        <v>No</v>
      </c>
      <c r="G3269" s="21" t="str">
        <f>IF(F3269="Yes", "Not Applicable", IF(COUNTIF('Broadcast Module Man Codes'!B:B, LEFT(B3269, 4))=0, "No BM Man Code Found", "Match Found"))</f>
        <v>No BM Man Code Found</v>
      </c>
    </row>
    <row r="3270" spans="1:7">
      <c r="A3270" s="23" t="s">
        <v>5955</v>
      </c>
      <c r="B3270" s="23" t="s">
        <v>5956</v>
      </c>
      <c r="C3270" s="23" t="s">
        <v>27</v>
      </c>
      <c r="D3270" s="23" t="str">
        <f>IF(ISNUMBER(MATCH(C3270, 'Registration Database Man. Code'!A:A, 0)), "drone", "")</f>
        <v>drone</v>
      </c>
      <c r="E3270" s="23" t="str">
        <f>VLOOKUP(C3270, 'Registration Database Man. Code'!A:D, 4, FALSE)</f>
        <v>DJI</v>
      </c>
      <c r="F3270" s="24" t="str">
        <f t="shared" si="51"/>
        <v>No</v>
      </c>
      <c r="G3270" s="21" t="str">
        <f>IF(F3270="Yes", "Not Applicable", IF(COUNTIF('Broadcast Module Man Codes'!B:B, LEFT(B3270, 4))=0, "No BM Man Code Found", "Match Found"))</f>
        <v>No BM Man Code Found</v>
      </c>
    </row>
    <row r="3271" spans="1:7">
      <c r="A3271" s="23" t="s">
        <v>5957</v>
      </c>
      <c r="B3271" s="23" t="s">
        <v>5958</v>
      </c>
      <c r="C3271" s="23" t="s">
        <v>21</v>
      </c>
      <c r="D3271" s="23" t="str">
        <f>IF(ISNUMBER(MATCH(C3271, 'Registration Database Man. Code'!A:A, 0)), "drone", "")</f>
        <v>drone</v>
      </c>
      <c r="E3271" s="23" t="str">
        <f>VLOOKUP(C3271, 'Registration Database Man. Code'!A:D, 4, FALSE)</f>
        <v>XAG</v>
      </c>
      <c r="F3271" s="24" t="str">
        <f t="shared" si="51"/>
        <v>No</v>
      </c>
      <c r="G3271" s="21" t="str">
        <f>IF(F3271="Yes", "Not Applicable", IF(COUNTIF('Broadcast Module Man Codes'!B:B, LEFT(B3271, 4))=0, "No BM Man Code Found", "Match Found"))</f>
        <v>No BM Man Code Found</v>
      </c>
    </row>
    <row r="3272" spans="1:7">
      <c r="A3272" s="23" t="s">
        <v>5959</v>
      </c>
      <c r="B3272" s="23" t="s">
        <v>5960</v>
      </c>
      <c r="C3272" s="23" t="s">
        <v>21</v>
      </c>
      <c r="D3272" s="23" t="str">
        <f>IF(ISNUMBER(MATCH(C3272, 'Registration Database Man. Code'!A:A, 0)), "drone", "")</f>
        <v>drone</v>
      </c>
      <c r="E3272" s="23" t="str">
        <f>VLOOKUP(C3272, 'Registration Database Man. Code'!A:D, 4, FALSE)</f>
        <v>XAG</v>
      </c>
      <c r="F3272" s="24" t="str">
        <f t="shared" si="51"/>
        <v>Yes</v>
      </c>
      <c r="G3272" s="21" t="str">
        <f>IF(F3272="Yes", "Not Applicable", IF(COUNTIF('Broadcast Module Man Codes'!B:B, LEFT(B3272, 4))=0, "No BM Man Code Found", "Match Found"))</f>
        <v>Not Applicable</v>
      </c>
    </row>
    <row r="3273" spans="1:7">
      <c r="A3273" s="23" t="s">
        <v>5961</v>
      </c>
      <c r="B3273" s="23" t="s">
        <v>5962</v>
      </c>
      <c r="C3273" s="23" t="s">
        <v>10</v>
      </c>
      <c r="D3273" s="23" t="str">
        <f>IF(ISNUMBER(MATCH(C3273, 'Registration Database Man. Code'!A:A, 0)), "drone", "")</f>
        <v>drone</v>
      </c>
      <c r="E3273" s="23" t="str">
        <f>VLOOKUP(C3273, 'Registration Database Man. Code'!A:D, 4, FALSE)</f>
        <v>DJI</v>
      </c>
      <c r="F3273" s="24" t="str">
        <f t="shared" si="51"/>
        <v>Yes</v>
      </c>
      <c r="G3273" s="21" t="str">
        <f>IF(F3273="Yes", "Not Applicable", IF(COUNTIF('Broadcast Module Man Codes'!B:B, LEFT(B3273, 4))=0, "No BM Man Code Found", "Match Found"))</f>
        <v>Not Applicable</v>
      </c>
    </row>
    <row r="3274" spans="1:7">
      <c r="A3274" s="23" t="s">
        <v>5963</v>
      </c>
      <c r="B3274" s="23" t="s">
        <v>5964</v>
      </c>
      <c r="C3274" s="23" t="s">
        <v>53</v>
      </c>
      <c r="D3274" s="23" t="str">
        <f>IF(ISNUMBER(MATCH(C3274, 'Registration Database Man. Code'!A:A, 0)), "drone", "")</f>
        <v>drone</v>
      </c>
      <c r="E3274" s="23" t="str">
        <f>VLOOKUP(C3274, 'Registration Database Man. Code'!A:D, 4, FALSE)</f>
        <v>EA VISION</v>
      </c>
      <c r="F3274" s="24" t="str">
        <f t="shared" si="51"/>
        <v>No</v>
      </c>
      <c r="G3274" s="21" t="str">
        <f>IF(F3274="Yes", "Not Applicable", IF(COUNTIF('Broadcast Module Man Codes'!B:B, LEFT(B3274, 4))=0, "No BM Man Code Found", "Match Found"))</f>
        <v>No BM Man Code Found</v>
      </c>
    </row>
    <row r="3275" spans="1:7">
      <c r="A3275" s="23" t="s">
        <v>5965</v>
      </c>
      <c r="B3275" s="23" t="s">
        <v>5966</v>
      </c>
      <c r="C3275" s="23" t="s">
        <v>37</v>
      </c>
      <c r="D3275" s="23" t="str">
        <f>IF(ISNUMBER(MATCH(C3275, 'Registration Database Man. Code'!A:A, 0)), "drone", "")</f>
        <v>drone</v>
      </c>
      <c r="E3275" s="23" t="str">
        <f>VLOOKUP(C3275, 'Registration Database Man. Code'!A:D, 4, FALSE)</f>
        <v>DJI</v>
      </c>
      <c r="F3275" s="24" t="str">
        <f t="shared" si="51"/>
        <v>No</v>
      </c>
      <c r="G3275" s="21" t="str">
        <f>IF(F3275="Yes", "Not Applicable", IF(COUNTIF('Broadcast Module Man Codes'!B:B, LEFT(B3275, 4))=0, "No BM Man Code Found", "Match Found"))</f>
        <v>No BM Man Code Found</v>
      </c>
    </row>
    <row r="3276" spans="1:7">
      <c r="A3276" s="23" t="s">
        <v>5967</v>
      </c>
      <c r="B3276" s="23" t="s">
        <v>5968</v>
      </c>
      <c r="C3276" s="23" t="s">
        <v>37</v>
      </c>
      <c r="D3276" s="23" t="str">
        <f>IF(ISNUMBER(MATCH(C3276, 'Registration Database Man. Code'!A:A, 0)), "drone", "")</f>
        <v>drone</v>
      </c>
      <c r="E3276" s="23" t="str">
        <f>VLOOKUP(C3276, 'Registration Database Man. Code'!A:D, 4, FALSE)</f>
        <v>DJI</v>
      </c>
      <c r="F3276" s="24" t="str">
        <f t="shared" si="51"/>
        <v>No</v>
      </c>
      <c r="G3276" s="21" t="str">
        <f>IF(F3276="Yes", "Not Applicable", IF(COUNTIF('Broadcast Module Man Codes'!B:B, LEFT(B3276, 4))=0, "No BM Man Code Found", "Match Found"))</f>
        <v>No BM Man Code Found</v>
      </c>
    </row>
    <row r="3277" spans="1:7">
      <c r="A3277" s="23" t="s">
        <v>5969</v>
      </c>
      <c r="B3277" s="23" t="s">
        <v>5970</v>
      </c>
      <c r="C3277" s="23" t="s">
        <v>27</v>
      </c>
      <c r="D3277" s="23" t="str">
        <f>IF(ISNUMBER(MATCH(C3277, 'Registration Database Man. Code'!A:A, 0)), "drone", "")</f>
        <v>drone</v>
      </c>
      <c r="E3277" s="23" t="str">
        <f>VLOOKUP(C3277, 'Registration Database Man. Code'!A:D, 4, FALSE)</f>
        <v>DJI</v>
      </c>
      <c r="F3277" s="24" t="str">
        <f t="shared" si="51"/>
        <v>Yes</v>
      </c>
      <c r="G3277" s="21" t="str">
        <f>IF(F3277="Yes", "Not Applicable", IF(COUNTIF('Broadcast Module Man Codes'!B:B, LEFT(B3277, 4))=0, "No BM Man Code Found", "Match Found"))</f>
        <v>Not Applicable</v>
      </c>
    </row>
    <row r="3278" spans="1:7">
      <c r="A3278" s="23" t="s">
        <v>5971</v>
      </c>
      <c r="B3278" s="23" t="s">
        <v>5972</v>
      </c>
      <c r="C3278" s="23" t="s">
        <v>10</v>
      </c>
      <c r="D3278" s="23" t="str">
        <f>IF(ISNUMBER(MATCH(C3278, 'Registration Database Man. Code'!A:A, 0)), "drone", "")</f>
        <v>drone</v>
      </c>
      <c r="E3278" s="23" t="str">
        <f>VLOOKUP(C3278, 'Registration Database Man. Code'!A:D, 4, FALSE)</f>
        <v>DJI</v>
      </c>
      <c r="F3278" s="24" t="str">
        <f t="shared" si="51"/>
        <v>Yes</v>
      </c>
      <c r="G3278" s="21" t="str">
        <f>IF(F3278="Yes", "Not Applicable", IF(COUNTIF('Broadcast Module Man Codes'!B:B, LEFT(B3278, 4))=0, "No BM Man Code Found", "Match Found"))</f>
        <v>Not Applicable</v>
      </c>
    </row>
    <row r="3279" spans="1:7">
      <c r="A3279" s="23" t="s">
        <v>5973</v>
      </c>
      <c r="B3279" s="23" t="s">
        <v>5974</v>
      </c>
      <c r="C3279" s="23" t="s">
        <v>94</v>
      </c>
      <c r="D3279" s="23" t="str">
        <f>IF(ISNUMBER(MATCH(C3279, 'Registration Database Man. Code'!A:A, 0)), "drone", "")</f>
        <v>drone</v>
      </c>
      <c r="E3279" s="23" t="str">
        <f>VLOOKUP(C3279, 'Registration Database Man. Code'!A:D, 4, FALSE)</f>
        <v>DJI</v>
      </c>
      <c r="F3279" s="24" t="str">
        <f t="shared" si="51"/>
        <v>No</v>
      </c>
      <c r="G3279" s="21" t="str">
        <f>IF(F3279="Yes", "Not Applicable", IF(COUNTIF('Broadcast Module Man Codes'!B:B, LEFT(B3279, 4))=0, "No BM Man Code Found", "Match Found"))</f>
        <v>No BM Man Code Found</v>
      </c>
    </row>
    <row r="3280" spans="1:7">
      <c r="A3280" s="23" t="s">
        <v>5975</v>
      </c>
      <c r="B3280" s="23" t="s">
        <v>5976</v>
      </c>
      <c r="C3280" s="23">
        <v>610134</v>
      </c>
      <c r="D3280" s="23" t="str">
        <f>IF(ISNUMBER(MATCH(C3280, 'Registration Database Man. Code'!A:A, 0)), "drone", "")</f>
        <v>drone</v>
      </c>
      <c r="E3280" s="23" t="str">
        <f>VLOOKUP(C3280, 'Registration Database Man. Code'!A:D, 4, FALSE)</f>
        <v>DJI</v>
      </c>
      <c r="F3280" s="24" t="str">
        <f t="shared" si="51"/>
        <v>No</v>
      </c>
      <c r="G3280" s="21" t="str">
        <f>IF(F3280="Yes", "Not Applicable", IF(COUNTIF('Broadcast Module Man Codes'!B:B, LEFT(B3280, 4))=0, "No BM Man Code Found", "Match Found"))</f>
        <v>No BM Man Code Found</v>
      </c>
    </row>
    <row r="3281" spans="1:7">
      <c r="A3281" s="23" t="s">
        <v>5977</v>
      </c>
      <c r="B3281" s="23" t="s">
        <v>5978</v>
      </c>
      <c r="C3281" s="25">
        <v>61020</v>
      </c>
      <c r="D3281" s="23" t="str">
        <f>IF(ISNUMBER(MATCH(C3281, 'Registration Database Man. Code'!A:A, 0)), "drone", "")</f>
        <v>drone</v>
      </c>
      <c r="E3281" s="23" t="str">
        <f>VLOOKUP(C3281, 'Registration Database Man. Code'!A:D, 4, FALSE)</f>
        <v>DJI</v>
      </c>
      <c r="F3281" s="24" t="str">
        <f t="shared" si="51"/>
        <v>No</v>
      </c>
      <c r="G3281" s="21" t="str">
        <f>IF(F3281="Yes", "Not Applicable", IF(COUNTIF('Broadcast Module Man Codes'!B:B, LEFT(B3281, 4))=0, "No BM Man Code Found", "Match Found"))</f>
        <v>No BM Man Code Found</v>
      </c>
    </row>
    <row r="3282" spans="1:7">
      <c r="A3282" s="23" t="s">
        <v>5979</v>
      </c>
      <c r="B3282" s="23" t="s">
        <v>5980</v>
      </c>
      <c r="C3282" s="23" t="s">
        <v>172</v>
      </c>
      <c r="D3282" s="23" t="str">
        <f>IF(ISNUMBER(MATCH(C3282, 'Registration Database Man. Code'!A:A, 0)), "drone", "")</f>
        <v>drone</v>
      </c>
      <c r="E3282" s="23" t="str">
        <f>VLOOKUP(C3282, 'Registration Database Man. Code'!A:D, 4, FALSE)</f>
        <v>DJI</v>
      </c>
      <c r="F3282" s="24" t="str">
        <f t="shared" si="51"/>
        <v>No</v>
      </c>
      <c r="G3282" s="21" t="str">
        <f>IF(F3282="Yes", "Not Applicable", IF(COUNTIF('Broadcast Module Man Codes'!B:B, LEFT(B3282, 4))=0, "No BM Man Code Found", "Match Found"))</f>
        <v>No BM Man Code Found</v>
      </c>
    </row>
    <row r="3283" spans="1:7">
      <c r="A3283" s="23" t="s">
        <v>5981</v>
      </c>
      <c r="B3283" s="23" t="s">
        <v>5982</v>
      </c>
      <c r="C3283" s="23" t="s">
        <v>10</v>
      </c>
      <c r="D3283" s="23" t="str">
        <f>IF(ISNUMBER(MATCH(C3283, 'Registration Database Man. Code'!A:A, 0)), "drone", "")</f>
        <v>drone</v>
      </c>
      <c r="E3283" s="23" t="str">
        <f>VLOOKUP(C3283, 'Registration Database Man. Code'!A:D, 4, FALSE)</f>
        <v>DJI</v>
      </c>
      <c r="F3283" s="24" t="str">
        <f t="shared" si="51"/>
        <v>Yes</v>
      </c>
      <c r="G3283" s="21" t="str">
        <f>IF(F3283="Yes", "Not Applicable", IF(COUNTIF('Broadcast Module Man Codes'!B:B, LEFT(B3283, 4))=0, "No BM Man Code Found", "Match Found"))</f>
        <v>Not Applicable</v>
      </c>
    </row>
    <row r="3284" spans="1:7">
      <c r="A3284" s="23" t="s">
        <v>5983</v>
      </c>
      <c r="B3284" s="23" t="s">
        <v>5984</v>
      </c>
      <c r="C3284" s="23" t="s">
        <v>37</v>
      </c>
      <c r="D3284" s="23" t="str">
        <f>IF(ISNUMBER(MATCH(C3284, 'Registration Database Man. Code'!A:A, 0)), "drone", "")</f>
        <v>drone</v>
      </c>
      <c r="E3284" s="23" t="str">
        <f>VLOOKUP(C3284, 'Registration Database Man. Code'!A:D, 4, FALSE)</f>
        <v>DJI</v>
      </c>
      <c r="F3284" s="24" t="str">
        <f t="shared" si="51"/>
        <v>Yes</v>
      </c>
      <c r="G3284" s="21" t="str">
        <f>IF(F3284="Yes", "Not Applicable", IF(COUNTIF('Broadcast Module Man Codes'!B:B, LEFT(B3284, 4))=0, "No BM Man Code Found", "Match Found"))</f>
        <v>Not Applicable</v>
      </c>
    </row>
    <row r="3285" spans="1:7">
      <c r="A3285" s="23" t="s">
        <v>5985</v>
      </c>
      <c r="B3285" s="23" t="s">
        <v>5986</v>
      </c>
      <c r="C3285" s="23" t="s">
        <v>21</v>
      </c>
      <c r="D3285" s="23" t="str">
        <f>IF(ISNUMBER(MATCH(C3285, 'Registration Database Man. Code'!A:A, 0)), "drone", "")</f>
        <v>drone</v>
      </c>
      <c r="E3285" s="23" t="str">
        <f>VLOOKUP(C3285, 'Registration Database Man. Code'!A:D, 4, FALSE)</f>
        <v>XAG</v>
      </c>
      <c r="F3285" s="24" t="str">
        <f t="shared" si="51"/>
        <v>Yes</v>
      </c>
      <c r="G3285" s="21" t="str">
        <f>IF(F3285="Yes", "Not Applicable", IF(COUNTIF('Broadcast Module Man Codes'!B:B, LEFT(B3285, 4))=0, "No BM Man Code Found", "Match Found"))</f>
        <v>Not Applicable</v>
      </c>
    </row>
    <row r="3286" spans="1:7">
      <c r="A3286" s="23" t="s">
        <v>5987</v>
      </c>
      <c r="B3286" s="23" t="s">
        <v>5988</v>
      </c>
      <c r="C3286" s="23" t="s">
        <v>5989</v>
      </c>
      <c r="D3286" s="23" t="str">
        <f>IF(ISNUMBER(MATCH(C3286, 'Registration Database Man. Code'!A:A, 0)), "drone", "")</f>
        <v>drone</v>
      </c>
      <c r="E3286" s="23" t="str">
        <f>VLOOKUP(C3286, 'Registration Database Man. Code'!A:D, 4, FALSE)</f>
        <v>DJI</v>
      </c>
      <c r="F3286" s="24" t="str">
        <f t="shared" si="51"/>
        <v>No</v>
      </c>
      <c r="G3286" s="21" t="str">
        <f>IF(F3286="Yes", "Not Applicable", IF(COUNTIF('Broadcast Module Man Codes'!B:B, LEFT(B3286, 4))=0, "No BM Man Code Found", "Match Found"))</f>
        <v>No BM Man Code Found</v>
      </c>
    </row>
    <row r="3287" spans="1:7">
      <c r="A3287" s="23" t="s">
        <v>5990</v>
      </c>
      <c r="B3287" s="23" t="s">
        <v>5991</v>
      </c>
      <c r="C3287" s="23" t="s">
        <v>21</v>
      </c>
      <c r="D3287" s="23" t="str">
        <f>IF(ISNUMBER(MATCH(C3287, 'Registration Database Man. Code'!A:A, 0)), "drone", "")</f>
        <v>drone</v>
      </c>
      <c r="E3287" s="23" t="str">
        <f>VLOOKUP(C3287, 'Registration Database Man. Code'!A:D, 4, FALSE)</f>
        <v>XAG</v>
      </c>
      <c r="F3287" s="24" t="str">
        <f t="shared" si="51"/>
        <v>Yes</v>
      </c>
      <c r="G3287" s="21" t="str">
        <f>IF(F3287="Yes", "Not Applicable", IF(COUNTIF('Broadcast Module Man Codes'!B:B, LEFT(B3287, 4))=0, "No BM Man Code Found", "Match Found"))</f>
        <v>Not Applicable</v>
      </c>
    </row>
    <row r="3288" spans="1:7">
      <c r="A3288" s="23" t="s">
        <v>5992</v>
      </c>
      <c r="B3288" s="23" t="s">
        <v>5993</v>
      </c>
      <c r="C3288" s="23" t="s">
        <v>27</v>
      </c>
      <c r="D3288" s="23" t="str">
        <f>IF(ISNUMBER(MATCH(C3288, 'Registration Database Man. Code'!A:A, 0)), "drone", "")</f>
        <v>drone</v>
      </c>
      <c r="E3288" s="23" t="str">
        <f>VLOOKUP(C3288, 'Registration Database Man. Code'!A:D, 4, FALSE)</f>
        <v>DJI</v>
      </c>
      <c r="F3288" s="24" t="str">
        <f t="shared" si="51"/>
        <v>Yes</v>
      </c>
      <c r="G3288" s="21" t="str">
        <f>IF(F3288="Yes", "Not Applicable", IF(COUNTIF('Broadcast Module Man Codes'!B:B, LEFT(B3288, 4))=0, "No BM Man Code Found", "Match Found"))</f>
        <v>Not Applicable</v>
      </c>
    </row>
    <row r="3289" spans="1:7">
      <c r="A3289" s="23" t="s">
        <v>5995</v>
      </c>
      <c r="B3289" s="23" t="s">
        <v>5996</v>
      </c>
      <c r="C3289" s="23" t="s">
        <v>5997</v>
      </c>
      <c r="D3289" s="23" t="str">
        <f>IF(ISNUMBER(MATCH(C3289, 'Registration Database Man. Code'!A:A, 0)), "drone", "")</f>
        <v>drone</v>
      </c>
      <c r="E3289" s="23" t="str">
        <f>VLOOKUP(C3289, 'Registration Database Man. Code'!A:D, 4, FALSE)</f>
        <v>DJI</v>
      </c>
      <c r="F3289" s="24" t="str">
        <f t="shared" si="51"/>
        <v>Yes</v>
      </c>
      <c r="G3289" s="21" t="str">
        <f>IF(F3289="Yes", "Not Applicable", IF(COUNTIF('Broadcast Module Man Codes'!B:B, LEFT(B3289, 4))=0, "No BM Man Code Found", "Match Found"))</f>
        <v>Not Applicable</v>
      </c>
    </row>
    <row r="3290" spans="1:7">
      <c r="A3290" s="23" t="s">
        <v>5999</v>
      </c>
      <c r="B3290" s="23" t="s">
        <v>6000</v>
      </c>
      <c r="C3290" s="23" t="s">
        <v>27</v>
      </c>
      <c r="D3290" s="23" t="str">
        <f>IF(ISNUMBER(MATCH(C3290, 'Registration Database Man. Code'!A:A, 0)), "drone", "")</f>
        <v>drone</v>
      </c>
      <c r="E3290" s="23" t="str">
        <f>VLOOKUP(C3290, 'Registration Database Man. Code'!A:D, 4, FALSE)</f>
        <v>DJI</v>
      </c>
      <c r="F3290" s="24" t="str">
        <f t="shared" si="51"/>
        <v>Yes</v>
      </c>
      <c r="G3290" s="21" t="str">
        <f>IF(F3290="Yes", "Not Applicable", IF(COUNTIF('Broadcast Module Man Codes'!B:B, LEFT(B3290, 4))=0, "No BM Man Code Found", "Match Found"))</f>
        <v>Not Applicable</v>
      </c>
    </row>
    <row r="3291" spans="1:7">
      <c r="A3291" s="23" t="s">
        <v>6001</v>
      </c>
      <c r="B3291" s="23" t="s">
        <v>6002</v>
      </c>
      <c r="C3291" s="23" t="s">
        <v>1269</v>
      </c>
      <c r="D3291" s="23" t="str">
        <f>IF(ISNUMBER(MATCH(C3291, 'Registration Database Man. Code'!A:A, 0)), "drone", "")</f>
        <v>drone</v>
      </c>
      <c r="E3291" s="23" t="str">
        <f>VLOOKUP(C3291, 'Registration Database Man. Code'!A:D, 4, FALSE)</f>
        <v>DJI</v>
      </c>
      <c r="F3291" s="24" t="str">
        <f t="shared" si="51"/>
        <v>Yes</v>
      </c>
      <c r="G3291" s="21" t="str">
        <f>IF(F3291="Yes", "Not Applicable", IF(COUNTIF('Broadcast Module Man Codes'!B:B, LEFT(B3291, 4))=0, "No BM Man Code Found", "Match Found"))</f>
        <v>Not Applicable</v>
      </c>
    </row>
    <row r="3292" spans="1:7">
      <c r="A3292" s="23" t="s">
        <v>6003</v>
      </c>
      <c r="B3292" s="23" t="s">
        <v>6004</v>
      </c>
      <c r="C3292" s="23" t="s">
        <v>27</v>
      </c>
      <c r="D3292" s="23" t="str">
        <f>IF(ISNUMBER(MATCH(C3292, 'Registration Database Man. Code'!A:A, 0)), "drone", "")</f>
        <v>drone</v>
      </c>
      <c r="E3292" s="23" t="str">
        <f>VLOOKUP(C3292, 'Registration Database Man. Code'!A:D, 4, FALSE)</f>
        <v>DJI</v>
      </c>
      <c r="F3292" s="24" t="str">
        <f t="shared" si="51"/>
        <v>No</v>
      </c>
      <c r="G3292" s="21" t="str">
        <f>IF(F3292="Yes", "Not Applicable", IF(COUNTIF('Broadcast Module Man Codes'!B:B, LEFT(B3292, 4))=0, "No BM Man Code Found", "Match Found"))</f>
        <v>No BM Man Code Found</v>
      </c>
    </row>
    <row r="3293" spans="1:7">
      <c r="A3293" s="23" t="s">
        <v>6005</v>
      </c>
      <c r="B3293" s="23" t="s">
        <v>6006</v>
      </c>
      <c r="C3293" s="23" t="s">
        <v>27</v>
      </c>
      <c r="D3293" s="23" t="str">
        <f>IF(ISNUMBER(MATCH(C3293, 'Registration Database Man. Code'!A:A, 0)), "drone", "")</f>
        <v>drone</v>
      </c>
      <c r="E3293" s="23" t="str">
        <f>VLOOKUP(C3293, 'Registration Database Man. Code'!A:D, 4, FALSE)</f>
        <v>DJI</v>
      </c>
      <c r="F3293" s="24" t="str">
        <f t="shared" si="51"/>
        <v>No</v>
      </c>
      <c r="G3293" s="21" t="str">
        <f>IF(F3293="Yes", "Not Applicable", IF(COUNTIF('Broadcast Module Man Codes'!B:B, LEFT(B3293, 4))=0, "No BM Man Code Found", "Match Found"))</f>
        <v>No BM Man Code Found</v>
      </c>
    </row>
    <row r="3294" spans="1:7">
      <c r="A3294" s="23" t="s">
        <v>6007</v>
      </c>
      <c r="B3294" s="23" t="s">
        <v>6008</v>
      </c>
      <c r="C3294" s="23" t="s">
        <v>37</v>
      </c>
      <c r="D3294" s="23" t="str">
        <f>IF(ISNUMBER(MATCH(C3294, 'Registration Database Man. Code'!A:A, 0)), "drone", "")</f>
        <v>drone</v>
      </c>
      <c r="E3294" s="23" t="str">
        <f>VLOOKUP(C3294, 'Registration Database Man. Code'!A:D, 4, FALSE)</f>
        <v>DJI</v>
      </c>
      <c r="F3294" s="24" t="str">
        <f t="shared" si="51"/>
        <v>Yes</v>
      </c>
      <c r="G3294" s="21" t="str">
        <f>IF(F3294="Yes", "Not Applicable", IF(COUNTIF('Broadcast Module Man Codes'!B:B, LEFT(B3294, 4))=0, "No BM Man Code Found", "Match Found"))</f>
        <v>Not Applicable</v>
      </c>
    </row>
    <row r="3295" spans="1:7">
      <c r="A3295" s="23" t="s">
        <v>6009</v>
      </c>
      <c r="B3295" s="23" t="s">
        <v>6010</v>
      </c>
      <c r="C3295" s="23" t="s">
        <v>27</v>
      </c>
      <c r="D3295" s="23" t="str">
        <f>IF(ISNUMBER(MATCH(C3295, 'Registration Database Man. Code'!A:A, 0)), "drone", "")</f>
        <v>drone</v>
      </c>
      <c r="E3295" s="23" t="str">
        <f>VLOOKUP(C3295, 'Registration Database Man. Code'!A:D, 4, FALSE)</f>
        <v>DJI</v>
      </c>
      <c r="F3295" s="24" t="str">
        <f t="shared" si="51"/>
        <v>No</v>
      </c>
      <c r="G3295" s="21" t="str">
        <f>IF(F3295="Yes", "Not Applicable", IF(COUNTIF('Broadcast Module Man Codes'!B:B, LEFT(B3295, 4))=0, "No BM Man Code Found", "Match Found"))</f>
        <v>No BM Man Code Found</v>
      </c>
    </row>
    <row r="3296" spans="1:7">
      <c r="A3296" s="23" t="s">
        <v>6011</v>
      </c>
      <c r="B3296" s="23" t="s">
        <v>6012</v>
      </c>
      <c r="C3296" s="23" t="s">
        <v>27</v>
      </c>
      <c r="D3296" s="23" t="str">
        <f>IF(ISNUMBER(MATCH(C3296, 'Registration Database Man. Code'!A:A, 0)), "drone", "")</f>
        <v>drone</v>
      </c>
      <c r="E3296" s="23" t="str">
        <f>VLOOKUP(C3296, 'Registration Database Man. Code'!A:D, 4, FALSE)</f>
        <v>DJI</v>
      </c>
      <c r="F3296" s="24" t="str">
        <f t="shared" si="51"/>
        <v>Yes</v>
      </c>
      <c r="G3296" s="21" t="str">
        <f>IF(F3296="Yes", "Not Applicable", IF(COUNTIF('Broadcast Module Man Codes'!B:B, LEFT(B3296, 4))=0, "No BM Man Code Found", "Match Found"))</f>
        <v>Not Applicable</v>
      </c>
    </row>
    <row r="3297" spans="1:7">
      <c r="A3297" s="23" t="s">
        <v>6013</v>
      </c>
      <c r="B3297" s="23" t="s">
        <v>6014</v>
      </c>
      <c r="C3297" s="23" t="s">
        <v>27</v>
      </c>
      <c r="D3297" s="23" t="str">
        <f>IF(ISNUMBER(MATCH(C3297, 'Registration Database Man. Code'!A:A, 0)), "drone", "")</f>
        <v>drone</v>
      </c>
      <c r="E3297" s="23" t="str">
        <f>VLOOKUP(C3297, 'Registration Database Man. Code'!A:D, 4, FALSE)</f>
        <v>DJI</v>
      </c>
      <c r="F3297" s="24" t="str">
        <f t="shared" si="51"/>
        <v>No</v>
      </c>
      <c r="G3297" s="21" t="str">
        <f>IF(F3297="Yes", "Not Applicable", IF(COUNTIF('Broadcast Module Man Codes'!B:B, LEFT(B3297, 4))=0, "No BM Man Code Found", "Match Found"))</f>
        <v>No BM Man Code Found</v>
      </c>
    </row>
    <row r="3298" spans="1:7">
      <c r="A3298" s="23" t="s">
        <v>6015</v>
      </c>
      <c r="B3298" s="23" t="s">
        <v>6016</v>
      </c>
      <c r="C3298" s="23" t="s">
        <v>94</v>
      </c>
      <c r="D3298" s="23" t="str">
        <f>IF(ISNUMBER(MATCH(C3298, 'Registration Database Man. Code'!A:A, 0)), "drone", "")</f>
        <v>drone</v>
      </c>
      <c r="E3298" s="23" t="str">
        <f>VLOOKUP(C3298, 'Registration Database Man. Code'!A:D, 4, FALSE)</f>
        <v>DJI</v>
      </c>
      <c r="F3298" s="24" t="str">
        <f t="shared" si="51"/>
        <v>No</v>
      </c>
      <c r="G3298" s="21" t="str">
        <f>IF(F3298="Yes", "Not Applicable", IF(COUNTIF('Broadcast Module Man Codes'!B:B, LEFT(B3298, 4))=0, "No BM Man Code Found", "Match Found"))</f>
        <v>No BM Man Code Found</v>
      </c>
    </row>
    <row r="3299" spans="1:7">
      <c r="A3299" s="23" t="s">
        <v>6017</v>
      </c>
      <c r="B3299" s="23" t="s">
        <v>6018</v>
      </c>
      <c r="C3299" s="23" t="s">
        <v>4</v>
      </c>
      <c r="D3299" s="23" t="str">
        <f>IF(ISNUMBER(MATCH(C3299, 'Registration Database Man. Code'!A:A, 0)), "drone", "")</f>
        <v>drone</v>
      </c>
      <c r="E3299" s="23" t="str">
        <f>VLOOKUP(C3299, 'Registration Database Man. Code'!A:D, 4, FALSE)</f>
        <v>TALOS DRONES</v>
      </c>
      <c r="F3299" s="24" t="str">
        <f t="shared" si="51"/>
        <v>Yes</v>
      </c>
      <c r="G3299" s="21" t="str">
        <f>IF(F3299="Yes", "Not Applicable", IF(COUNTIF('Broadcast Module Man Codes'!B:B, LEFT(B3299, 4))=0, "No BM Man Code Found", "Match Found"))</f>
        <v>Not Applicable</v>
      </c>
    </row>
    <row r="3300" spans="1:7">
      <c r="A3300" s="23" t="s">
        <v>6019</v>
      </c>
      <c r="B3300" s="23" t="s">
        <v>6020</v>
      </c>
      <c r="C3300" s="23" t="s">
        <v>21</v>
      </c>
      <c r="D3300" s="23" t="str">
        <f>IF(ISNUMBER(MATCH(C3300, 'Registration Database Man. Code'!A:A, 0)), "drone", "")</f>
        <v>drone</v>
      </c>
      <c r="E3300" s="23" t="str">
        <f>VLOOKUP(C3300, 'Registration Database Man. Code'!A:D, 4, FALSE)</f>
        <v>XAG</v>
      </c>
      <c r="F3300" s="24" t="str">
        <f t="shared" si="51"/>
        <v>Yes</v>
      </c>
      <c r="G3300" s="21" t="str">
        <f>IF(F3300="Yes", "Not Applicable", IF(COUNTIF('Broadcast Module Man Codes'!B:B, LEFT(B3300, 4))=0, "No BM Man Code Found", "Match Found"))</f>
        <v>Not Applicable</v>
      </c>
    </row>
    <row r="3301" spans="1:7">
      <c r="A3301" s="23" t="s">
        <v>6021</v>
      </c>
      <c r="B3301" s="23" t="s">
        <v>6022</v>
      </c>
      <c r="C3301" s="23" t="s">
        <v>27</v>
      </c>
      <c r="D3301" s="23" t="str">
        <f>IF(ISNUMBER(MATCH(C3301, 'Registration Database Man. Code'!A:A, 0)), "drone", "")</f>
        <v>drone</v>
      </c>
      <c r="E3301" s="23" t="str">
        <f>VLOOKUP(C3301, 'Registration Database Man. Code'!A:D, 4, FALSE)</f>
        <v>DJI</v>
      </c>
      <c r="F3301" s="24" t="str">
        <f t="shared" si="51"/>
        <v>Yes</v>
      </c>
      <c r="G3301" s="21" t="str">
        <f>IF(F3301="Yes", "Not Applicable", IF(COUNTIF('Broadcast Module Man Codes'!B:B, LEFT(B3301, 4))=0, "No BM Man Code Found", "Match Found"))</f>
        <v>Not Applicable</v>
      </c>
    </row>
    <row r="3302" spans="1:7">
      <c r="A3302" s="23" t="s">
        <v>6023</v>
      </c>
      <c r="B3302" s="23" t="s">
        <v>6024</v>
      </c>
      <c r="C3302" s="23" t="s">
        <v>94</v>
      </c>
      <c r="D3302" s="23" t="str">
        <f>IF(ISNUMBER(MATCH(C3302, 'Registration Database Man. Code'!A:A, 0)), "drone", "")</f>
        <v>drone</v>
      </c>
      <c r="E3302" s="23" t="str">
        <f>VLOOKUP(C3302, 'Registration Database Man. Code'!A:D, 4, FALSE)</f>
        <v>DJI</v>
      </c>
      <c r="F3302" s="24" t="str">
        <f t="shared" si="51"/>
        <v>No</v>
      </c>
      <c r="G3302" s="21" t="str">
        <f>IF(F3302="Yes", "Not Applicable", IF(COUNTIF('Broadcast Module Man Codes'!B:B, LEFT(B3302, 4))=0, "No BM Man Code Found", "Match Found"))</f>
        <v>No BM Man Code Found</v>
      </c>
    </row>
    <row r="3303" spans="1:7">
      <c r="A3303" s="23" t="s">
        <v>6025</v>
      </c>
      <c r="B3303" s="23" t="s">
        <v>6026</v>
      </c>
      <c r="C3303" s="23" t="s">
        <v>27</v>
      </c>
      <c r="D3303" s="23" t="str">
        <f>IF(ISNUMBER(MATCH(C3303, 'Registration Database Man. Code'!A:A, 0)), "drone", "")</f>
        <v>drone</v>
      </c>
      <c r="E3303" s="23" t="str">
        <f>VLOOKUP(C3303, 'Registration Database Man. Code'!A:D, 4, FALSE)</f>
        <v>DJI</v>
      </c>
      <c r="F3303" s="24" t="str">
        <f t="shared" si="51"/>
        <v>Yes</v>
      </c>
      <c r="G3303" s="21" t="str">
        <f>IF(F3303="Yes", "Not Applicable", IF(COUNTIF('Broadcast Module Man Codes'!B:B, LEFT(B3303, 4))=0, "No BM Man Code Found", "Match Found"))</f>
        <v>Not Applicable</v>
      </c>
    </row>
    <row r="3304" spans="1:7">
      <c r="A3304" s="23" t="s">
        <v>6027</v>
      </c>
      <c r="B3304" s="23" t="s">
        <v>6028</v>
      </c>
      <c r="C3304" s="23" t="s">
        <v>37</v>
      </c>
      <c r="D3304" s="23" t="str">
        <f>IF(ISNUMBER(MATCH(C3304, 'Registration Database Man. Code'!A:A, 0)), "drone", "")</f>
        <v>drone</v>
      </c>
      <c r="E3304" s="23" t="str">
        <f>VLOOKUP(C3304, 'Registration Database Man. Code'!A:D, 4, FALSE)</f>
        <v>DJI</v>
      </c>
      <c r="F3304" s="24" t="str">
        <f t="shared" si="51"/>
        <v>Yes</v>
      </c>
      <c r="G3304" s="21" t="str">
        <f>IF(F3304="Yes", "Not Applicable", IF(COUNTIF('Broadcast Module Man Codes'!B:B, LEFT(B3304, 4))=0, "No BM Man Code Found", "Match Found"))</f>
        <v>Not Applicable</v>
      </c>
    </row>
    <row r="3305" spans="1:7">
      <c r="A3305" s="23" t="s">
        <v>6029</v>
      </c>
      <c r="B3305" s="23" t="s">
        <v>6030</v>
      </c>
      <c r="C3305" s="23" t="s">
        <v>27</v>
      </c>
      <c r="D3305" s="23" t="str">
        <f>IF(ISNUMBER(MATCH(C3305, 'Registration Database Man. Code'!A:A, 0)), "drone", "")</f>
        <v>drone</v>
      </c>
      <c r="E3305" s="23" t="str">
        <f>VLOOKUP(C3305, 'Registration Database Man. Code'!A:D, 4, FALSE)</f>
        <v>DJI</v>
      </c>
      <c r="F3305" s="24" t="str">
        <f t="shared" si="51"/>
        <v>No</v>
      </c>
      <c r="G3305" s="21" t="str">
        <f>IF(F3305="Yes", "Not Applicable", IF(COUNTIF('Broadcast Module Man Codes'!B:B, LEFT(B3305, 4))=0, "No BM Man Code Found", "Match Found"))</f>
        <v>No BM Man Code Found</v>
      </c>
    </row>
    <row r="3306" spans="1:7">
      <c r="A3306" s="23" t="s">
        <v>6031</v>
      </c>
      <c r="B3306" s="23" t="s">
        <v>6032</v>
      </c>
      <c r="C3306" s="23" t="s">
        <v>10</v>
      </c>
      <c r="D3306" s="23" t="str">
        <f>IF(ISNUMBER(MATCH(C3306, 'Registration Database Man. Code'!A:A, 0)), "drone", "")</f>
        <v>drone</v>
      </c>
      <c r="E3306" s="23" t="str">
        <f>VLOOKUP(C3306, 'Registration Database Man. Code'!A:D, 4, FALSE)</f>
        <v>DJI</v>
      </c>
      <c r="F3306" s="24" t="str">
        <f t="shared" si="51"/>
        <v>Yes</v>
      </c>
      <c r="G3306" s="21" t="str">
        <f>IF(F3306="Yes", "Not Applicable", IF(COUNTIF('Broadcast Module Man Codes'!B:B, LEFT(B3306, 4))=0, "No BM Man Code Found", "Match Found"))</f>
        <v>Not Applicable</v>
      </c>
    </row>
    <row r="3307" spans="1:7">
      <c r="A3307" s="23" t="s">
        <v>6033</v>
      </c>
      <c r="B3307" s="23" t="s">
        <v>6034</v>
      </c>
      <c r="C3307" s="23" t="s">
        <v>1102</v>
      </c>
      <c r="D3307" s="23" t="str">
        <f>IF(ISNUMBER(MATCH(C3307, 'Registration Database Man. Code'!A:A, 0)), "drone", "")</f>
        <v>drone</v>
      </c>
      <c r="E3307" s="23" t="str">
        <f>VLOOKUP(C3307, 'Registration Database Man. Code'!A:D, 4, FALSE)</f>
        <v>XAG</v>
      </c>
      <c r="F3307" s="24" t="str">
        <f t="shared" si="51"/>
        <v>Yes</v>
      </c>
      <c r="G3307" s="21" t="str">
        <f>IF(F3307="Yes", "Not Applicable", IF(COUNTIF('Broadcast Module Man Codes'!B:B, LEFT(B3307, 4))=0, "No BM Man Code Found", "Match Found"))</f>
        <v>Not Applicable</v>
      </c>
    </row>
    <row r="3308" spans="1:7">
      <c r="A3308" s="23" t="s">
        <v>6035</v>
      </c>
      <c r="B3308" s="23" t="s">
        <v>6036</v>
      </c>
      <c r="C3308" s="23" t="s">
        <v>76</v>
      </c>
      <c r="D3308" s="23" t="str">
        <f>IF(ISNUMBER(MATCH(C3308, 'Registration Database Man. Code'!A:A, 0)), "drone", "")</f>
        <v>drone</v>
      </c>
      <c r="E3308" s="23" t="str">
        <f>VLOOKUP(C3308, 'Registration Database Man. Code'!A:D, 4, FALSE)</f>
        <v>XAG</v>
      </c>
      <c r="F3308" s="24" t="str">
        <f t="shared" si="51"/>
        <v>No</v>
      </c>
      <c r="G3308" s="21" t="str">
        <f>IF(F3308="Yes", "Not Applicable", IF(COUNTIF('Broadcast Module Man Codes'!B:B, LEFT(B3308, 4))=0, "No BM Man Code Found", "Match Found"))</f>
        <v>No BM Man Code Found</v>
      </c>
    </row>
    <row r="3309" spans="1:7">
      <c r="A3309" s="23" t="s">
        <v>6038</v>
      </c>
      <c r="B3309" s="23" t="s">
        <v>6039</v>
      </c>
      <c r="C3309" s="23" t="s">
        <v>94</v>
      </c>
      <c r="D3309" s="23" t="str">
        <f>IF(ISNUMBER(MATCH(C3309, 'Registration Database Man. Code'!A:A, 0)), "drone", "")</f>
        <v>drone</v>
      </c>
      <c r="E3309" s="23" t="str">
        <f>VLOOKUP(C3309, 'Registration Database Man. Code'!A:D, 4, FALSE)</f>
        <v>DJI</v>
      </c>
      <c r="F3309" s="24" t="str">
        <f t="shared" si="51"/>
        <v>No</v>
      </c>
      <c r="G3309" s="21" t="str">
        <f>IF(F3309="Yes", "Not Applicable", IF(COUNTIF('Broadcast Module Man Codes'!B:B, LEFT(B3309, 4))=0, "No BM Man Code Found", "Match Found"))</f>
        <v>No BM Man Code Found</v>
      </c>
    </row>
    <row r="3310" spans="1:7">
      <c r="A3310" s="23" t="s">
        <v>6040</v>
      </c>
      <c r="B3310" s="23" t="s">
        <v>6041</v>
      </c>
      <c r="C3310" s="23" t="s">
        <v>10</v>
      </c>
      <c r="D3310" s="23" t="str">
        <f>IF(ISNUMBER(MATCH(C3310, 'Registration Database Man. Code'!A:A, 0)), "drone", "")</f>
        <v>drone</v>
      </c>
      <c r="E3310" s="23" t="str">
        <f>VLOOKUP(C3310, 'Registration Database Man. Code'!A:D, 4, FALSE)</f>
        <v>DJI</v>
      </c>
      <c r="F3310" s="24" t="str">
        <f t="shared" si="51"/>
        <v>No</v>
      </c>
      <c r="G3310" s="21" t="str">
        <f>IF(F3310="Yes", "Not Applicable", IF(COUNTIF('Broadcast Module Man Codes'!B:B, LEFT(B3310, 4))=0, "No BM Man Code Found", "Match Found"))</f>
        <v>No BM Man Code Found</v>
      </c>
    </row>
    <row r="3311" spans="1:7">
      <c r="A3311" s="23" t="s">
        <v>6042</v>
      </c>
      <c r="B3311" s="23" t="s">
        <v>6043</v>
      </c>
      <c r="C3311" s="23" t="s">
        <v>27</v>
      </c>
      <c r="D3311" s="23" t="str">
        <f>IF(ISNUMBER(MATCH(C3311, 'Registration Database Man. Code'!A:A, 0)), "drone", "")</f>
        <v>drone</v>
      </c>
      <c r="E3311" s="23" t="str">
        <f>VLOOKUP(C3311, 'Registration Database Man. Code'!A:D, 4, FALSE)</f>
        <v>DJI</v>
      </c>
      <c r="F3311" s="24" t="str">
        <f t="shared" si="51"/>
        <v>Yes</v>
      </c>
      <c r="G3311" s="21" t="str">
        <f>IF(F3311="Yes", "Not Applicable", IF(COUNTIF('Broadcast Module Man Codes'!B:B, LEFT(B3311, 4))=0, "No BM Man Code Found", "Match Found"))</f>
        <v>Not Applicable</v>
      </c>
    </row>
    <row r="3312" spans="1:7">
      <c r="A3312" s="23" t="s">
        <v>6044</v>
      </c>
      <c r="B3312" s="23" t="s">
        <v>6045</v>
      </c>
      <c r="C3312" s="23" t="s">
        <v>10</v>
      </c>
      <c r="D3312" s="23" t="str">
        <f>IF(ISNUMBER(MATCH(C3312, 'Registration Database Man. Code'!A:A, 0)), "drone", "")</f>
        <v>drone</v>
      </c>
      <c r="E3312" s="23" t="str">
        <f>VLOOKUP(C3312, 'Registration Database Man. Code'!A:D, 4, FALSE)</f>
        <v>DJI</v>
      </c>
      <c r="F3312" s="24" t="str">
        <f t="shared" si="51"/>
        <v>Yes</v>
      </c>
      <c r="G3312" s="21" t="str">
        <f>IF(F3312="Yes", "Not Applicable", IF(COUNTIF('Broadcast Module Man Codes'!B:B, LEFT(B3312, 4))=0, "No BM Man Code Found", "Match Found"))</f>
        <v>Not Applicable</v>
      </c>
    </row>
    <row r="3313" spans="1:7">
      <c r="A3313" s="23" t="s">
        <v>6046</v>
      </c>
      <c r="B3313" s="23" t="s">
        <v>6047</v>
      </c>
      <c r="C3313" s="23" t="s">
        <v>10</v>
      </c>
      <c r="D3313" s="23" t="str">
        <f>IF(ISNUMBER(MATCH(C3313, 'Registration Database Man. Code'!A:A, 0)), "drone", "")</f>
        <v>drone</v>
      </c>
      <c r="E3313" s="23" t="str">
        <f>VLOOKUP(C3313, 'Registration Database Man. Code'!A:D, 4, FALSE)</f>
        <v>DJI</v>
      </c>
      <c r="F3313" s="24" t="str">
        <f t="shared" si="51"/>
        <v>Yes</v>
      </c>
      <c r="G3313" s="21" t="str">
        <f>IF(F3313="Yes", "Not Applicable", IF(COUNTIF('Broadcast Module Man Codes'!B:B, LEFT(B3313, 4))=0, "No BM Man Code Found", "Match Found"))</f>
        <v>Not Applicable</v>
      </c>
    </row>
    <row r="3314" spans="1:7">
      <c r="A3314" s="23" t="s">
        <v>6048</v>
      </c>
      <c r="B3314" s="23" t="s">
        <v>6049</v>
      </c>
      <c r="C3314" s="23" t="s">
        <v>6</v>
      </c>
      <c r="D3314" s="23" t="str">
        <f>IF(ISNUMBER(MATCH(C3314, 'Registration Database Man. Code'!A:A, 0)), "drone", "")</f>
        <v>drone</v>
      </c>
      <c r="E3314" s="23" t="str">
        <f>VLOOKUP(C3314, 'Registration Database Man. Code'!A:D, 4, FALSE)</f>
        <v>XAG</v>
      </c>
      <c r="F3314" s="24" t="str">
        <f t="shared" si="51"/>
        <v>Yes</v>
      </c>
      <c r="G3314" s="21" t="str">
        <f>IF(F3314="Yes", "Not Applicable", IF(COUNTIF('Broadcast Module Man Codes'!B:B, LEFT(B3314, 4))=0, "No BM Man Code Found", "Match Found"))</f>
        <v>Not Applicable</v>
      </c>
    </row>
    <row r="3315" spans="1:7">
      <c r="A3315" s="23" t="s">
        <v>6050</v>
      </c>
      <c r="B3315" s="23" t="s">
        <v>6051</v>
      </c>
      <c r="C3315" s="23" t="s">
        <v>27</v>
      </c>
      <c r="D3315" s="23" t="str">
        <f>IF(ISNUMBER(MATCH(C3315, 'Registration Database Man. Code'!A:A, 0)), "drone", "")</f>
        <v>drone</v>
      </c>
      <c r="E3315" s="23" t="str">
        <f>VLOOKUP(C3315, 'Registration Database Man. Code'!A:D, 4, FALSE)</f>
        <v>DJI</v>
      </c>
      <c r="F3315" s="24" t="str">
        <f t="shared" si="51"/>
        <v>Yes</v>
      </c>
      <c r="G3315" s="21" t="str">
        <f>IF(F3315="Yes", "Not Applicable", IF(COUNTIF('Broadcast Module Man Codes'!B:B, LEFT(B3315, 4))=0, "No BM Man Code Found", "Match Found"))</f>
        <v>Not Applicable</v>
      </c>
    </row>
    <row r="3316" spans="1:7">
      <c r="A3316" s="23" t="s">
        <v>6052</v>
      </c>
      <c r="B3316" s="23" t="s">
        <v>6053</v>
      </c>
      <c r="C3316" s="23" t="s">
        <v>1091</v>
      </c>
      <c r="D3316" s="23" t="str">
        <f>IF(ISNUMBER(MATCH(C3316, 'Registration Database Man. Code'!A:A, 0)), "drone", "")</f>
        <v>drone</v>
      </c>
      <c r="E3316" s="23" t="str">
        <f>VLOOKUP(C3316, 'Registration Database Man. Code'!A:D, 4, FALSE)</f>
        <v>DJI</v>
      </c>
      <c r="F3316" s="24" t="str">
        <f t="shared" si="51"/>
        <v>Yes</v>
      </c>
      <c r="G3316" s="21" t="str">
        <f>IF(F3316="Yes", "Not Applicable", IF(COUNTIF('Broadcast Module Man Codes'!B:B, LEFT(B3316, 4))=0, "No BM Man Code Found", "Match Found"))</f>
        <v>Not Applicable</v>
      </c>
    </row>
    <row r="3317" spans="1:7">
      <c r="A3317" s="23" t="s">
        <v>6054</v>
      </c>
      <c r="B3317" s="23" t="s">
        <v>6055</v>
      </c>
      <c r="C3317" s="23" t="s">
        <v>4</v>
      </c>
      <c r="D3317" s="23" t="str">
        <f>IF(ISNUMBER(MATCH(C3317, 'Registration Database Man. Code'!A:A, 0)), "drone", "")</f>
        <v>drone</v>
      </c>
      <c r="E3317" s="23" t="str">
        <f>VLOOKUP(C3317, 'Registration Database Man. Code'!A:D, 4, FALSE)</f>
        <v>TALOS DRONES</v>
      </c>
      <c r="F3317" s="24" t="str">
        <f t="shared" si="51"/>
        <v>No</v>
      </c>
      <c r="G3317" s="21" t="str">
        <f>IF(F3317="Yes", "Not Applicable", IF(COUNTIF('Broadcast Module Man Codes'!B:B, LEFT(B3317, 4))=0, "No BM Man Code Found", "Match Found"))</f>
        <v>No BM Man Code Found</v>
      </c>
    </row>
    <row r="3318" spans="1:7">
      <c r="A3318" s="23" t="s">
        <v>6056</v>
      </c>
      <c r="B3318" s="23" t="s">
        <v>6057</v>
      </c>
      <c r="C3318" s="23" t="s">
        <v>94</v>
      </c>
      <c r="D3318" s="23" t="str">
        <f>IF(ISNUMBER(MATCH(C3318, 'Registration Database Man. Code'!A:A, 0)), "drone", "")</f>
        <v>drone</v>
      </c>
      <c r="E3318" s="23" t="str">
        <f>VLOOKUP(C3318, 'Registration Database Man. Code'!A:D, 4, FALSE)</f>
        <v>DJI</v>
      </c>
      <c r="F3318" s="24" t="str">
        <f t="shared" si="51"/>
        <v>No</v>
      </c>
      <c r="G3318" s="21" t="str">
        <f>IF(F3318="Yes", "Not Applicable", IF(COUNTIF('Broadcast Module Man Codes'!B:B, LEFT(B3318, 4))=0, "No BM Man Code Found", "Match Found"))</f>
        <v>No BM Man Code Found</v>
      </c>
    </row>
    <row r="3319" spans="1:7">
      <c r="A3319" s="23" t="s">
        <v>6058</v>
      </c>
      <c r="B3319" s="23" t="s">
        <v>6059</v>
      </c>
      <c r="C3319" s="23" t="s">
        <v>27</v>
      </c>
      <c r="D3319" s="23" t="str">
        <f>IF(ISNUMBER(MATCH(C3319, 'Registration Database Man. Code'!A:A, 0)), "drone", "")</f>
        <v>drone</v>
      </c>
      <c r="E3319" s="23" t="str">
        <f>VLOOKUP(C3319, 'Registration Database Man. Code'!A:D, 4, FALSE)</f>
        <v>DJI</v>
      </c>
      <c r="F3319" s="24" t="str">
        <f t="shared" si="51"/>
        <v>No</v>
      </c>
      <c r="G3319" s="21" t="str">
        <f>IF(F3319="Yes", "Not Applicable", IF(COUNTIF('Broadcast Module Man Codes'!B:B, LEFT(B3319, 4))=0, "No BM Man Code Found", "Match Found"))</f>
        <v>No BM Man Code Found</v>
      </c>
    </row>
    <row r="3320" spans="1:7">
      <c r="A3320" s="23" t="s">
        <v>6060</v>
      </c>
      <c r="B3320" s="23" t="s">
        <v>6061</v>
      </c>
      <c r="C3320" s="23" t="s">
        <v>281</v>
      </c>
      <c r="D3320" s="23" t="str">
        <f>IF(ISNUMBER(MATCH(C3320, 'Registration Database Man. Code'!A:A, 0)), "drone", "")</f>
        <v>drone</v>
      </c>
      <c r="E3320" s="23" t="str">
        <f>VLOOKUP(C3320, 'Registration Database Man. Code'!A:D, 4, FALSE)</f>
        <v>DJI</v>
      </c>
      <c r="F3320" s="24" t="str">
        <f t="shared" si="51"/>
        <v>Yes</v>
      </c>
      <c r="G3320" s="21" t="str">
        <f>IF(F3320="Yes", "Not Applicable", IF(COUNTIF('Broadcast Module Man Codes'!B:B, LEFT(B3320, 4))=0, "No BM Man Code Found", "Match Found"))</f>
        <v>Not Applicable</v>
      </c>
    </row>
    <row r="3321" spans="1:7">
      <c r="A3321" s="23" t="s">
        <v>6062</v>
      </c>
      <c r="B3321" s="23" t="s">
        <v>6063</v>
      </c>
      <c r="C3321" s="23" t="s">
        <v>21</v>
      </c>
      <c r="D3321" s="23" t="str">
        <f>IF(ISNUMBER(MATCH(C3321, 'Registration Database Man. Code'!A:A, 0)), "drone", "")</f>
        <v>drone</v>
      </c>
      <c r="E3321" s="23" t="str">
        <f>VLOOKUP(C3321, 'Registration Database Man. Code'!A:D, 4, FALSE)</f>
        <v>XAG</v>
      </c>
      <c r="F3321" s="24" t="str">
        <f t="shared" si="51"/>
        <v>No</v>
      </c>
      <c r="G3321" s="21" t="str">
        <f>IF(F3321="Yes", "Not Applicable", IF(COUNTIF('Broadcast Module Man Codes'!B:B, LEFT(B3321, 4))=0, "No BM Man Code Found", "Match Found"))</f>
        <v>No BM Man Code Found</v>
      </c>
    </row>
    <row r="3322" spans="1:7">
      <c r="A3322" s="23" t="s">
        <v>6064</v>
      </c>
      <c r="B3322" s="23" t="s">
        <v>6065</v>
      </c>
      <c r="C3322" s="23" t="s">
        <v>27</v>
      </c>
      <c r="D3322" s="23" t="str">
        <f>IF(ISNUMBER(MATCH(C3322, 'Registration Database Man. Code'!A:A, 0)), "drone", "")</f>
        <v>drone</v>
      </c>
      <c r="E3322" s="23" t="str">
        <f>VLOOKUP(C3322, 'Registration Database Man. Code'!A:D, 4, FALSE)</f>
        <v>DJI</v>
      </c>
      <c r="F3322" s="24" t="str">
        <f t="shared" si="51"/>
        <v>Yes</v>
      </c>
      <c r="G3322" s="21" t="str">
        <f>IF(F3322="Yes", "Not Applicable", IF(COUNTIF('Broadcast Module Man Codes'!B:B, LEFT(B3322, 4))=0, "No BM Man Code Found", "Match Found"))</f>
        <v>Not Applicable</v>
      </c>
    </row>
    <row r="3323" spans="1:7">
      <c r="A3323" s="23" t="s">
        <v>6066</v>
      </c>
      <c r="B3323" s="23" t="s">
        <v>6067</v>
      </c>
      <c r="C3323" s="23" t="s">
        <v>27</v>
      </c>
      <c r="D3323" s="23" t="str">
        <f>IF(ISNUMBER(MATCH(C3323, 'Registration Database Man. Code'!A:A, 0)), "drone", "")</f>
        <v>drone</v>
      </c>
      <c r="E3323" s="23" t="str">
        <f>VLOOKUP(C3323, 'Registration Database Man. Code'!A:D, 4, FALSE)</f>
        <v>DJI</v>
      </c>
      <c r="F3323" s="24" t="str">
        <f t="shared" si="51"/>
        <v>No</v>
      </c>
      <c r="G3323" s="21" t="str">
        <f>IF(F3323="Yes", "Not Applicable", IF(COUNTIF('Broadcast Module Man Codes'!B:B, LEFT(B3323, 4))=0, "No BM Man Code Found", "Match Found"))</f>
        <v>No BM Man Code Found</v>
      </c>
    </row>
    <row r="3324" spans="1:7">
      <c r="A3324" s="23" t="s">
        <v>6068</v>
      </c>
      <c r="B3324" s="23" t="s">
        <v>6069</v>
      </c>
      <c r="C3324" s="23" t="s">
        <v>27</v>
      </c>
      <c r="D3324" s="23" t="str">
        <f>IF(ISNUMBER(MATCH(C3324, 'Registration Database Man. Code'!A:A, 0)), "drone", "")</f>
        <v>drone</v>
      </c>
      <c r="E3324" s="23" t="str">
        <f>VLOOKUP(C3324, 'Registration Database Man. Code'!A:D, 4, FALSE)</f>
        <v>DJI</v>
      </c>
      <c r="F3324" s="24" t="str">
        <f t="shared" si="51"/>
        <v>No</v>
      </c>
      <c r="G3324" s="21" t="str">
        <f>IF(F3324="Yes", "Not Applicable", IF(COUNTIF('Broadcast Module Man Codes'!B:B, LEFT(B3324, 4))=0, "No BM Man Code Found", "Match Found"))</f>
        <v>No BM Man Code Found</v>
      </c>
    </row>
    <row r="3325" spans="1:7">
      <c r="A3325" s="23" t="s">
        <v>6070</v>
      </c>
      <c r="B3325" s="23" t="s">
        <v>6071</v>
      </c>
      <c r="C3325" s="23" t="s">
        <v>1409</v>
      </c>
      <c r="D3325" s="23" t="str">
        <f>IF(ISNUMBER(MATCH(C3325, 'Registration Database Man. Code'!A:A, 0)), "drone", "")</f>
        <v>drone</v>
      </c>
      <c r="E3325" s="23" t="str">
        <f>VLOOKUP(C3325, 'Registration Database Man. Code'!A:D, 4, FALSE)</f>
        <v>DJI</v>
      </c>
      <c r="F3325" s="24" t="str">
        <f t="shared" si="51"/>
        <v>Yes</v>
      </c>
      <c r="G3325" s="21" t="str">
        <f>IF(F3325="Yes", "Not Applicable", IF(COUNTIF('Broadcast Module Man Codes'!B:B, LEFT(B3325, 4))=0, "No BM Man Code Found", "Match Found"))</f>
        <v>Not Applicable</v>
      </c>
    </row>
    <row r="3326" spans="1:7">
      <c r="A3326" s="23" t="s">
        <v>6072</v>
      </c>
      <c r="B3326" s="23" t="s">
        <v>6073</v>
      </c>
      <c r="C3326" s="23" t="s">
        <v>27</v>
      </c>
      <c r="D3326" s="23" t="str">
        <f>IF(ISNUMBER(MATCH(C3326, 'Registration Database Man. Code'!A:A, 0)), "drone", "")</f>
        <v>drone</v>
      </c>
      <c r="E3326" s="23" t="str">
        <f>VLOOKUP(C3326, 'Registration Database Man. Code'!A:D, 4, FALSE)</f>
        <v>DJI</v>
      </c>
      <c r="F3326" s="24" t="str">
        <f t="shared" si="51"/>
        <v>Yes</v>
      </c>
      <c r="G3326" s="21" t="str">
        <f>IF(F3326="Yes", "Not Applicable", IF(COUNTIF('Broadcast Module Man Codes'!B:B, LEFT(B3326, 4))=0, "No BM Man Code Found", "Match Found"))</f>
        <v>Not Applicable</v>
      </c>
    </row>
    <row r="3327" spans="1:7">
      <c r="A3327" s="23" t="s">
        <v>6074</v>
      </c>
      <c r="B3327" s="23" t="s">
        <v>6075</v>
      </c>
      <c r="C3327" s="23" t="s">
        <v>27</v>
      </c>
      <c r="D3327" s="23" t="str">
        <f>IF(ISNUMBER(MATCH(C3327, 'Registration Database Man. Code'!A:A, 0)), "drone", "")</f>
        <v>drone</v>
      </c>
      <c r="E3327" s="23" t="str">
        <f>VLOOKUP(C3327, 'Registration Database Man. Code'!A:D, 4, FALSE)</f>
        <v>DJI</v>
      </c>
      <c r="F3327" s="24" t="str">
        <f t="shared" si="51"/>
        <v>No</v>
      </c>
      <c r="G3327" s="21" t="str">
        <f>IF(F3327="Yes", "Not Applicable", IF(COUNTIF('Broadcast Module Man Codes'!B:B, LEFT(B3327, 4))=0, "No BM Man Code Found", "Match Found"))</f>
        <v>No BM Man Code Found</v>
      </c>
    </row>
    <row r="3328" spans="1:7">
      <c r="A3328" s="23" t="s">
        <v>6076</v>
      </c>
      <c r="B3328" s="23" t="s">
        <v>6077</v>
      </c>
      <c r="C3328" s="23" t="s">
        <v>4</v>
      </c>
      <c r="D3328" s="23" t="str">
        <f>IF(ISNUMBER(MATCH(C3328, 'Registration Database Man. Code'!A:A, 0)), "drone", "")</f>
        <v>drone</v>
      </c>
      <c r="E3328" s="23" t="str">
        <f>VLOOKUP(C3328, 'Registration Database Man. Code'!A:D, 4, FALSE)</f>
        <v>TALOS DRONES</v>
      </c>
      <c r="F3328" s="24" t="str">
        <f t="shared" si="51"/>
        <v>Yes</v>
      </c>
      <c r="G3328" s="21" t="str">
        <f>IF(F3328="Yes", "Not Applicable", IF(COUNTIF('Broadcast Module Man Codes'!B:B, LEFT(B3328, 4))=0, "No BM Man Code Found", "Match Found"))</f>
        <v>Not Applicable</v>
      </c>
    </row>
    <row r="3329" spans="1:7">
      <c r="A3329" s="23" t="s">
        <v>6078</v>
      </c>
      <c r="B3329" s="23" t="s">
        <v>6079</v>
      </c>
      <c r="C3329" s="23">
        <v>610193</v>
      </c>
      <c r="D3329" s="23" t="str">
        <f>IF(ISNUMBER(MATCH(C3329, 'Registration Database Man. Code'!A:A, 0)), "drone", "")</f>
        <v>drone</v>
      </c>
      <c r="E3329" s="23" t="str">
        <f>VLOOKUP(C3329, 'Registration Database Man. Code'!A:D, 4, FALSE)</f>
        <v>DJI</v>
      </c>
      <c r="F3329" s="24" t="str">
        <f t="shared" si="51"/>
        <v>No</v>
      </c>
      <c r="G3329" s="21" t="str">
        <f>IF(F3329="Yes", "Not Applicable", IF(COUNTIF('Broadcast Module Man Codes'!B:B, LEFT(B3329, 4))=0, "No BM Man Code Found", "Match Found"))</f>
        <v>No BM Man Code Found</v>
      </c>
    </row>
    <row r="3330" spans="1:7">
      <c r="A3330" s="23" t="s">
        <v>6080</v>
      </c>
      <c r="B3330" s="23" t="s">
        <v>6081</v>
      </c>
      <c r="C3330" s="23" t="s">
        <v>27</v>
      </c>
      <c r="D3330" s="23" t="str">
        <f>IF(ISNUMBER(MATCH(C3330, 'Registration Database Man. Code'!A:A, 0)), "drone", "")</f>
        <v>drone</v>
      </c>
      <c r="E3330" s="23" t="str">
        <f>VLOOKUP(C3330, 'Registration Database Man. Code'!A:D, 4, FALSE)</f>
        <v>DJI</v>
      </c>
      <c r="F3330" s="24" t="str">
        <f t="shared" si="51"/>
        <v>No</v>
      </c>
      <c r="G3330" s="21" t="str">
        <f>IF(F3330="Yes", "Not Applicable", IF(COUNTIF('Broadcast Module Man Codes'!B:B, LEFT(B3330, 4))=0, "No BM Man Code Found", "Match Found"))</f>
        <v>No BM Man Code Found</v>
      </c>
    </row>
    <row r="3331" spans="1:7">
      <c r="A3331" s="23" t="s">
        <v>6082</v>
      </c>
      <c r="B3331" s="23" t="s">
        <v>6083</v>
      </c>
      <c r="C3331" s="23" t="s">
        <v>139</v>
      </c>
      <c r="D3331" s="23" t="str">
        <f>IF(ISNUMBER(MATCH(C3331, 'Registration Database Man. Code'!A:A, 0)), "drone", "")</f>
        <v>drone</v>
      </c>
      <c r="E3331" s="23" t="str">
        <f>VLOOKUP(C3331, 'Registration Database Man. Code'!A:D, 4, FALSE)</f>
        <v>DJI</v>
      </c>
      <c r="F3331" s="24" t="str">
        <f t="shared" ref="F3331:F3394" si="52">IF(OR(E3331="EA VISION", E3331="EAVISION"), "No", IF(OR(AND(OR(E3331="DJI", E3331="DJI Innovations"), LEFT(B3331, 5)="1581F"), AND(OR(E3331="XAG", E3331="GUANGZHOU XAG CO LTD"), LEFT(B3331, 5)="1863F"), AND(E3331="Talos Drones", LEFT(B3331, 5)="2104F")), "Yes", "No"))</f>
        <v>Yes</v>
      </c>
      <c r="G3331" s="21" t="str">
        <f>IF(F3331="Yes", "Not Applicable", IF(COUNTIF('Broadcast Module Man Codes'!B:B, LEFT(B3331, 4))=0, "No BM Man Code Found", "Match Found"))</f>
        <v>Not Applicable</v>
      </c>
    </row>
    <row r="3332" spans="1:7">
      <c r="A3332" s="23" t="s">
        <v>6084</v>
      </c>
      <c r="B3332" s="23" t="s">
        <v>6085</v>
      </c>
      <c r="C3332" s="23" t="s">
        <v>1035</v>
      </c>
      <c r="D3332" s="23" t="str">
        <f>IF(ISNUMBER(MATCH(C3332, 'Registration Database Man. Code'!A:A, 0)), "drone", "")</f>
        <v>drone</v>
      </c>
      <c r="E3332" s="23" t="str">
        <f>VLOOKUP(C3332, 'Registration Database Man. Code'!A:D, 4, FALSE)</f>
        <v>DJI</v>
      </c>
      <c r="F3332" s="24" t="str">
        <f t="shared" si="52"/>
        <v>Yes</v>
      </c>
      <c r="G3332" s="21" t="str">
        <f>IF(F3332="Yes", "Not Applicable", IF(COUNTIF('Broadcast Module Man Codes'!B:B, LEFT(B3332, 4))=0, "No BM Man Code Found", "Match Found"))</f>
        <v>Not Applicable</v>
      </c>
    </row>
    <row r="3333" spans="1:7">
      <c r="A3333" s="23" t="s">
        <v>6086</v>
      </c>
      <c r="B3333" s="23" t="s">
        <v>6087</v>
      </c>
      <c r="C3333" s="23" t="s">
        <v>37</v>
      </c>
      <c r="D3333" s="23" t="str">
        <f>IF(ISNUMBER(MATCH(C3333, 'Registration Database Man. Code'!A:A, 0)), "drone", "")</f>
        <v>drone</v>
      </c>
      <c r="E3333" s="23" t="str">
        <f>VLOOKUP(C3333, 'Registration Database Man. Code'!A:D, 4, FALSE)</f>
        <v>DJI</v>
      </c>
      <c r="F3333" s="24" t="str">
        <f t="shared" si="52"/>
        <v>No</v>
      </c>
      <c r="G3333" s="21" t="str">
        <f>IF(F3333="Yes", "Not Applicable", IF(COUNTIF('Broadcast Module Man Codes'!B:B, LEFT(B3333, 4))=0, "No BM Man Code Found", "Match Found"))</f>
        <v>No BM Man Code Found</v>
      </c>
    </row>
    <row r="3334" spans="1:7">
      <c r="A3334" s="23" t="s">
        <v>6088</v>
      </c>
      <c r="B3334" s="23">
        <v>85737</v>
      </c>
      <c r="C3334" s="23" t="s">
        <v>53</v>
      </c>
      <c r="D3334" s="23" t="str">
        <f>IF(ISNUMBER(MATCH(C3334, 'Registration Database Man. Code'!A:A, 0)), "drone", "")</f>
        <v>drone</v>
      </c>
      <c r="E3334" s="23" t="str">
        <f>VLOOKUP(C3334, 'Registration Database Man. Code'!A:D, 4, FALSE)</f>
        <v>EA VISION</v>
      </c>
      <c r="F3334" s="24" t="str">
        <f t="shared" si="52"/>
        <v>No</v>
      </c>
      <c r="G3334" s="21" t="str">
        <f>IF(F3334="Yes", "Not Applicable", IF(COUNTIF('Broadcast Module Man Codes'!B:B, LEFT(B3334, 4))=0, "No BM Man Code Found", "Match Found"))</f>
        <v>No BM Man Code Found</v>
      </c>
    </row>
    <row r="3335" spans="1:7">
      <c r="A3335" s="23" t="s">
        <v>6089</v>
      </c>
      <c r="B3335" s="23" t="s">
        <v>6090</v>
      </c>
      <c r="C3335" s="23" t="s">
        <v>10</v>
      </c>
      <c r="D3335" s="23" t="str">
        <f>IF(ISNUMBER(MATCH(C3335, 'Registration Database Man. Code'!A:A, 0)), "drone", "")</f>
        <v>drone</v>
      </c>
      <c r="E3335" s="23" t="str">
        <f>VLOOKUP(C3335, 'Registration Database Man. Code'!A:D, 4, FALSE)</f>
        <v>DJI</v>
      </c>
      <c r="F3335" s="24" t="str">
        <f t="shared" si="52"/>
        <v>No</v>
      </c>
      <c r="G3335" s="21" t="str">
        <f>IF(F3335="Yes", "Not Applicable", IF(COUNTIF('Broadcast Module Man Codes'!B:B, LEFT(B3335, 4))=0, "No BM Man Code Found", "Match Found"))</f>
        <v>No BM Man Code Found</v>
      </c>
    </row>
    <row r="3336" spans="1:7">
      <c r="A3336" s="23" t="s">
        <v>6091</v>
      </c>
      <c r="B3336" s="23" t="s">
        <v>6092</v>
      </c>
      <c r="C3336" s="23" t="s">
        <v>27</v>
      </c>
      <c r="D3336" s="23" t="str">
        <f>IF(ISNUMBER(MATCH(C3336, 'Registration Database Man. Code'!A:A, 0)), "drone", "")</f>
        <v>drone</v>
      </c>
      <c r="E3336" s="23" t="str">
        <f>VLOOKUP(C3336, 'Registration Database Man. Code'!A:D, 4, FALSE)</f>
        <v>DJI</v>
      </c>
      <c r="F3336" s="24" t="str">
        <f t="shared" si="52"/>
        <v>Yes</v>
      </c>
      <c r="G3336" s="21" t="str">
        <f>IF(F3336="Yes", "Not Applicable", IF(COUNTIF('Broadcast Module Man Codes'!B:B, LEFT(B3336, 4))=0, "No BM Man Code Found", "Match Found"))</f>
        <v>Not Applicable</v>
      </c>
    </row>
    <row r="3337" spans="1:7">
      <c r="A3337" s="23" t="s">
        <v>6093</v>
      </c>
      <c r="B3337" s="23" t="s">
        <v>6094</v>
      </c>
      <c r="C3337" s="23" t="s">
        <v>10</v>
      </c>
      <c r="D3337" s="23" t="str">
        <f>IF(ISNUMBER(MATCH(C3337, 'Registration Database Man. Code'!A:A, 0)), "drone", "")</f>
        <v>drone</v>
      </c>
      <c r="E3337" s="23" t="str">
        <f>VLOOKUP(C3337, 'Registration Database Man. Code'!A:D, 4, FALSE)</f>
        <v>DJI</v>
      </c>
      <c r="F3337" s="24" t="str">
        <f t="shared" si="52"/>
        <v>Yes</v>
      </c>
      <c r="G3337" s="21" t="str">
        <f>IF(F3337="Yes", "Not Applicable", IF(COUNTIF('Broadcast Module Man Codes'!B:B, LEFT(B3337, 4))=0, "No BM Man Code Found", "Match Found"))</f>
        <v>Not Applicable</v>
      </c>
    </row>
    <row r="3338" spans="1:7">
      <c r="A3338" s="23" t="s">
        <v>6095</v>
      </c>
      <c r="B3338" s="23" t="s">
        <v>6096</v>
      </c>
      <c r="C3338" s="23" t="s">
        <v>21</v>
      </c>
      <c r="D3338" s="23" t="str">
        <f>IF(ISNUMBER(MATCH(C3338, 'Registration Database Man. Code'!A:A, 0)), "drone", "")</f>
        <v>drone</v>
      </c>
      <c r="E3338" s="23" t="str">
        <f>VLOOKUP(C3338, 'Registration Database Man. Code'!A:D, 4, FALSE)</f>
        <v>XAG</v>
      </c>
      <c r="F3338" s="24" t="str">
        <f t="shared" si="52"/>
        <v>Yes</v>
      </c>
      <c r="G3338" s="21" t="str">
        <f>IF(F3338="Yes", "Not Applicable", IF(COUNTIF('Broadcast Module Man Codes'!B:B, LEFT(B3338, 4))=0, "No BM Man Code Found", "Match Found"))</f>
        <v>Not Applicable</v>
      </c>
    </row>
    <row r="3339" spans="1:7">
      <c r="A3339" s="23" t="s">
        <v>6097</v>
      </c>
      <c r="B3339" s="23" t="s">
        <v>6098</v>
      </c>
      <c r="C3339" s="23" t="s">
        <v>94</v>
      </c>
      <c r="D3339" s="23" t="str">
        <f>IF(ISNUMBER(MATCH(C3339, 'Registration Database Man. Code'!A:A, 0)), "drone", "")</f>
        <v>drone</v>
      </c>
      <c r="E3339" s="23" t="str">
        <f>VLOOKUP(C3339, 'Registration Database Man. Code'!A:D, 4, FALSE)</f>
        <v>DJI</v>
      </c>
      <c r="F3339" s="24" t="str">
        <f t="shared" si="52"/>
        <v>No</v>
      </c>
      <c r="G3339" s="21" t="str">
        <f>IF(F3339="Yes", "Not Applicable", IF(COUNTIF('Broadcast Module Man Codes'!B:B, LEFT(B3339, 4))=0, "No BM Man Code Found", "Match Found"))</f>
        <v>No BM Man Code Found</v>
      </c>
    </row>
    <row r="3340" spans="1:7">
      <c r="A3340" s="23" t="s">
        <v>6099</v>
      </c>
      <c r="B3340" s="23" t="s">
        <v>6100</v>
      </c>
      <c r="C3340" s="23" t="s">
        <v>27</v>
      </c>
      <c r="D3340" s="23" t="str">
        <f>IF(ISNUMBER(MATCH(C3340, 'Registration Database Man. Code'!A:A, 0)), "drone", "")</f>
        <v>drone</v>
      </c>
      <c r="E3340" s="23" t="str">
        <f>VLOOKUP(C3340, 'Registration Database Man. Code'!A:D, 4, FALSE)</f>
        <v>DJI</v>
      </c>
      <c r="F3340" s="24" t="str">
        <f t="shared" si="52"/>
        <v>No</v>
      </c>
      <c r="G3340" s="21" t="str">
        <f>IF(F3340="Yes", "Not Applicable", IF(COUNTIF('Broadcast Module Man Codes'!B:B, LEFT(B3340, 4))=0, "No BM Man Code Found", "Match Found"))</f>
        <v>No BM Man Code Found</v>
      </c>
    </row>
    <row r="3341" spans="1:7">
      <c r="A3341" s="23" t="s">
        <v>6101</v>
      </c>
      <c r="B3341" s="23" t="s">
        <v>6102</v>
      </c>
      <c r="C3341" s="23" t="s">
        <v>27</v>
      </c>
      <c r="D3341" s="23" t="str">
        <f>IF(ISNUMBER(MATCH(C3341, 'Registration Database Man. Code'!A:A, 0)), "drone", "")</f>
        <v>drone</v>
      </c>
      <c r="E3341" s="23" t="str">
        <f>VLOOKUP(C3341, 'Registration Database Man. Code'!A:D, 4, FALSE)</f>
        <v>DJI</v>
      </c>
      <c r="F3341" s="24" t="str">
        <f t="shared" si="52"/>
        <v>No</v>
      </c>
      <c r="G3341" s="21" t="str">
        <f>IF(F3341="Yes", "Not Applicable", IF(COUNTIF('Broadcast Module Man Codes'!B:B, LEFT(B3341, 4))=0, "No BM Man Code Found", "Match Found"))</f>
        <v>No BM Man Code Found</v>
      </c>
    </row>
    <row r="3342" spans="1:7">
      <c r="A3342" s="23" t="s">
        <v>6103</v>
      </c>
      <c r="B3342" s="23" t="s">
        <v>6104</v>
      </c>
      <c r="C3342" s="23" t="s">
        <v>21</v>
      </c>
      <c r="D3342" s="23" t="str">
        <f>IF(ISNUMBER(MATCH(C3342, 'Registration Database Man. Code'!A:A, 0)), "drone", "")</f>
        <v>drone</v>
      </c>
      <c r="E3342" s="23" t="str">
        <f>VLOOKUP(C3342, 'Registration Database Man. Code'!A:D, 4, FALSE)</f>
        <v>XAG</v>
      </c>
      <c r="F3342" s="24" t="str">
        <f t="shared" si="52"/>
        <v>Yes</v>
      </c>
      <c r="G3342" s="21" t="str">
        <f>IF(F3342="Yes", "Not Applicable", IF(COUNTIF('Broadcast Module Man Codes'!B:B, LEFT(B3342, 4))=0, "No BM Man Code Found", "Match Found"))</f>
        <v>Not Applicable</v>
      </c>
    </row>
    <row r="3343" spans="1:7">
      <c r="A3343" s="23" t="s">
        <v>6105</v>
      </c>
      <c r="B3343" s="23" t="s">
        <v>6106</v>
      </c>
      <c r="C3343" s="23" t="s">
        <v>21</v>
      </c>
      <c r="D3343" s="23" t="str">
        <f>IF(ISNUMBER(MATCH(C3343, 'Registration Database Man. Code'!A:A, 0)), "drone", "")</f>
        <v>drone</v>
      </c>
      <c r="E3343" s="23" t="str">
        <f>VLOOKUP(C3343, 'Registration Database Man. Code'!A:D, 4, FALSE)</f>
        <v>XAG</v>
      </c>
      <c r="F3343" s="24" t="str">
        <f t="shared" si="52"/>
        <v>Yes</v>
      </c>
      <c r="G3343" s="21" t="str">
        <f>IF(F3343="Yes", "Not Applicable", IF(COUNTIF('Broadcast Module Man Codes'!B:B, LEFT(B3343, 4))=0, "No BM Man Code Found", "Match Found"))</f>
        <v>Not Applicable</v>
      </c>
    </row>
    <row r="3344" spans="1:7">
      <c r="A3344" s="23" t="s">
        <v>6107</v>
      </c>
      <c r="B3344" s="23" t="s">
        <v>6108</v>
      </c>
      <c r="C3344" s="23" t="s">
        <v>27</v>
      </c>
      <c r="D3344" s="23" t="str">
        <f>IF(ISNUMBER(MATCH(C3344, 'Registration Database Man. Code'!A:A, 0)), "drone", "")</f>
        <v>drone</v>
      </c>
      <c r="E3344" s="23" t="str">
        <f>VLOOKUP(C3344, 'Registration Database Man. Code'!A:D, 4, FALSE)</f>
        <v>DJI</v>
      </c>
      <c r="F3344" s="24" t="str">
        <f t="shared" si="52"/>
        <v>Yes</v>
      </c>
      <c r="G3344" s="21" t="str">
        <f>IF(F3344="Yes", "Not Applicable", IF(COUNTIF('Broadcast Module Man Codes'!B:B, LEFT(B3344, 4))=0, "No BM Man Code Found", "Match Found"))</f>
        <v>Not Applicable</v>
      </c>
    </row>
    <row r="3345" spans="1:7">
      <c r="A3345" s="23" t="s">
        <v>6109</v>
      </c>
      <c r="B3345" s="23" t="s">
        <v>6110</v>
      </c>
      <c r="C3345" s="23" t="s">
        <v>10</v>
      </c>
      <c r="D3345" s="23" t="str">
        <f>IF(ISNUMBER(MATCH(C3345, 'Registration Database Man. Code'!A:A, 0)), "drone", "")</f>
        <v>drone</v>
      </c>
      <c r="E3345" s="23" t="str">
        <f>VLOOKUP(C3345, 'Registration Database Man. Code'!A:D, 4, FALSE)</f>
        <v>DJI</v>
      </c>
      <c r="F3345" s="24" t="str">
        <f t="shared" si="52"/>
        <v>No</v>
      </c>
      <c r="G3345" s="21" t="str">
        <f>IF(F3345="Yes", "Not Applicable", IF(COUNTIF('Broadcast Module Man Codes'!B:B, LEFT(B3345, 4))=0, "No BM Man Code Found", "Match Found"))</f>
        <v>No BM Man Code Found</v>
      </c>
    </row>
    <row r="3346" spans="1:7">
      <c r="A3346" s="23" t="s">
        <v>6111</v>
      </c>
      <c r="B3346" s="23" t="s">
        <v>6112</v>
      </c>
      <c r="C3346" s="23" t="s">
        <v>27</v>
      </c>
      <c r="D3346" s="23" t="str">
        <f>IF(ISNUMBER(MATCH(C3346, 'Registration Database Man. Code'!A:A, 0)), "drone", "")</f>
        <v>drone</v>
      </c>
      <c r="E3346" s="23" t="str">
        <f>VLOOKUP(C3346, 'Registration Database Man. Code'!A:D, 4, FALSE)</f>
        <v>DJI</v>
      </c>
      <c r="F3346" s="24" t="str">
        <f t="shared" si="52"/>
        <v>No</v>
      </c>
      <c r="G3346" s="21" t="str">
        <f>IF(F3346="Yes", "Not Applicable", IF(COUNTIF('Broadcast Module Man Codes'!B:B, LEFT(B3346, 4))=0, "No BM Man Code Found", "Match Found"))</f>
        <v>No BM Man Code Found</v>
      </c>
    </row>
    <row r="3347" spans="1:7">
      <c r="A3347" s="23" t="s">
        <v>6113</v>
      </c>
      <c r="B3347" s="23" t="s">
        <v>6114</v>
      </c>
      <c r="C3347" s="23" t="s">
        <v>1506</v>
      </c>
      <c r="D3347" s="23" t="str">
        <f>IF(ISNUMBER(MATCH(C3347, 'Registration Database Man. Code'!A:A, 0)), "drone", "")</f>
        <v>drone</v>
      </c>
      <c r="E3347" s="23" t="str">
        <f>VLOOKUP(C3347, 'Registration Database Man. Code'!A:D, 4, FALSE)</f>
        <v>DJI</v>
      </c>
      <c r="F3347" s="24" t="str">
        <f t="shared" si="52"/>
        <v>No</v>
      </c>
      <c r="G3347" s="21" t="str">
        <f>IF(F3347="Yes", "Not Applicable", IF(COUNTIF('Broadcast Module Man Codes'!B:B, LEFT(B3347, 4))=0, "No BM Man Code Found", "Match Found"))</f>
        <v>No BM Man Code Found</v>
      </c>
    </row>
    <row r="3348" spans="1:7">
      <c r="A3348" s="23" t="s">
        <v>6115</v>
      </c>
      <c r="B3348" s="23" t="s">
        <v>6116</v>
      </c>
      <c r="C3348" s="23" t="s">
        <v>76</v>
      </c>
      <c r="D3348" s="23" t="str">
        <f>IF(ISNUMBER(MATCH(C3348, 'Registration Database Man. Code'!A:A, 0)), "drone", "")</f>
        <v>drone</v>
      </c>
      <c r="E3348" s="23" t="str">
        <f>VLOOKUP(C3348, 'Registration Database Man. Code'!A:D, 4, FALSE)</f>
        <v>XAG</v>
      </c>
      <c r="F3348" s="24" t="str">
        <f t="shared" si="52"/>
        <v>No</v>
      </c>
      <c r="G3348" s="21" t="str">
        <f>IF(F3348="Yes", "Not Applicable", IF(COUNTIF('Broadcast Module Man Codes'!B:B, LEFT(B3348, 4))=0, "No BM Man Code Found", "Match Found"))</f>
        <v>No BM Man Code Found</v>
      </c>
    </row>
    <row r="3349" spans="1:7">
      <c r="A3349" s="23" t="s">
        <v>6117</v>
      </c>
      <c r="B3349" s="23" t="s">
        <v>6118</v>
      </c>
      <c r="C3349" s="23" t="s">
        <v>76</v>
      </c>
      <c r="D3349" s="23" t="str">
        <f>IF(ISNUMBER(MATCH(C3349, 'Registration Database Man. Code'!A:A, 0)), "drone", "")</f>
        <v>drone</v>
      </c>
      <c r="E3349" s="23" t="str">
        <f>VLOOKUP(C3349, 'Registration Database Man. Code'!A:D, 4, FALSE)</f>
        <v>XAG</v>
      </c>
      <c r="F3349" s="24" t="str">
        <f t="shared" si="52"/>
        <v>No</v>
      </c>
      <c r="G3349" s="21" t="str">
        <f>IF(F3349="Yes", "Not Applicable", IF(COUNTIF('Broadcast Module Man Codes'!B:B, LEFT(B3349, 4))=0, "No BM Man Code Found", "Match Found"))</f>
        <v>No BM Man Code Found</v>
      </c>
    </row>
    <row r="3350" spans="1:7">
      <c r="A3350" s="23" t="s">
        <v>6119</v>
      </c>
      <c r="B3350" s="23" t="s">
        <v>6120</v>
      </c>
      <c r="C3350" s="23" t="s">
        <v>10</v>
      </c>
      <c r="D3350" s="23" t="str">
        <f>IF(ISNUMBER(MATCH(C3350, 'Registration Database Man. Code'!A:A, 0)), "drone", "")</f>
        <v>drone</v>
      </c>
      <c r="E3350" s="23" t="str">
        <f>VLOOKUP(C3350, 'Registration Database Man. Code'!A:D, 4, FALSE)</f>
        <v>DJI</v>
      </c>
      <c r="F3350" s="24" t="str">
        <f t="shared" si="52"/>
        <v>Yes</v>
      </c>
      <c r="G3350" s="21" t="str">
        <f>IF(F3350="Yes", "Not Applicable", IF(COUNTIF('Broadcast Module Man Codes'!B:B, LEFT(B3350, 4))=0, "No BM Man Code Found", "Match Found"))</f>
        <v>Not Applicable</v>
      </c>
    </row>
    <row r="3351" spans="1:7">
      <c r="A3351" s="23" t="s">
        <v>6121</v>
      </c>
      <c r="B3351" s="23" t="s">
        <v>6122</v>
      </c>
      <c r="C3351" s="23" t="s">
        <v>27</v>
      </c>
      <c r="D3351" s="23" t="str">
        <f>IF(ISNUMBER(MATCH(C3351, 'Registration Database Man. Code'!A:A, 0)), "drone", "")</f>
        <v>drone</v>
      </c>
      <c r="E3351" s="23" t="str">
        <f>VLOOKUP(C3351, 'Registration Database Man. Code'!A:D, 4, FALSE)</f>
        <v>DJI</v>
      </c>
      <c r="F3351" s="24" t="str">
        <f t="shared" si="52"/>
        <v>Yes</v>
      </c>
      <c r="G3351" s="21" t="str">
        <f>IF(F3351="Yes", "Not Applicable", IF(COUNTIF('Broadcast Module Man Codes'!B:B, LEFT(B3351, 4))=0, "No BM Man Code Found", "Match Found"))</f>
        <v>Not Applicable</v>
      </c>
    </row>
    <row r="3352" spans="1:7">
      <c r="A3352" s="23" t="s">
        <v>6123</v>
      </c>
      <c r="B3352" s="23" t="s">
        <v>6124</v>
      </c>
      <c r="C3352" s="23" t="s">
        <v>27</v>
      </c>
      <c r="D3352" s="23" t="str">
        <f>IF(ISNUMBER(MATCH(C3352, 'Registration Database Man. Code'!A:A, 0)), "drone", "")</f>
        <v>drone</v>
      </c>
      <c r="E3352" s="23" t="str">
        <f>VLOOKUP(C3352, 'Registration Database Man. Code'!A:D, 4, FALSE)</f>
        <v>DJI</v>
      </c>
      <c r="F3352" s="24" t="str">
        <f t="shared" si="52"/>
        <v>No</v>
      </c>
      <c r="G3352" s="21" t="str">
        <f>IF(F3352="Yes", "Not Applicable", IF(COUNTIF('Broadcast Module Man Codes'!B:B, LEFT(B3352, 4))=0, "No BM Man Code Found", "Match Found"))</f>
        <v>No BM Man Code Found</v>
      </c>
    </row>
    <row r="3353" spans="1:7">
      <c r="A3353" s="23" t="s">
        <v>6125</v>
      </c>
      <c r="B3353" s="23" t="s">
        <v>6126</v>
      </c>
      <c r="C3353" s="23" t="s">
        <v>21</v>
      </c>
      <c r="D3353" s="23" t="str">
        <f>IF(ISNUMBER(MATCH(C3353, 'Registration Database Man. Code'!A:A, 0)), "drone", "")</f>
        <v>drone</v>
      </c>
      <c r="E3353" s="23" t="str">
        <f>VLOOKUP(C3353, 'Registration Database Man. Code'!A:D, 4, FALSE)</f>
        <v>XAG</v>
      </c>
      <c r="F3353" s="24" t="str">
        <f t="shared" si="52"/>
        <v>No</v>
      </c>
      <c r="G3353" s="21" t="str">
        <f>IF(F3353="Yes", "Not Applicable", IF(COUNTIF('Broadcast Module Man Codes'!B:B, LEFT(B3353, 4))=0, "No BM Man Code Found", "Match Found"))</f>
        <v>No BM Man Code Found</v>
      </c>
    </row>
    <row r="3354" spans="1:7">
      <c r="A3354" s="23" t="s">
        <v>6127</v>
      </c>
      <c r="B3354" s="23" t="s">
        <v>6128</v>
      </c>
      <c r="C3354" s="23" t="s">
        <v>27</v>
      </c>
      <c r="D3354" s="23" t="str">
        <f>IF(ISNUMBER(MATCH(C3354, 'Registration Database Man. Code'!A:A, 0)), "drone", "")</f>
        <v>drone</v>
      </c>
      <c r="E3354" s="23" t="str">
        <f>VLOOKUP(C3354, 'Registration Database Man. Code'!A:D, 4, FALSE)</f>
        <v>DJI</v>
      </c>
      <c r="F3354" s="24" t="str">
        <f t="shared" si="52"/>
        <v>No</v>
      </c>
      <c r="G3354" s="21" t="str">
        <f>IF(F3354="Yes", "Not Applicable", IF(COUNTIF('Broadcast Module Man Codes'!B:B, LEFT(B3354, 4))=0, "No BM Man Code Found", "Match Found"))</f>
        <v>No BM Man Code Found</v>
      </c>
    </row>
    <row r="3355" spans="1:7">
      <c r="A3355" s="23" t="s">
        <v>6129</v>
      </c>
      <c r="B3355" s="23" t="s">
        <v>6130</v>
      </c>
      <c r="C3355" s="23" t="s">
        <v>27</v>
      </c>
      <c r="D3355" s="23" t="str">
        <f>IF(ISNUMBER(MATCH(C3355, 'Registration Database Man. Code'!A:A, 0)), "drone", "")</f>
        <v>drone</v>
      </c>
      <c r="E3355" s="23" t="str">
        <f>VLOOKUP(C3355, 'Registration Database Man. Code'!A:D, 4, FALSE)</f>
        <v>DJI</v>
      </c>
      <c r="F3355" s="24" t="str">
        <f t="shared" si="52"/>
        <v>Yes</v>
      </c>
      <c r="G3355" s="21" t="str">
        <f>IF(F3355="Yes", "Not Applicable", IF(COUNTIF('Broadcast Module Man Codes'!B:B, LEFT(B3355, 4))=0, "No BM Man Code Found", "Match Found"))</f>
        <v>Not Applicable</v>
      </c>
    </row>
    <row r="3356" spans="1:7">
      <c r="A3356" s="23" t="s">
        <v>6131</v>
      </c>
      <c r="B3356" s="23" t="s">
        <v>6132</v>
      </c>
      <c r="C3356" s="23" t="s">
        <v>4</v>
      </c>
      <c r="D3356" s="23" t="str">
        <f>IF(ISNUMBER(MATCH(C3356, 'Registration Database Man. Code'!A:A, 0)), "drone", "")</f>
        <v>drone</v>
      </c>
      <c r="E3356" s="23" t="str">
        <f>VLOOKUP(C3356, 'Registration Database Man. Code'!A:D, 4, FALSE)</f>
        <v>TALOS DRONES</v>
      </c>
      <c r="F3356" s="24" t="str">
        <f t="shared" si="52"/>
        <v>Yes</v>
      </c>
      <c r="G3356" s="21" t="str">
        <f>IF(F3356="Yes", "Not Applicable", IF(COUNTIF('Broadcast Module Man Codes'!B:B, LEFT(B3356, 4))=0, "No BM Man Code Found", "Match Found"))</f>
        <v>Not Applicable</v>
      </c>
    </row>
    <row r="3357" spans="1:7">
      <c r="A3357" s="23" t="s">
        <v>6133</v>
      </c>
      <c r="B3357" s="23" t="s">
        <v>6134</v>
      </c>
      <c r="C3357" s="23" t="s">
        <v>16</v>
      </c>
      <c r="D3357" s="23" t="str">
        <f>IF(ISNUMBER(MATCH(C3357, 'Registration Database Man. Code'!A:A, 0)), "drone", "")</f>
        <v>drone</v>
      </c>
      <c r="E3357" s="23" t="str">
        <f>VLOOKUP(C3357, 'Registration Database Man. Code'!A:D, 4, FALSE)</f>
        <v>DJI</v>
      </c>
      <c r="F3357" s="24" t="str">
        <f t="shared" si="52"/>
        <v>Yes</v>
      </c>
      <c r="G3357" s="21" t="str">
        <f>IF(F3357="Yes", "Not Applicable", IF(COUNTIF('Broadcast Module Man Codes'!B:B, LEFT(B3357, 4))=0, "No BM Man Code Found", "Match Found"))</f>
        <v>Not Applicable</v>
      </c>
    </row>
    <row r="3358" spans="1:7">
      <c r="A3358" s="23" t="s">
        <v>6135</v>
      </c>
      <c r="B3358" s="23" t="s">
        <v>6136</v>
      </c>
      <c r="C3358" s="23" t="s">
        <v>10</v>
      </c>
      <c r="D3358" s="23" t="str">
        <f>IF(ISNUMBER(MATCH(C3358, 'Registration Database Man. Code'!A:A, 0)), "drone", "")</f>
        <v>drone</v>
      </c>
      <c r="E3358" s="23" t="str">
        <f>VLOOKUP(C3358, 'Registration Database Man. Code'!A:D, 4, FALSE)</f>
        <v>DJI</v>
      </c>
      <c r="F3358" s="24" t="str">
        <f t="shared" si="52"/>
        <v>No</v>
      </c>
      <c r="G3358" s="21" t="str">
        <f>IF(F3358="Yes", "Not Applicable", IF(COUNTIF('Broadcast Module Man Codes'!B:B, LEFT(B3358, 4))=0, "No BM Man Code Found", "Match Found"))</f>
        <v>No BM Man Code Found</v>
      </c>
    </row>
    <row r="3359" spans="1:7">
      <c r="A3359" s="23" t="s">
        <v>6137</v>
      </c>
      <c r="B3359" s="23" t="s">
        <v>6138</v>
      </c>
      <c r="C3359" s="23" t="s">
        <v>6139</v>
      </c>
      <c r="D3359" s="23" t="str">
        <f>IF(ISNUMBER(MATCH(C3359, 'Registration Database Man. Code'!A:A, 0)), "drone", "")</f>
        <v>drone</v>
      </c>
      <c r="E3359" s="23" t="str">
        <f>VLOOKUP(C3359, 'Registration Database Man. Code'!A:D, 4, FALSE)</f>
        <v>DJI</v>
      </c>
      <c r="F3359" s="24" t="str">
        <f t="shared" si="52"/>
        <v>Yes</v>
      </c>
      <c r="G3359" s="21" t="str">
        <f>IF(F3359="Yes", "Not Applicable", IF(COUNTIF('Broadcast Module Man Codes'!B:B, LEFT(B3359, 4))=0, "No BM Man Code Found", "Match Found"))</f>
        <v>Not Applicable</v>
      </c>
    </row>
    <row r="3360" spans="1:7">
      <c r="A3360" s="23" t="s">
        <v>6140</v>
      </c>
      <c r="B3360" s="23" t="s">
        <v>6141</v>
      </c>
      <c r="C3360" s="23" t="s">
        <v>94</v>
      </c>
      <c r="D3360" s="23" t="str">
        <f>IF(ISNUMBER(MATCH(C3360, 'Registration Database Man. Code'!A:A, 0)), "drone", "")</f>
        <v>drone</v>
      </c>
      <c r="E3360" s="23" t="str">
        <f>VLOOKUP(C3360, 'Registration Database Man. Code'!A:D, 4, FALSE)</f>
        <v>DJI</v>
      </c>
      <c r="F3360" s="24" t="str">
        <f t="shared" si="52"/>
        <v>No</v>
      </c>
      <c r="G3360" s="21" t="str">
        <f>IF(F3360="Yes", "Not Applicable", IF(COUNTIF('Broadcast Module Man Codes'!B:B, LEFT(B3360, 4))=0, "No BM Man Code Found", "Match Found"))</f>
        <v>No BM Man Code Found</v>
      </c>
    </row>
    <row r="3361" spans="1:7">
      <c r="A3361" s="23" t="s">
        <v>6142</v>
      </c>
      <c r="B3361" s="23" t="s">
        <v>6143</v>
      </c>
      <c r="C3361" s="23" t="s">
        <v>27</v>
      </c>
      <c r="D3361" s="23" t="str">
        <f>IF(ISNUMBER(MATCH(C3361, 'Registration Database Man. Code'!A:A, 0)), "drone", "")</f>
        <v>drone</v>
      </c>
      <c r="E3361" s="23" t="str">
        <f>VLOOKUP(C3361, 'Registration Database Man. Code'!A:D, 4, FALSE)</f>
        <v>DJI</v>
      </c>
      <c r="F3361" s="24" t="str">
        <f t="shared" si="52"/>
        <v>Yes</v>
      </c>
      <c r="G3361" s="21" t="str">
        <f>IF(F3361="Yes", "Not Applicable", IF(COUNTIF('Broadcast Module Man Codes'!B:B, LEFT(B3361, 4))=0, "No BM Man Code Found", "Match Found"))</f>
        <v>Not Applicable</v>
      </c>
    </row>
    <row r="3362" spans="1:7">
      <c r="A3362" s="23" t="s">
        <v>6144</v>
      </c>
      <c r="B3362" s="23" t="s">
        <v>6145</v>
      </c>
      <c r="C3362" s="23" t="s">
        <v>10</v>
      </c>
      <c r="D3362" s="23" t="str">
        <f>IF(ISNUMBER(MATCH(C3362, 'Registration Database Man. Code'!A:A, 0)), "drone", "")</f>
        <v>drone</v>
      </c>
      <c r="E3362" s="23" t="str">
        <f>VLOOKUP(C3362, 'Registration Database Man. Code'!A:D, 4, FALSE)</f>
        <v>DJI</v>
      </c>
      <c r="F3362" s="24" t="str">
        <f t="shared" si="52"/>
        <v>Yes</v>
      </c>
      <c r="G3362" s="21" t="str">
        <f>IF(F3362="Yes", "Not Applicable", IF(COUNTIF('Broadcast Module Man Codes'!B:B, LEFT(B3362, 4))=0, "No BM Man Code Found", "Match Found"))</f>
        <v>Not Applicable</v>
      </c>
    </row>
    <row r="3363" spans="1:7">
      <c r="A3363" s="23" t="s">
        <v>6146</v>
      </c>
      <c r="B3363" s="23" t="s">
        <v>6147</v>
      </c>
      <c r="C3363" s="23" t="s">
        <v>27</v>
      </c>
      <c r="D3363" s="23" t="str">
        <f>IF(ISNUMBER(MATCH(C3363, 'Registration Database Man. Code'!A:A, 0)), "drone", "")</f>
        <v>drone</v>
      </c>
      <c r="E3363" s="23" t="str">
        <f>VLOOKUP(C3363, 'Registration Database Man. Code'!A:D, 4, FALSE)</f>
        <v>DJI</v>
      </c>
      <c r="F3363" s="24" t="str">
        <f t="shared" si="52"/>
        <v>Yes</v>
      </c>
      <c r="G3363" s="21" t="str">
        <f>IF(F3363="Yes", "Not Applicable", IF(COUNTIF('Broadcast Module Man Codes'!B:B, LEFT(B3363, 4))=0, "No BM Man Code Found", "Match Found"))</f>
        <v>Not Applicable</v>
      </c>
    </row>
    <row r="3364" spans="1:7">
      <c r="A3364" s="23" t="s">
        <v>6149</v>
      </c>
      <c r="B3364" s="23" t="s">
        <v>6150</v>
      </c>
      <c r="C3364" s="23" t="s">
        <v>10</v>
      </c>
      <c r="D3364" s="23" t="str">
        <f>IF(ISNUMBER(MATCH(C3364, 'Registration Database Man. Code'!A:A, 0)), "drone", "")</f>
        <v>drone</v>
      </c>
      <c r="E3364" s="23" t="str">
        <f>VLOOKUP(C3364, 'Registration Database Man. Code'!A:D, 4, FALSE)</f>
        <v>DJI</v>
      </c>
      <c r="F3364" s="24" t="str">
        <f t="shared" si="52"/>
        <v>Yes</v>
      </c>
      <c r="G3364" s="21" t="str">
        <f>IF(F3364="Yes", "Not Applicable", IF(COUNTIF('Broadcast Module Man Codes'!B:B, LEFT(B3364, 4))=0, "No BM Man Code Found", "Match Found"))</f>
        <v>Not Applicable</v>
      </c>
    </row>
    <row r="3365" spans="1:7">
      <c r="A3365" s="23" t="s">
        <v>6151</v>
      </c>
      <c r="B3365" s="23" t="s">
        <v>6152</v>
      </c>
      <c r="C3365" s="23" t="s">
        <v>10</v>
      </c>
      <c r="D3365" s="23" t="str">
        <f>IF(ISNUMBER(MATCH(C3365, 'Registration Database Man. Code'!A:A, 0)), "drone", "")</f>
        <v>drone</v>
      </c>
      <c r="E3365" s="23" t="str">
        <f>VLOOKUP(C3365, 'Registration Database Man. Code'!A:D, 4, FALSE)</f>
        <v>DJI</v>
      </c>
      <c r="F3365" s="24" t="str">
        <f t="shared" si="52"/>
        <v>Yes</v>
      </c>
      <c r="G3365" s="21" t="str">
        <f>IF(F3365="Yes", "Not Applicable", IF(COUNTIF('Broadcast Module Man Codes'!B:B, LEFT(B3365, 4))=0, "No BM Man Code Found", "Match Found"))</f>
        <v>Not Applicable</v>
      </c>
    </row>
    <row r="3366" spans="1:7">
      <c r="A3366" s="23" t="s">
        <v>6154</v>
      </c>
      <c r="B3366" s="23" t="s">
        <v>6155</v>
      </c>
      <c r="C3366" s="23" t="s">
        <v>27</v>
      </c>
      <c r="D3366" s="23" t="str">
        <f>IF(ISNUMBER(MATCH(C3366, 'Registration Database Man. Code'!A:A, 0)), "drone", "")</f>
        <v>drone</v>
      </c>
      <c r="E3366" s="23" t="str">
        <f>VLOOKUP(C3366, 'Registration Database Man. Code'!A:D, 4, FALSE)</f>
        <v>DJI</v>
      </c>
      <c r="F3366" s="24" t="str">
        <f t="shared" si="52"/>
        <v>Yes</v>
      </c>
      <c r="G3366" s="21" t="str">
        <f>IF(F3366="Yes", "Not Applicable", IF(COUNTIF('Broadcast Module Man Codes'!B:B, LEFT(B3366, 4))=0, "No BM Man Code Found", "Match Found"))</f>
        <v>Not Applicable</v>
      </c>
    </row>
    <row r="3367" spans="1:7">
      <c r="A3367" s="23" t="s">
        <v>6156</v>
      </c>
      <c r="B3367" s="23" t="s">
        <v>6157</v>
      </c>
      <c r="C3367" s="23" t="s">
        <v>76</v>
      </c>
      <c r="D3367" s="23" t="str">
        <f>IF(ISNUMBER(MATCH(C3367, 'Registration Database Man. Code'!A:A, 0)), "drone", "")</f>
        <v>drone</v>
      </c>
      <c r="E3367" s="23" t="str">
        <f>VLOOKUP(C3367, 'Registration Database Man. Code'!A:D, 4, FALSE)</f>
        <v>XAG</v>
      </c>
      <c r="F3367" s="24" t="str">
        <f t="shared" si="52"/>
        <v>No</v>
      </c>
      <c r="G3367" s="21" t="str">
        <f>IF(F3367="Yes", "Not Applicable", IF(COUNTIF('Broadcast Module Man Codes'!B:B, LEFT(B3367, 4))=0, "No BM Man Code Found", "Match Found"))</f>
        <v>No BM Man Code Found</v>
      </c>
    </row>
    <row r="3368" spans="1:7">
      <c r="A3368" s="23" t="s">
        <v>6158</v>
      </c>
      <c r="B3368" s="23" t="s">
        <v>6159</v>
      </c>
      <c r="C3368" s="23" t="s">
        <v>76</v>
      </c>
      <c r="D3368" s="23" t="str">
        <f>IF(ISNUMBER(MATCH(C3368, 'Registration Database Man. Code'!A:A, 0)), "drone", "")</f>
        <v>drone</v>
      </c>
      <c r="E3368" s="23" t="str">
        <f>VLOOKUP(C3368, 'Registration Database Man. Code'!A:D, 4, FALSE)</f>
        <v>XAG</v>
      </c>
      <c r="F3368" s="24" t="str">
        <f t="shared" si="52"/>
        <v>No</v>
      </c>
      <c r="G3368" s="21" t="str">
        <f>IF(F3368="Yes", "Not Applicable", IF(COUNTIF('Broadcast Module Man Codes'!B:B, LEFT(B3368, 4))=0, "No BM Man Code Found", "Match Found"))</f>
        <v>No BM Man Code Found</v>
      </c>
    </row>
    <row r="3369" spans="1:7">
      <c r="A3369" s="23" t="s">
        <v>6160</v>
      </c>
      <c r="B3369" s="23" t="s">
        <v>6161</v>
      </c>
      <c r="C3369" s="23" t="s">
        <v>21</v>
      </c>
      <c r="D3369" s="23" t="str">
        <f>IF(ISNUMBER(MATCH(C3369, 'Registration Database Man. Code'!A:A, 0)), "drone", "")</f>
        <v>drone</v>
      </c>
      <c r="E3369" s="23" t="str">
        <f>VLOOKUP(C3369, 'Registration Database Man. Code'!A:D, 4, FALSE)</f>
        <v>XAG</v>
      </c>
      <c r="F3369" s="24" t="str">
        <f t="shared" si="52"/>
        <v>No</v>
      </c>
      <c r="G3369" s="21" t="str">
        <f>IF(F3369="Yes", "Not Applicable", IF(COUNTIF('Broadcast Module Man Codes'!B:B, LEFT(B3369, 4))=0, "No BM Man Code Found", "Match Found"))</f>
        <v>No BM Man Code Found</v>
      </c>
    </row>
    <row r="3370" spans="1:7">
      <c r="A3370" s="23" t="s">
        <v>6162</v>
      </c>
      <c r="B3370" s="23" t="s">
        <v>6163</v>
      </c>
      <c r="C3370" s="23" t="s">
        <v>21</v>
      </c>
      <c r="D3370" s="23" t="str">
        <f>IF(ISNUMBER(MATCH(C3370, 'Registration Database Man. Code'!A:A, 0)), "drone", "")</f>
        <v>drone</v>
      </c>
      <c r="E3370" s="23" t="str">
        <f>VLOOKUP(C3370, 'Registration Database Man. Code'!A:D, 4, FALSE)</f>
        <v>XAG</v>
      </c>
      <c r="F3370" s="24" t="str">
        <f t="shared" si="52"/>
        <v>No</v>
      </c>
      <c r="G3370" s="21" t="str">
        <f>IF(F3370="Yes", "Not Applicable", IF(COUNTIF('Broadcast Module Man Codes'!B:B, LEFT(B3370, 4))=0, "No BM Man Code Found", "Match Found"))</f>
        <v>No BM Man Code Found</v>
      </c>
    </row>
    <row r="3371" spans="1:7">
      <c r="A3371" s="23" t="s">
        <v>6164</v>
      </c>
      <c r="B3371" s="23" t="s">
        <v>6165</v>
      </c>
      <c r="C3371" s="23" t="s">
        <v>21</v>
      </c>
      <c r="D3371" s="23" t="str">
        <f>IF(ISNUMBER(MATCH(C3371, 'Registration Database Man. Code'!A:A, 0)), "drone", "")</f>
        <v>drone</v>
      </c>
      <c r="E3371" s="23" t="str">
        <f>VLOOKUP(C3371, 'Registration Database Man. Code'!A:D, 4, FALSE)</f>
        <v>XAG</v>
      </c>
      <c r="F3371" s="24" t="str">
        <f t="shared" si="52"/>
        <v>No</v>
      </c>
      <c r="G3371" s="21" t="str">
        <f>IF(F3371="Yes", "Not Applicable", IF(COUNTIF('Broadcast Module Man Codes'!B:B, LEFT(B3371, 4))=0, "No BM Man Code Found", "Match Found"))</f>
        <v>No BM Man Code Found</v>
      </c>
    </row>
    <row r="3372" spans="1:7">
      <c r="A3372" s="23" t="s">
        <v>6166</v>
      </c>
      <c r="B3372" s="23" t="s">
        <v>6167</v>
      </c>
      <c r="C3372" s="23" t="s">
        <v>21</v>
      </c>
      <c r="D3372" s="23" t="str">
        <f>IF(ISNUMBER(MATCH(C3372, 'Registration Database Man. Code'!A:A, 0)), "drone", "")</f>
        <v>drone</v>
      </c>
      <c r="E3372" s="23" t="str">
        <f>VLOOKUP(C3372, 'Registration Database Man. Code'!A:D, 4, FALSE)</f>
        <v>XAG</v>
      </c>
      <c r="F3372" s="24" t="str">
        <f t="shared" si="52"/>
        <v>Yes</v>
      </c>
      <c r="G3372" s="21" t="str">
        <f>IF(F3372="Yes", "Not Applicable", IF(COUNTIF('Broadcast Module Man Codes'!B:B, LEFT(B3372, 4))=0, "No BM Man Code Found", "Match Found"))</f>
        <v>Not Applicable</v>
      </c>
    </row>
    <row r="3373" spans="1:7">
      <c r="A3373" s="23" t="s">
        <v>6168</v>
      </c>
      <c r="B3373" s="23" t="s">
        <v>6169</v>
      </c>
      <c r="C3373" s="23" t="s">
        <v>6</v>
      </c>
      <c r="D3373" s="23" t="str">
        <f>IF(ISNUMBER(MATCH(C3373, 'Registration Database Man. Code'!A:A, 0)), "drone", "")</f>
        <v>drone</v>
      </c>
      <c r="E3373" s="23" t="str">
        <f>VLOOKUP(C3373, 'Registration Database Man. Code'!A:D, 4, FALSE)</f>
        <v>XAG</v>
      </c>
      <c r="F3373" s="24" t="str">
        <f t="shared" si="52"/>
        <v>No</v>
      </c>
      <c r="G3373" s="21" t="str">
        <f>IF(F3373="Yes", "Not Applicable", IF(COUNTIF('Broadcast Module Man Codes'!B:B, LEFT(B3373, 4))=0, "No BM Man Code Found", "Match Found"))</f>
        <v>No BM Man Code Found</v>
      </c>
    </row>
    <row r="3374" spans="1:7">
      <c r="A3374" s="23" t="s">
        <v>6170</v>
      </c>
      <c r="B3374" s="23" t="s">
        <v>6171</v>
      </c>
      <c r="C3374" s="23" t="s">
        <v>27</v>
      </c>
      <c r="D3374" s="23" t="str">
        <f>IF(ISNUMBER(MATCH(C3374, 'Registration Database Man. Code'!A:A, 0)), "drone", "")</f>
        <v>drone</v>
      </c>
      <c r="E3374" s="23" t="str">
        <f>VLOOKUP(C3374, 'Registration Database Man. Code'!A:D, 4, FALSE)</f>
        <v>DJI</v>
      </c>
      <c r="F3374" s="24" t="str">
        <f t="shared" si="52"/>
        <v>Yes</v>
      </c>
      <c r="G3374" s="21" t="str">
        <f>IF(F3374="Yes", "Not Applicable", IF(COUNTIF('Broadcast Module Man Codes'!B:B, LEFT(B3374, 4))=0, "No BM Man Code Found", "Match Found"))</f>
        <v>Not Applicable</v>
      </c>
    </row>
    <row r="3375" spans="1:7">
      <c r="A3375" s="23" t="s">
        <v>6172</v>
      </c>
      <c r="B3375" s="23" t="s">
        <v>6173</v>
      </c>
      <c r="C3375" s="23" t="s">
        <v>27</v>
      </c>
      <c r="D3375" s="23" t="str">
        <f>IF(ISNUMBER(MATCH(C3375, 'Registration Database Man. Code'!A:A, 0)), "drone", "")</f>
        <v>drone</v>
      </c>
      <c r="E3375" s="23" t="str">
        <f>VLOOKUP(C3375, 'Registration Database Man. Code'!A:D, 4, FALSE)</f>
        <v>DJI</v>
      </c>
      <c r="F3375" s="24" t="str">
        <f t="shared" si="52"/>
        <v>Yes</v>
      </c>
      <c r="G3375" s="21" t="str">
        <f>IF(F3375="Yes", "Not Applicable", IF(COUNTIF('Broadcast Module Man Codes'!B:B, LEFT(B3375, 4))=0, "No BM Man Code Found", "Match Found"))</f>
        <v>Not Applicable</v>
      </c>
    </row>
    <row r="3376" spans="1:7">
      <c r="A3376" s="23" t="s">
        <v>6174</v>
      </c>
      <c r="B3376" s="23" t="s">
        <v>6175</v>
      </c>
      <c r="C3376" s="23" t="s">
        <v>27</v>
      </c>
      <c r="D3376" s="23" t="str">
        <f>IF(ISNUMBER(MATCH(C3376, 'Registration Database Man. Code'!A:A, 0)), "drone", "")</f>
        <v>drone</v>
      </c>
      <c r="E3376" s="23" t="str">
        <f>VLOOKUP(C3376, 'Registration Database Man. Code'!A:D, 4, FALSE)</f>
        <v>DJI</v>
      </c>
      <c r="F3376" s="24" t="str">
        <f t="shared" si="52"/>
        <v>Yes</v>
      </c>
      <c r="G3376" s="21" t="str">
        <f>IF(F3376="Yes", "Not Applicable", IF(COUNTIF('Broadcast Module Man Codes'!B:B, LEFT(B3376, 4))=0, "No BM Man Code Found", "Match Found"))</f>
        <v>Not Applicable</v>
      </c>
    </row>
    <row r="3377" spans="1:7">
      <c r="A3377" s="23" t="s">
        <v>6176</v>
      </c>
      <c r="B3377" s="23" t="s">
        <v>6177</v>
      </c>
      <c r="C3377" s="23" t="s">
        <v>27</v>
      </c>
      <c r="D3377" s="23" t="str">
        <f>IF(ISNUMBER(MATCH(C3377, 'Registration Database Man. Code'!A:A, 0)), "drone", "")</f>
        <v>drone</v>
      </c>
      <c r="E3377" s="23" t="str">
        <f>VLOOKUP(C3377, 'Registration Database Man. Code'!A:D, 4, FALSE)</f>
        <v>DJI</v>
      </c>
      <c r="F3377" s="24" t="str">
        <f t="shared" si="52"/>
        <v>No</v>
      </c>
      <c r="G3377" s="21" t="str">
        <f>IF(F3377="Yes", "Not Applicable", IF(COUNTIF('Broadcast Module Man Codes'!B:B, LEFT(B3377, 4))=0, "No BM Man Code Found", "Match Found"))</f>
        <v>No BM Man Code Found</v>
      </c>
    </row>
    <row r="3378" spans="1:7">
      <c r="A3378" s="23" t="s">
        <v>6178</v>
      </c>
      <c r="B3378" s="23" t="s">
        <v>6179</v>
      </c>
      <c r="C3378" s="23" t="s">
        <v>37</v>
      </c>
      <c r="D3378" s="23" t="str">
        <f>IF(ISNUMBER(MATCH(C3378, 'Registration Database Man. Code'!A:A, 0)), "drone", "")</f>
        <v>drone</v>
      </c>
      <c r="E3378" s="23" t="str">
        <f>VLOOKUP(C3378, 'Registration Database Man. Code'!A:D, 4, FALSE)</f>
        <v>DJI</v>
      </c>
      <c r="F3378" s="24" t="str">
        <f t="shared" si="52"/>
        <v>Yes</v>
      </c>
      <c r="G3378" s="21" t="str">
        <f>IF(F3378="Yes", "Not Applicable", IF(COUNTIF('Broadcast Module Man Codes'!B:B, LEFT(B3378, 4))=0, "No BM Man Code Found", "Match Found"))</f>
        <v>Not Applicable</v>
      </c>
    </row>
    <row r="3379" spans="1:7">
      <c r="A3379" s="23" t="s">
        <v>6180</v>
      </c>
      <c r="B3379" s="23" t="s">
        <v>6181</v>
      </c>
      <c r="C3379" s="23" t="s">
        <v>94</v>
      </c>
      <c r="D3379" s="23" t="str">
        <f>IF(ISNUMBER(MATCH(C3379, 'Registration Database Man. Code'!A:A, 0)), "drone", "")</f>
        <v>drone</v>
      </c>
      <c r="E3379" s="23" t="str">
        <f>VLOOKUP(C3379, 'Registration Database Man. Code'!A:D, 4, FALSE)</f>
        <v>DJI</v>
      </c>
      <c r="F3379" s="24" t="str">
        <f t="shared" si="52"/>
        <v>Yes</v>
      </c>
      <c r="G3379" s="21" t="str">
        <f>IF(F3379="Yes", "Not Applicable", IF(COUNTIF('Broadcast Module Man Codes'!B:B, LEFT(B3379, 4))=0, "No BM Man Code Found", "Match Found"))</f>
        <v>Not Applicable</v>
      </c>
    </row>
    <row r="3380" spans="1:7">
      <c r="A3380" s="23" t="s">
        <v>6182</v>
      </c>
      <c r="B3380" s="23" t="s">
        <v>6183</v>
      </c>
      <c r="C3380" s="23" t="s">
        <v>10</v>
      </c>
      <c r="D3380" s="23" t="str">
        <f>IF(ISNUMBER(MATCH(C3380, 'Registration Database Man. Code'!A:A, 0)), "drone", "")</f>
        <v>drone</v>
      </c>
      <c r="E3380" s="23" t="str">
        <f>VLOOKUP(C3380, 'Registration Database Man. Code'!A:D, 4, FALSE)</f>
        <v>DJI</v>
      </c>
      <c r="F3380" s="24" t="str">
        <f t="shared" si="52"/>
        <v>No</v>
      </c>
      <c r="G3380" s="21" t="str">
        <f>IF(F3380="Yes", "Not Applicable", IF(COUNTIF('Broadcast Module Man Codes'!B:B, LEFT(B3380, 4))=0, "No BM Man Code Found", "Match Found"))</f>
        <v>No BM Man Code Found</v>
      </c>
    </row>
    <row r="3381" spans="1:7">
      <c r="A3381" s="23" t="s">
        <v>6184</v>
      </c>
      <c r="B3381" s="23" t="s">
        <v>6185</v>
      </c>
      <c r="C3381" s="23" t="s">
        <v>10</v>
      </c>
      <c r="D3381" s="23" t="str">
        <f>IF(ISNUMBER(MATCH(C3381, 'Registration Database Man. Code'!A:A, 0)), "drone", "")</f>
        <v>drone</v>
      </c>
      <c r="E3381" s="23" t="str">
        <f>VLOOKUP(C3381, 'Registration Database Man. Code'!A:D, 4, FALSE)</f>
        <v>DJI</v>
      </c>
      <c r="F3381" s="24" t="str">
        <f t="shared" si="52"/>
        <v>No</v>
      </c>
      <c r="G3381" s="21" t="str">
        <f>IF(F3381="Yes", "Not Applicable", IF(COUNTIF('Broadcast Module Man Codes'!B:B, LEFT(B3381, 4))=0, "No BM Man Code Found", "Match Found"))</f>
        <v>No BM Man Code Found</v>
      </c>
    </row>
    <row r="3382" spans="1:7">
      <c r="A3382" s="23" t="s">
        <v>6186</v>
      </c>
      <c r="B3382" s="23" t="s">
        <v>6187</v>
      </c>
      <c r="C3382" s="23" t="s">
        <v>27</v>
      </c>
      <c r="D3382" s="23" t="str">
        <f>IF(ISNUMBER(MATCH(C3382, 'Registration Database Man. Code'!A:A, 0)), "drone", "")</f>
        <v>drone</v>
      </c>
      <c r="E3382" s="23" t="str">
        <f>VLOOKUP(C3382, 'Registration Database Man. Code'!A:D, 4, FALSE)</f>
        <v>DJI</v>
      </c>
      <c r="F3382" s="24" t="str">
        <f t="shared" si="52"/>
        <v>No</v>
      </c>
      <c r="G3382" s="21" t="str">
        <f>IF(F3382="Yes", "Not Applicable", IF(COUNTIF('Broadcast Module Man Codes'!B:B, LEFT(B3382, 4))=0, "No BM Man Code Found", "Match Found"))</f>
        <v>No BM Man Code Found</v>
      </c>
    </row>
    <row r="3383" spans="1:7">
      <c r="A3383" s="23" t="s">
        <v>6188</v>
      </c>
      <c r="B3383" s="23" t="s">
        <v>6189</v>
      </c>
      <c r="C3383" s="23" t="s">
        <v>37</v>
      </c>
      <c r="D3383" s="23" t="str">
        <f>IF(ISNUMBER(MATCH(C3383, 'Registration Database Man. Code'!A:A, 0)), "drone", "")</f>
        <v>drone</v>
      </c>
      <c r="E3383" s="23" t="str">
        <f>VLOOKUP(C3383, 'Registration Database Man. Code'!A:D, 4, FALSE)</f>
        <v>DJI</v>
      </c>
      <c r="F3383" s="24" t="str">
        <f t="shared" si="52"/>
        <v>No</v>
      </c>
      <c r="G3383" s="21" t="str">
        <f>IF(F3383="Yes", "Not Applicable", IF(COUNTIF('Broadcast Module Man Codes'!B:B, LEFT(B3383, 4))=0, "No BM Man Code Found", "Match Found"))</f>
        <v>No BM Man Code Found</v>
      </c>
    </row>
    <row r="3384" spans="1:7">
      <c r="A3384" s="23" t="s">
        <v>6190</v>
      </c>
      <c r="B3384" s="23" t="s">
        <v>6191</v>
      </c>
      <c r="C3384" s="23" t="s">
        <v>27</v>
      </c>
      <c r="D3384" s="23" t="str">
        <f>IF(ISNUMBER(MATCH(C3384, 'Registration Database Man. Code'!A:A, 0)), "drone", "")</f>
        <v>drone</v>
      </c>
      <c r="E3384" s="23" t="str">
        <f>VLOOKUP(C3384, 'Registration Database Man. Code'!A:D, 4, FALSE)</f>
        <v>DJI</v>
      </c>
      <c r="F3384" s="24" t="str">
        <f t="shared" si="52"/>
        <v>No</v>
      </c>
      <c r="G3384" s="21" t="str">
        <f>IF(F3384="Yes", "Not Applicable", IF(COUNTIF('Broadcast Module Man Codes'!B:B, LEFT(B3384, 4))=0, "No BM Man Code Found", "Match Found"))</f>
        <v>No BM Man Code Found</v>
      </c>
    </row>
    <row r="3385" spans="1:7">
      <c r="A3385" s="23" t="s">
        <v>6192</v>
      </c>
      <c r="B3385" s="23" t="s">
        <v>6193</v>
      </c>
      <c r="C3385" s="23" t="s">
        <v>27</v>
      </c>
      <c r="D3385" s="23" t="str">
        <f>IF(ISNUMBER(MATCH(C3385, 'Registration Database Man. Code'!A:A, 0)), "drone", "")</f>
        <v>drone</v>
      </c>
      <c r="E3385" s="23" t="str">
        <f>VLOOKUP(C3385, 'Registration Database Man. Code'!A:D, 4, FALSE)</f>
        <v>DJI</v>
      </c>
      <c r="F3385" s="24" t="str">
        <f t="shared" si="52"/>
        <v>Yes</v>
      </c>
      <c r="G3385" s="21" t="str">
        <f>IF(F3385="Yes", "Not Applicable", IF(COUNTIF('Broadcast Module Man Codes'!B:B, LEFT(B3385, 4))=0, "No BM Man Code Found", "Match Found"))</f>
        <v>Not Applicable</v>
      </c>
    </row>
    <row r="3386" spans="1:7">
      <c r="A3386" s="23" t="s">
        <v>6194</v>
      </c>
      <c r="B3386" s="23" t="s">
        <v>6195</v>
      </c>
      <c r="C3386" s="23" t="s">
        <v>21</v>
      </c>
      <c r="D3386" s="23" t="str">
        <f>IF(ISNUMBER(MATCH(C3386, 'Registration Database Man. Code'!A:A, 0)), "drone", "")</f>
        <v>drone</v>
      </c>
      <c r="E3386" s="23" t="str">
        <f>VLOOKUP(C3386, 'Registration Database Man. Code'!A:D, 4, FALSE)</f>
        <v>XAG</v>
      </c>
      <c r="F3386" s="24" t="str">
        <f t="shared" si="52"/>
        <v>No</v>
      </c>
      <c r="G3386" s="21" t="str">
        <f>IF(F3386="Yes", "Not Applicable", IF(COUNTIF('Broadcast Module Man Codes'!B:B, LEFT(B3386, 4))=0, "No BM Man Code Found", "Match Found"))</f>
        <v>No BM Man Code Found</v>
      </c>
    </row>
    <row r="3387" spans="1:7">
      <c r="A3387" s="23" t="s">
        <v>6196</v>
      </c>
      <c r="B3387" s="23" t="s">
        <v>6197</v>
      </c>
      <c r="C3387" s="23" t="s">
        <v>27</v>
      </c>
      <c r="D3387" s="23" t="str">
        <f>IF(ISNUMBER(MATCH(C3387, 'Registration Database Man. Code'!A:A, 0)), "drone", "")</f>
        <v>drone</v>
      </c>
      <c r="E3387" s="23" t="str">
        <f>VLOOKUP(C3387, 'Registration Database Man. Code'!A:D, 4, FALSE)</f>
        <v>DJI</v>
      </c>
      <c r="F3387" s="24" t="str">
        <f t="shared" si="52"/>
        <v>Yes</v>
      </c>
      <c r="G3387" s="21" t="str">
        <f>IF(F3387="Yes", "Not Applicable", IF(COUNTIF('Broadcast Module Man Codes'!B:B, LEFT(B3387, 4))=0, "No BM Man Code Found", "Match Found"))</f>
        <v>Not Applicable</v>
      </c>
    </row>
    <row r="3388" spans="1:7">
      <c r="A3388" s="23" t="s">
        <v>6198</v>
      </c>
      <c r="B3388" s="23">
        <v>85572</v>
      </c>
      <c r="C3388" s="23" t="s">
        <v>53</v>
      </c>
      <c r="D3388" s="23" t="str">
        <f>IF(ISNUMBER(MATCH(C3388, 'Registration Database Man. Code'!A:A, 0)), "drone", "")</f>
        <v>drone</v>
      </c>
      <c r="E3388" s="23" t="str">
        <f>VLOOKUP(C3388, 'Registration Database Man. Code'!A:D, 4, FALSE)</f>
        <v>EA VISION</v>
      </c>
      <c r="F3388" s="24" t="str">
        <f t="shared" si="52"/>
        <v>No</v>
      </c>
      <c r="G3388" s="21" t="str">
        <f>IF(F3388="Yes", "Not Applicable", IF(COUNTIF('Broadcast Module Man Codes'!B:B, LEFT(B3388, 4))=0, "No BM Man Code Found", "Match Found"))</f>
        <v>No BM Man Code Found</v>
      </c>
    </row>
    <row r="3389" spans="1:7">
      <c r="A3389" s="23" t="s">
        <v>6199</v>
      </c>
      <c r="B3389" s="23" t="s">
        <v>6200</v>
      </c>
      <c r="C3389" s="23" t="s">
        <v>10</v>
      </c>
      <c r="D3389" s="23" t="str">
        <f>IF(ISNUMBER(MATCH(C3389, 'Registration Database Man. Code'!A:A, 0)), "drone", "")</f>
        <v>drone</v>
      </c>
      <c r="E3389" s="23" t="str">
        <f>VLOOKUP(C3389, 'Registration Database Man. Code'!A:D, 4, FALSE)</f>
        <v>DJI</v>
      </c>
      <c r="F3389" s="24" t="str">
        <f t="shared" si="52"/>
        <v>No</v>
      </c>
      <c r="G3389" s="21" t="str">
        <f>IF(F3389="Yes", "Not Applicable", IF(COUNTIF('Broadcast Module Man Codes'!B:B, LEFT(B3389, 4))=0, "No BM Man Code Found", "Match Found"))</f>
        <v>No BM Man Code Found</v>
      </c>
    </row>
    <row r="3390" spans="1:7">
      <c r="A3390" s="23" t="s">
        <v>6201</v>
      </c>
      <c r="B3390" s="23" t="s">
        <v>6202</v>
      </c>
      <c r="C3390" s="23" t="s">
        <v>27</v>
      </c>
      <c r="D3390" s="23" t="str">
        <f>IF(ISNUMBER(MATCH(C3390, 'Registration Database Man. Code'!A:A, 0)), "drone", "")</f>
        <v>drone</v>
      </c>
      <c r="E3390" s="23" t="str">
        <f>VLOOKUP(C3390, 'Registration Database Man. Code'!A:D, 4, FALSE)</f>
        <v>DJI</v>
      </c>
      <c r="F3390" s="24" t="str">
        <f t="shared" si="52"/>
        <v>Yes</v>
      </c>
      <c r="G3390" s="21" t="str">
        <f>IF(F3390="Yes", "Not Applicable", IF(COUNTIF('Broadcast Module Man Codes'!B:B, LEFT(B3390, 4))=0, "No BM Man Code Found", "Match Found"))</f>
        <v>Not Applicable</v>
      </c>
    </row>
    <row r="3391" spans="1:7">
      <c r="A3391" s="23" t="s">
        <v>6203</v>
      </c>
      <c r="B3391" s="23" t="s">
        <v>6204</v>
      </c>
      <c r="C3391" s="23" t="s">
        <v>27</v>
      </c>
      <c r="D3391" s="23" t="str">
        <f>IF(ISNUMBER(MATCH(C3391, 'Registration Database Man. Code'!A:A, 0)), "drone", "")</f>
        <v>drone</v>
      </c>
      <c r="E3391" s="23" t="str">
        <f>VLOOKUP(C3391, 'Registration Database Man. Code'!A:D, 4, FALSE)</f>
        <v>DJI</v>
      </c>
      <c r="F3391" s="24" t="str">
        <f t="shared" si="52"/>
        <v>Yes</v>
      </c>
      <c r="G3391" s="21" t="str">
        <f>IF(F3391="Yes", "Not Applicable", IF(COUNTIF('Broadcast Module Man Codes'!B:B, LEFT(B3391, 4))=0, "No BM Man Code Found", "Match Found"))</f>
        <v>Not Applicable</v>
      </c>
    </row>
    <row r="3392" spans="1:7">
      <c r="A3392" s="23" t="s">
        <v>6205</v>
      </c>
      <c r="B3392" s="23" t="s">
        <v>6206</v>
      </c>
      <c r="C3392" s="23" t="s">
        <v>27</v>
      </c>
      <c r="D3392" s="23" t="str">
        <f>IF(ISNUMBER(MATCH(C3392, 'Registration Database Man. Code'!A:A, 0)), "drone", "")</f>
        <v>drone</v>
      </c>
      <c r="E3392" s="23" t="str">
        <f>VLOOKUP(C3392, 'Registration Database Man. Code'!A:D, 4, FALSE)</f>
        <v>DJI</v>
      </c>
      <c r="F3392" s="24" t="str">
        <f t="shared" si="52"/>
        <v>No</v>
      </c>
      <c r="G3392" s="21" t="str">
        <f>IF(F3392="Yes", "Not Applicable", IF(COUNTIF('Broadcast Module Man Codes'!B:B, LEFT(B3392, 4))=0, "No BM Man Code Found", "Match Found"))</f>
        <v>No BM Man Code Found</v>
      </c>
    </row>
    <row r="3393" spans="1:7">
      <c r="A3393" s="23" t="s">
        <v>6207</v>
      </c>
      <c r="B3393" s="23" t="s">
        <v>6208</v>
      </c>
      <c r="C3393" s="23" t="s">
        <v>27</v>
      </c>
      <c r="D3393" s="23" t="str">
        <f>IF(ISNUMBER(MATCH(C3393, 'Registration Database Man. Code'!A:A, 0)), "drone", "")</f>
        <v>drone</v>
      </c>
      <c r="E3393" s="23" t="str">
        <f>VLOOKUP(C3393, 'Registration Database Man. Code'!A:D, 4, FALSE)</f>
        <v>DJI</v>
      </c>
      <c r="F3393" s="24" t="str">
        <f t="shared" si="52"/>
        <v>No</v>
      </c>
      <c r="G3393" s="21" t="str">
        <f>IF(F3393="Yes", "Not Applicable", IF(COUNTIF('Broadcast Module Man Codes'!B:B, LEFT(B3393, 4))=0, "No BM Man Code Found", "Match Found"))</f>
        <v>No BM Man Code Found</v>
      </c>
    </row>
    <row r="3394" spans="1:7">
      <c r="A3394" s="23" t="s">
        <v>6209</v>
      </c>
      <c r="B3394" s="23" t="s">
        <v>6210</v>
      </c>
      <c r="C3394" s="23" t="s">
        <v>10</v>
      </c>
      <c r="D3394" s="23" t="str">
        <f>IF(ISNUMBER(MATCH(C3394, 'Registration Database Man. Code'!A:A, 0)), "drone", "")</f>
        <v>drone</v>
      </c>
      <c r="E3394" s="23" t="str">
        <f>VLOOKUP(C3394, 'Registration Database Man. Code'!A:D, 4, FALSE)</f>
        <v>DJI</v>
      </c>
      <c r="F3394" s="24" t="str">
        <f t="shared" si="52"/>
        <v>Yes</v>
      </c>
      <c r="G3394" s="21" t="str">
        <f>IF(F3394="Yes", "Not Applicable", IF(COUNTIF('Broadcast Module Man Codes'!B:B, LEFT(B3394, 4))=0, "No BM Man Code Found", "Match Found"))</f>
        <v>Not Applicable</v>
      </c>
    </row>
    <row r="3395" spans="1:7">
      <c r="A3395" s="23" t="s">
        <v>6211</v>
      </c>
      <c r="B3395" s="23" t="s">
        <v>6212</v>
      </c>
      <c r="C3395" s="23" t="s">
        <v>10</v>
      </c>
      <c r="D3395" s="23" t="str">
        <f>IF(ISNUMBER(MATCH(C3395, 'Registration Database Man. Code'!A:A, 0)), "drone", "")</f>
        <v>drone</v>
      </c>
      <c r="E3395" s="23" t="str">
        <f>VLOOKUP(C3395, 'Registration Database Man. Code'!A:D, 4, FALSE)</f>
        <v>DJI</v>
      </c>
      <c r="F3395" s="24" t="str">
        <f t="shared" ref="F3395:F3458" si="53">IF(OR(E3395="EA VISION", E3395="EAVISION"), "No", IF(OR(AND(OR(E3395="DJI", E3395="DJI Innovations"), LEFT(B3395, 5)="1581F"), AND(OR(E3395="XAG", E3395="GUANGZHOU XAG CO LTD"), LEFT(B3395, 5)="1863F"), AND(E3395="Talos Drones", LEFT(B3395, 5)="2104F")), "Yes", "No"))</f>
        <v>Yes</v>
      </c>
      <c r="G3395" s="21" t="str">
        <f>IF(F3395="Yes", "Not Applicable", IF(COUNTIF('Broadcast Module Man Codes'!B:B, LEFT(B3395, 4))=0, "No BM Man Code Found", "Match Found"))</f>
        <v>Not Applicable</v>
      </c>
    </row>
    <row r="3396" spans="1:7">
      <c r="A3396" s="23" t="s">
        <v>6213</v>
      </c>
      <c r="B3396" s="23" t="s">
        <v>6214</v>
      </c>
      <c r="C3396" s="23" t="s">
        <v>10</v>
      </c>
      <c r="D3396" s="23" t="str">
        <f>IF(ISNUMBER(MATCH(C3396, 'Registration Database Man. Code'!A:A, 0)), "drone", "")</f>
        <v>drone</v>
      </c>
      <c r="E3396" s="23" t="str">
        <f>VLOOKUP(C3396, 'Registration Database Man. Code'!A:D, 4, FALSE)</f>
        <v>DJI</v>
      </c>
      <c r="F3396" s="24" t="str">
        <f t="shared" si="53"/>
        <v>No</v>
      </c>
      <c r="G3396" s="21" t="str">
        <f>IF(F3396="Yes", "Not Applicable", IF(COUNTIF('Broadcast Module Man Codes'!B:B, LEFT(B3396, 4))=0, "No BM Man Code Found", "Match Found"))</f>
        <v>No BM Man Code Found</v>
      </c>
    </row>
    <row r="3397" spans="1:7">
      <c r="A3397" s="23" t="s">
        <v>6215</v>
      </c>
      <c r="B3397" s="23" t="s">
        <v>6216</v>
      </c>
      <c r="C3397" s="23" t="s">
        <v>6</v>
      </c>
      <c r="D3397" s="23" t="str">
        <f>IF(ISNUMBER(MATCH(C3397, 'Registration Database Man. Code'!A:A, 0)), "drone", "")</f>
        <v>drone</v>
      </c>
      <c r="E3397" s="23" t="str">
        <f>VLOOKUP(C3397, 'Registration Database Man. Code'!A:D, 4, FALSE)</f>
        <v>XAG</v>
      </c>
      <c r="F3397" s="24" t="str">
        <f t="shared" si="53"/>
        <v>No</v>
      </c>
      <c r="G3397" s="21" t="str">
        <f>IF(F3397="Yes", "Not Applicable", IF(COUNTIF('Broadcast Module Man Codes'!B:B, LEFT(B3397, 4))=0, "No BM Man Code Found", "Match Found"))</f>
        <v>No BM Man Code Found</v>
      </c>
    </row>
    <row r="3398" spans="1:7">
      <c r="A3398" s="23" t="s">
        <v>6217</v>
      </c>
      <c r="B3398" s="23" t="s">
        <v>6218</v>
      </c>
      <c r="C3398" s="23" t="s">
        <v>27</v>
      </c>
      <c r="D3398" s="23" t="str">
        <f>IF(ISNUMBER(MATCH(C3398, 'Registration Database Man. Code'!A:A, 0)), "drone", "")</f>
        <v>drone</v>
      </c>
      <c r="E3398" s="23" t="str">
        <f>VLOOKUP(C3398, 'Registration Database Man. Code'!A:D, 4, FALSE)</f>
        <v>DJI</v>
      </c>
      <c r="F3398" s="24" t="str">
        <f t="shared" si="53"/>
        <v>Yes</v>
      </c>
      <c r="G3398" s="21" t="str">
        <f>IF(F3398="Yes", "Not Applicable", IF(COUNTIF('Broadcast Module Man Codes'!B:B, LEFT(B3398, 4))=0, "No BM Man Code Found", "Match Found"))</f>
        <v>Not Applicable</v>
      </c>
    </row>
    <row r="3399" spans="1:7">
      <c r="A3399" s="23" t="s">
        <v>6219</v>
      </c>
      <c r="B3399" s="23" t="s">
        <v>6220</v>
      </c>
      <c r="C3399" s="23" t="s">
        <v>27</v>
      </c>
      <c r="D3399" s="23" t="str">
        <f>IF(ISNUMBER(MATCH(C3399, 'Registration Database Man. Code'!A:A, 0)), "drone", "")</f>
        <v>drone</v>
      </c>
      <c r="E3399" s="23" t="str">
        <f>VLOOKUP(C3399, 'Registration Database Man. Code'!A:D, 4, FALSE)</f>
        <v>DJI</v>
      </c>
      <c r="F3399" s="24" t="str">
        <f t="shared" si="53"/>
        <v>No</v>
      </c>
      <c r="G3399" s="21" t="str">
        <f>IF(F3399="Yes", "Not Applicable", IF(COUNTIF('Broadcast Module Man Codes'!B:B, LEFT(B3399, 4))=0, "No BM Man Code Found", "Match Found"))</f>
        <v>No BM Man Code Found</v>
      </c>
    </row>
    <row r="3400" spans="1:7">
      <c r="A3400" s="23" t="s">
        <v>6221</v>
      </c>
      <c r="B3400" s="23" t="s">
        <v>6222</v>
      </c>
      <c r="C3400" s="23" t="s">
        <v>27</v>
      </c>
      <c r="D3400" s="23" t="str">
        <f>IF(ISNUMBER(MATCH(C3400, 'Registration Database Man. Code'!A:A, 0)), "drone", "")</f>
        <v>drone</v>
      </c>
      <c r="E3400" s="23" t="str">
        <f>VLOOKUP(C3400, 'Registration Database Man. Code'!A:D, 4, FALSE)</f>
        <v>DJI</v>
      </c>
      <c r="F3400" s="24" t="str">
        <f t="shared" si="53"/>
        <v>Yes</v>
      </c>
      <c r="G3400" s="21" t="str">
        <f>IF(F3400="Yes", "Not Applicable", IF(COUNTIF('Broadcast Module Man Codes'!B:B, LEFT(B3400, 4))=0, "No BM Man Code Found", "Match Found"))</f>
        <v>Not Applicable</v>
      </c>
    </row>
    <row r="3401" spans="1:7">
      <c r="A3401" s="23" t="s">
        <v>6223</v>
      </c>
      <c r="B3401" s="23" t="s">
        <v>6224</v>
      </c>
      <c r="C3401" s="23" t="s">
        <v>49</v>
      </c>
      <c r="D3401" s="23" t="str">
        <f>IF(ISNUMBER(MATCH(C3401, 'Registration Database Man. Code'!A:A, 0)), "drone", "")</f>
        <v>drone</v>
      </c>
      <c r="E3401" s="23" t="str">
        <f>VLOOKUP(C3401, 'Registration Database Man. Code'!A:D, 4, FALSE)</f>
        <v>DJI</v>
      </c>
      <c r="F3401" s="24" t="str">
        <f t="shared" si="53"/>
        <v>Yes</v>
      </c>
      <c r="G3401" s="21" t="str">
        <f>IF(F3401="Yes", "Not Applicable", IF(COUNTIF('Broadcast Module Man Codes'!B:B, LEFT(B3401, 4))=0, "No BM Man Code Found", "Match Found"))</f>
        <v>Not Applicable</v>
      </c>
    </row>
    <row r="3402" spans="1:7">
      <c r="A3402" s="23" t="s">
        <v>6225</v>
      </c>
      <c r="B3402" s="23" t="s">
        <v>6226</v>
      </c>
      <c r="C3402" s="23" t="s">
        <v>21</v>
      </c>
      <c r="D3402" s="23" t="str">
        <f>IF(ISNUMBER(MATCH(C3402, 'Registration Database Man. Code'!A:A, 0)), "drone", "")</f>
        <v>drone</v>
      </c>
      <c r="E3402" s="23" t="str">
        <f>VLOOKUP(C3402, 'Registration Database Man. Code'!A:D, 4, FALSE)</f>
        <v>XAG</v>
      </c>
      <c r="F3402" s="24" t="str">
        <f t="shared" si="53"/>
        <v>No</v>
      </c>
      <c r="G3402" s="21" t="str">
        <f>IF(F3402="Yes", "Not Applicable", IF(COUNTIF('Broadcast Module Man Codes'!B:B, LEFT(B3402, 4))=0, "No BM Man Code Found", "Match Found"))</f>
        <v>No BM Man Code Found</v>
      </c>
    </row>
    <row r="3403" spans="1:7">
      <c r="A3403" s="23" t="s">
        <v>6227</v>
      </c>
      <c r="B3403" s="23" t="s">
        <v>6228</v>
      </c>
      <c r="C3403" s="23" t="s">
        <v>10</v>
      </c>
      <c r="D3403" s="23" t="str">
        <f>IF(ISNUMBER(MATCH(C3403, 'Registration Database Man. Code'!A:A, 0)), "drone", "")</f>
        <v>drone</v>
      </c>
      <c r="E3403" s="23" t="str">
        <f>VLOOKUP(C3403, 'Registration Database Man. Code'!A:D, 4, FALSE)</f>
        <v>DJI</v>
      </c>
      <c r="F3403" s="24" t="str">
        <f t="shared" si="53"/>
        <v>Yes</v>
      </c>
      <c r="G3403" s="21" t="str">
        <f>IF(F3403="Yes", "Not Applicable", IF(COUNTIF('Broadcast Module Man Codes'!B:B, LEFT(B3403, 4))=0, "No BM Man Code Found", "Match Found"))</f>
        <v>Not Applicable</v>
      </c>
    </row>
    <row r="3404" spans="1:7">
      <c r="A3404" s="23" t="s">
        <v>6229</v>
      </c>
      <c r="B3404" s="23" t="s">
        <v>6230</v>
      </c>
      <c r="C3404" s="23" t="s">
        <v>172</v>
      </c>
      <c r="D3404" s="23" t="str">
        <f>IF(ISNUMBER(MATCH(C3404, 'Registration Database Man. Code'!A:A, 0)), "drone", "")</f>
        <v>drone</v>
      </c>
      <c r="E3404" s="23" t="str">
        <f>VLOOKUP(C3404, 'Registration Database Man. Code'!A:D, 4, FALSE)</f>
        <v>DJI</v>
      </c>
      <c r="F3404" s="24" t="str">
        <f t="shared" si="53"/>
        <v>Yes</v>
      </c>
      <c r="G3404" s="21" t="str">
        <f>IF(F3404="Yes", "Not Applicable", IF(COUNTIF('Broadcast Module Man Codes'!B:B, LEFT(B3404, 4))=0, "No BM Man Code Found", "Match Found"))</f>
        <v>Not Applicable</v>
      </c>
    </row>
    <row r="3405" spans="1:7">
      <c r="A3405" s="23" t="s">
        <v>6231</v>
      </c>
      <c r="B3405" s="23" t="s">
        <v>6232</v>
      </c>
      <c r="C3405" s="23" t="s">
        <v>27</v>
      </c>
      <c r="D3405" s="23" t="str">
        <f>IF(ISNUMBER(MATCH(C3405, 'Registration Database Man. Code'!A:A, 0)), "drone", "")</f>
        <v>drone</v>
      </c>
      <c r="E3405" s="23" t="str">
        <f>VLOOKUP(C3405, 'Registration Database Man. Code'!A:D, 4, FALSE)</f>
        <v>DJI</v>
      </c>
      <c r="F3405" s="24" t="str">
        <f t="shared" si="53"/>
        <v>Yes</v>
      </c>
      <c r="G3405" s="21" t="str">
        <f>IF(F3405="Yes", "Not Applicable", IF(COUNTIF('Broadcast Module Man Codes'!B:B, LEFT(B3405, 4))=0, "No BM Man Code Found", "Match Found"))</f>
        <v>Not Applicable</v>
      </c>
    </row>
    <row r="3406" spans="1:7">
      <c r="A3406" s="23" t="s">
        <v>6233</v>
      </c>
      <c r="B3406" s="23">
        <v>85587</v>
      </c>
      <c r="C3406" s="23" t="s">
        <v>53</v>
      </c>
      <c r="D3406" s="23" t="str">
        <f>IF(ISNUMBER(MATCH(C3406, 'Registration Database Man. Code'!A:A, 0)), "drone", "")</f>
        <v>drone</v>
      </c>
      <c r="E3406" s="23" t="str">
        <f>VLOOKUP(C3406, 'Registration Database Man. Code'!A:D, 4, FALSE)</f>
        <v>EA VISION</v>
      </c>
      <c r="F3406" s="24" t="str">
        <f t="shared" si="53"/>
        <v>No</v>
      </c>
      <c r="G3406" s="21" t="str">
        <f>IF(F3406="Yes", "Not Applicable", IF(COUNTIF('Broadcast Module Man Codes'!B:B, LEFT(B3406, 4))=0, "No BM Man Code Found", "Match Found"))</f>
        <v>No BM Man Code Found</v>
      </c>
    </row>
    <row r="3407" spans="1:7">
      <c r="A3407" s="23" t="s">
        <v>6234</v>
      </c>
      <c r="B3407" s="23" t="s">
        <v>6235</v>
      </c>
      <c r="C3407" s="23" t="s">
        <v>63</v>
      </c>
      <c r="D3407" s="23" t="str">
        <f>IF(ISNUMBER(MATCH(C3407, 'Registration Database Man. Code'!A:A, 0)), "drone", "")</f>
        <v>drone</v>
      </c>
      <c r="E3407" s="23" t="str">
        <f>VLOOKUP(C3407, 'Registration Database Man. Code'!A:D, 4, FALSE)</f>
        <v>DJI</v>
      </c>
      <c r="F3407" s="24" t="str">
        <f t="shared" si="53"/>
        <v>No</v>
      </c>
      <c r="G3407" s="21" t="str">
        <f>IF(F3407="Yes", "Not Applicable", IF(COUNTIF('Broadcast Module Man Codes'!B:B, LEFT(B3407, 4))=0, "No BM Man Code Found", "Match Found"))</f>
        <v>No BM Man Code Found</v>
      </c>
    </row>
    <row r="3408" spans="1:7">
      <c r="A3408" s="23" t="s">
        <v>6236</v>
      </c>
      <c r="B3408" s="23" t="s">
        <v>6237</v>
      </c>
      <c r="C3408" s="23" t="s">
        <v>10</v>
      </c>
      <c r="D3408" s="23" t="str">
        <f>IF(ISNUMBER(MATCH(C3408, 'Registration Database Man. Code'!A:A, 0)), "drone", "")</f>
        <v>drone</v>
      </c>
      <c r="E3408" s="23" t="str">
        <f>VLOOKUP(C3408, 'Registration Database Man. Code'!A:D, 4, FALSE)</f>
        <v>DJI</v>
      </c>
      <c r="F3408" s="24" t="str">
        <f t="shared" si="53"/>
        <v>No</v>
      </c>
      <c r="G3408" s="21" t="str">
        <f>IF(F3408="Yes", "Not Applicable", IF(COUNTIF('Broadcast Module Man Codes'!B:B, LEFT(B3408, 4))=0, "No BM Man Code Found", "Match Found"))</f>
        <v>No BM Man Code Found</v>
      </c>
    </row>
    <row r="3409" spans="1:7">
      <c r="A3409" s="23" t="s">
        <v>6238</v>
      </c>
      <c r="B3409" s="23" t="s">
        <v>6239</v>
      </c>
      <c r="C3409" s="23" t="s">
        <v>6</v>
      </c>
      <c r="D3409" s="23" t="str">
        <f>IF(ISNUMBER(MATCH(C3409, 'Registration Database Man. Code'!A:A, 0)), "drone", "")</f>
        <v>drone</v>
      </c>
      <c r="E3409" s="23" t="str">
        <f>VLOOKUP(C3409, 'Registration Database Man. Code'!A:D, 4, FALSE)</f>
        <v>XAG</v>
      </c>
      <c r="F3409" s="24" t="str">
        <f t="shared" si="53"/>
        <v>No</v>
      </c>
      <c r="G3409" s="21" t="str">
        <f>IF(F3409="Yes", "Not Applicable", IF(COUNTIF('Broadcast Module Man Codes'!B:B, LEFT(B3409, 4))=0, "No BM Man Code Found", "Match Found"))</f>
        <v>No BM Man Code Found</v>
      </c>
    </row>
    <row r="3410" spans="1:7">
      <c r="A3410" s="23" t="s">
        <v>6240</v>
      </c>
      <c r="B3410" s="23" t="s">
        <v>6241</v>
      </c>
      <c r="C3410" s="23" t="s">
        <v>27</v>
      </c>
      <c r="D3410" s="23" t="str">
        <f>IF(ISNUMBER(MATCH(C3410, 'Registration Database Man. Code'!A:A, 0)), "drone", "")</f>
        <v>drone</v>
      </c>
      <c r="E3410" s="23" t="str">
        <f>VLOOKUP(C3410, 'Registration Database Man. Code'!A:D, 4, FALSE)</f>
        <v>DJI</v>
      </c>
      <c r="F3410" s="24" t="str">
        <f t="shared" si="53"/>
        <v>Yes</v>
      </c>
      <c r="G3410" s="21" t="str">
        <f>IF(F3410="Yes", "Not Applicable", IF(COUNTIF('Broadcast Module Man Codes'!B:B, LEFT(B3410, 4))=0, "No BM Man Code Found", "Match Found"))</f>
        <v>Not Applicable</v>
      </c>
    </row>
    <row r="3411" spans="1:7">
      <c r="A3411" s="23" t="s">
        <v>6242</v>
      </c>
      <c r="B3411" s="23" t="s">
        <v>6243</v>
      </c>
      <c r="C3411" s="23" t="s">
        <v>4</v>
      </c>
      <c r="D3411" s="23" t="str">
        <f>IF(ISNUMBER(MATCH(C3411, 'Registration Database Man. Code'!A:A, 0)), "drone", "")</f>
        <v>drone</v>
      </c>
      <c r="E3411" s="23" t="str">
        <f>VLOOKUP(C3411, 'Registration Database Man. Code'!A:D, 4, FALSE)</f>
        <v>TALOS DRONES</v>
      </c>
      <c r="F3411" s="24" t="str">
        <f t="shared" si="53"/>
        <v>Yes</v>
      </c>
      <c r="G3411" s="21" t="str">
        <f>IF(F3411="Yes", "Not Applicable", IF(COUNTIF('Broadcast Module Man Codes'!B:B, LEFT(B3411, 4))=0, "No BM Man Code Found", "Match Found"))</f>
        <v>Not Applicable</v>
      </c>
    </row>
    <row r="3412" spans="1:7">
      <c r="A3412" s="23" t="s">
        <v>6244</v>
      </c>
      <c r="B3412" s="23" t="s">
        <v>6245</v>
      </c>
      <c r="C3412" s="23" t="s">
        <v>94</v>
      </c>
      <c r="D3412" s="23" t="str">
        <f>IF(ISNUMBER(MATCH(C3412, 'Registration Database Man. Code'!A:A, 0)), "drone", "")</f>
        <v>drone</v>
      </c>
      <c r="E3412" s="23" t="str">
        <f>VLOOKUP(C3412, 'Registration Database Man. Code'!A:D, 4, FALSE)</f>
        <v>DJI</v>
      </c>
      <c r="F3412" s="24" t="str">
        <f t="shared" si="53"/>
        <v>Yes</v>
      </c>
      <c r="G3412" s="21" t="str">
        <f>IF(F3412="Yes", "Not Applicable", IF(COUNTIF('Broadcast Module Man Codes'!B:B, LEFT(B3412, 4))=0, "No BM Man Code Found", "Match Found"))</f>
        <v>Not Applicable</v>
      </c>
    </row>
    <row r="3413" spans="1:7">
      <c r="A3413" s="23" t="s">
        <v>6246</v>
      </c>
      <c r="B3413" s="23" t="s">
        <v>6247</v>
      </c>
      <c r="C3413" s="23" t="s">
        <v>27</v>
      </c>
      <c r="D3413" s="23" t="str">
        <f>IF(ISNUMBER(MATCH(C3413, 'Registration Database Man. Code'!A:A, 0)), "drone", "")</f>
        <v>drone</v>
      </c>
      <c r="E3413" s="23" t="str">
        <f>VLOOKUP(C3413, 'Registration Database Man. Code'!A:D, 4, FALSE)</f>
        <v>DJI</v>
      </c>
      <c r="F3413" s="24" t="str">
        <f t="shared" si="53"/>
        <v>No</v>
      </c>
      <c r="G3413" s="21" t="str">
        <f>IF(F3413="Yes", "Not Applicable", IF(COUNTIF('Broadcast Module Man Codes'!B:B, LEFT(B3413, 4))=0, "No BM Man Code Found", "Match Found"))</f>
        <v>No BM Man Code Found</v>
      </c>
    </row>
    <row r="3414" spans="1:7">
      <c r="A3414" s="23" t="s">
        <v>6248</v>
      </c>
      <c r="B3414" s="23">
        <v>85682</v>
      </c>
      <c r="C3414" s="23" t="s">
        <v>53</v>
      </c>
      <c r="D3414" s="23" t="str">
        <f>IF(ISNUMBER(MATCH(C3414, 'Registration Database Man. Code'!A:A, 0)), "drone", "")</f>
        <v>drone</v>
      </c>
      <c r="E3414" s="23" t="str">
        <f>VLOOKUP(C3414, 'Registration Database Man. Code'!A:D, 4, FALSE)</f>
        <v>EA VISION</v>
      </c>
      <c r="F3414" s="24" t="str">
        <f t="shared" si="53"/>
        <v>No</v>
      </c>
      <c r="G3414" s="21" t="str">
        <f>IF(F3414="Yes", "Not Applicable", IF(COUNTIF('Broadcast Module Man Codes'!B:B, LEFT(B3414, 4))=0, "No BM Man Code Found", "Match Found"))</f>
        <v>No BM Man Code Found</v>
      </c>
    </row>
    <row r="3415" spans="1:7">
      <c r="A3415" s="23" t="s">
        <v>6249</v>
      </c>
      <c r="B3415" s="23" t="s">
        <v>6250</v>
      </c>
      <c r="C3415" s="23" t="s">
        <v>27</v>
      </c>
      <c r="D3415" s="23" t="str">
        <f>IF(ISNUMBER(MATCH(C3415, 'Registration Database Man. Code'!A:A, 0)), "drone", "")</f>
        <v>drone</v>
      </c>
      <c r="E3415" s="23" t="str">
        <f>VLOOKUP(C3415, 'Registration Database Man. Code'!A:D, 4, FALSE)</f>
        <v>DJI</v>
      </c>
      <c r="F3415" s="24" t="str">
        <f t="shared" si="53"/>
        <v>Yes</v>
      </c>
      <c r="G3415" s="21" t="str">
        <f>IF(F3415="Yes", "Not Applicable", IF(COUNTIF('Broadcast Module Man Codes'!B:B, LEFT(B3415, 4))=0, "No BM Man Code Found", "Match Found"))</f>
        <v>Not Applicable</v>
      </c>
    </row>
    <row r="3416" spans="1:7">
      <c r="A3416" s="23" t="s">
        <v>6251</v>
      </c>
      <c r="B3416" s="23" t="s">
        <v>6252</v>
      </c>
      <c r="C3416" s="23" t="s">
        <v>27</v>
      </c>
      <c r="D3416" s="23" t="str">
        <f>IF(ISNUMBER(MATCH(C3416, 'Registration Database Man. Code'!A:A, 0)), "drone", "")</f>
        <v>drone</v>
      </c>
      <c r="E3416" s="23" t="str">
        <f>VLOOKUP(C3416, 'Registration Database Man. Code'!A:D, 4, FALSE)</f>
        <v>DJI</v>
      </c>
      <c r="F3416" s="24" t="str">
        <f t="shared" si="53"/>
        <v>Yes</v>
      </c>
      <c r="G3416" s="21" t="str">
        <f>IF(F3416="Yes", "Not Applicable", IF(COUNTIF('Broadcast Module Man Codes'!B:B, LEFT(B3416, 4))=0, "No BM Man Code Found", "Match Found"))</f>
        <v>Not Applicable</v>
      </c>
    </row>
    <row r="3417" spans="1:7">
      <c r="A3417" s="23" t="s">
        <v>6253</v>
      </c>
      <c r="B3417" s="23" t="s">
        <v>6254</v>
      </c>
      <c r="C3417" s="23" t="s">
        <v>27</v>
      </c>
      <c r="D3417" s="23" t="str">
        <f>IF(ISNUMBER(MATCH(C3417, 'Registration Database Man. Code'!A:A, 0)), "drone", "")</f>
        <v>drone</v>
      </c>
      <c r="E3417" s="23" t="str">
        <f>VLOOKUP(C3417, 'Registration Database Man. Code'!A:D, 4, FALSE)</f>
        <v>DJI</v>
      </c>
      <c r="F3417" s="24" t="str">
        <f t="shared" si="53"/>
        <v>Yes</v>
      </c>
      <c r="G3417" s="21" t="str">
        <f>IF(F3417="Yes", "Not Applicable", IF(COUNTIF('Broadcast Module Man Codes'!B:B, LEFT(B3417, 4))=0, "No BM Man Code Found", "Match Found"))</f>
        <v>Not Applicable</v>
      </c>
    </row>
    <row r="3418" spans="1:7">
      <c r="A3418" s="23" t="s">
        <v>6255</v>
      </c>
      <c r="B3418" s="23" t="s">
        <v>6256</v>
      </c>
      <c r="C3418" s="23" t="s">
        <v>94</v>
      </c>
      <c r="D3418" s="23" t="str">
        <f>IF(ISNUMBER(MATCH(C3418, 'Registration Database Man. Code'!A:A, 0)), "drone", "")</f>
        <v>drone</v>
      </c>
      <c r="E3418" s="23" t="str">
        <f>VLOOKUP(C3418, 'Registration Database Man. Code'!A:D, 4, FALSE)</f>
        <v>DJI</v>
      </c>
      <c r="F3418" s="24" t="str">
        <f t="shared" si="53"/>
        <v>Yes</v>
      </c>
      <c r="G3418" s="21" t="str">
        <f>IF(F3418="Yes", "Not Applicable", IF(COUNTIF('Broadcast Module Man Codes'!B:B, LEFT(B3418, 4))=0, "No BM Man Code Found", "Match Found"))</f>
        <v>Not Applicable</v>
      </c>
    </row>
    <row r="3419" spans="1:7">
      <c r="A3419" s="23" t="s">
        <v>6257</v>
      </c>
      <c r="B3419" s="23" t="s">
        <v>6258</v>
      </c>
      <c r="C3419" s="23" t="s">
        <v>21</v>
      </c>
      <c r="D3419" s="23" t="str">
        <f>IF(ISNUMBER(MATCH(C3419, 'Registration Database Man. Code'!A:A, 0)), "drone", "")</f>
        <v>drone</v>
      </c>
      <c r="E3419" s="23" t="str">
        <f>VLOOKUP(C3419, 'Registration Database Man. Code'!A:D, 4, FALSE)</f>
        <v>XAG</v>
      </c>
      <c r="F3419" s="24" t="str">
        <f t="shared" si="53"/>
        <v>Yes</v>
      </c>
      <c r="G3419" s="21" t="str">
        <f>IF(F3419="Yes", "Not Applicable", IF(COUNTIF('Broadcast Module Man Codes'!B:B, LEFT(B3419, 4))=0, "No BM Man Code Found", "Match Found"))</f>
        <v>Not Applicable</v>
      </c>
    </row>
    <row r="3420" spans="1:7">
      <c r="A3420" s="23" t="s">
        <v>6259</v>
      </c>
      <c r="B3420" s="23">
        <v>85677</v>
      </c>
      <c r="C3420" s="23" t="s">
        <v>53</v>
      </c>
      <c r="D3420" s="23" t="str">
        <f>IF(ISNUMBER(MATCH(C3420, 'Registration Database Man. Code'!A:A, 0)), "drone", "")</f>
        <v>drone</v>
      </c>
      <c r="E3420" s="23" t="str">
        <f>VLOOKUP(C3420, 'Registration Database Man. Code'!A:D, 4, FALSE)</f>
        <v>EA VISION</v>
      </c>
      <c r="F3420" s="24" t="str">
        <f t="shared" si="53"/>
        <v>No</v>
      </c>
      <c r="G3420" s="21" t="str">
        <f>IF(F3420="Yes", "Not Applicable", IF(COUNTIF('Broadcast Module Man Codes'!B:B, LEFT(B3420, 4))=0, "No BM Man Code Found", "Match Found"))</f>
        <v>No BM Man Code Found</v>
      </c>
    </row>
    <row r="3421" spans="1:7">
      <c r="A3421" s="23" t="s">
        <v>6260</v>
      </c>
      <c r="B3421" s="23" t="s">
        <v>6261</v>
      </c>
      <c r="C3421" s="23" t="s">
        <v>27</v>
      </c>
      <c r="D3421" s="23" t="str">
        <f>IF(ISNUMBER(MATCH(C3421, 'Registration Database Man. Code'!A:A, 0)), "drone", "")</f>
        <v>drone</v>
      </c>
      <c r="E3421" s="23" t="str">
        <f>VLOOKUP(C3421, 'Registration Database Man. Code'!A:D, 4, FALSE)</f>
        <v>DJI</v>
      </c>
      <c r="F3421" s="24" t="str">
        <f t="shared" si="53"/>
        <v>Yes</v>
      </c>
      <c r="G3421" s="21" t="str">
        <f>IF(F3421="Yes", "Not Applicable", IF(COUNTIF('Broadcast Module Man Codes'!B:B, LEFT(B3421, 4))=0, "No BM Man Code Found", "Match Found"))</f>
        <v>Not Applicable</v>
      </c>
    </row>
    <row r="3422" spans="1:7">
      <c r="A3422" s="23" t="s">
        <v>6262</v>
      </c>
      <c r="B3422" s="23" t="s">
        <v>6263</v>
      </c>
      <c r="C3422" s="23" t="s">
        <v>24</v>
      </c>
      <c r="D3422" s="23" t="str">
        <f>IF(ISNUMBER(MATCH(C3422, 'Registration Database Man. Code'!A:A, 0)), "drone", "")</f>
        <v>drone</v>
      </c>
      <c r="E3422" s="23" t="str">
        <f>VLOOKUP(C3422, 'Registration Database Man. Code'!A:D, 4, FALSE)</f>
        <v>DJI</v>
      </c>
      <c r="F3422" s="24" t="str">
        <f t="shared" si="53"/>
        <v>Yes</v>
      </c>
      <c r="G3422" s="21" t="str">
        <f>IF(F3422="Yes", "Not Applicable", IF(COUNTIF('Broadcast Module Man Codes'!B:B, LEFT(B3422, 4))=0, "No BM Man Code Found", "Match Found"))</f>
        <v>Not Applicable</v>
      </c>
    </row>
    <row r="3423" spans="1:7">
      <c r="A3423" s="23" t="s">
        <v>6264</v>
      </c>
      <c r="B3423" s="23" t="s">
        <v>6265</v>
      </c>
      <c r="C3423" s="23" t="s">
        <v>430</v>
      </c>
      <c r="D3423" s="23" t="str">
        <f>IF(ISNUMBER(MATCH(C3423, 'Registration Database Man. Code'!A:A, 0)), "drone", "")</f>
        <v>drone</v>
      </c>
      <c r="E3423" s="23" t="str">
        <f>VLOOKUP(C3423, 'Registration Database Man. Code'!A:D, 4, FALSE)</f>
        <v>EAVISION</v>
      </c>
      <c r="F3423" s="24" t="str">
        <f t="shared" si="53"/>
        <v>No</v>
      </c>
      <c r="G3423" s="21" t="str">
        <f>IF(F3423="Yes", "Not Applicable", IF(COUNTIF('Broadcast Module Man Codes'!B:B, LEFT(B3423, 4))=0, "No BM Man Code Found", "Match Found"))</f>
        <v>No BM Man Code Found</v>
      </c>
    </row>
    <row r="3424" spans="1:7">
      <c r="A3424" s="23" t="s">
        <v>6266</v>
      </c>
      <c r="B3424" s="23" t="s">
        <v>6267</v>
      </c>
      <c r="C3424" s="23" t="s">
        <v>27</v>
      </c>
      <c r="D3424" s="23" t="str">
        <f>IF(ISNUMBER(MATCH(C3424, 'Registration Database Man. Code'!A:A, 0)), "drone", "")</f>
        <v>drone</v>
      </c>
      <c r="E3424" s="23" t="str">
        <f>VLOOKUP(C3424, 'Registration Database Man. Code'!A:D, 4, FALSE)</f>
        <v>DJI</v>
      </c>
      <c r="F3424" s="24" t="str">
        <f t="shared" si="53"/>
        <v>No</v>
      </c>
      <c r="G3424" s="21" t="str">
        <f>IF(F3424="Yes", "Not Applicable", IF(COUNTIF('Broadcast Module Man Codes'!B:B, LEFT(B3424, 4))=0, "No BM Man Code Found", "Match Found"))</f>
        <v>No BM Man Code Found</v>
      </c>
    </row>
    <row r="3425" spans="1:7">
      <c r="A3425" s="23" t="s">
        <v>6268</v>
      </c>
      <c r="B3425" s="23" t="s">
        <v>6269</v>
      </c>
      <c r="C3425" s="23" t="s">
        <v>49</v>
      </c>
      <c r="D3425" s="23" t="str">
        <f>IF(ISNUMBER(MATCH(C3425, 'Registration Database Man. Code'!A:A, 0)), "drone", "")</f>
        <v>drone</v>
      </c>
      <c r="E3425" s="23" t="str">
        <f>VLOOKUP(C3425, 'Registration Database Man. Code'!A:D, 4, FALSE)</f>
        <v>DJI</v>
      </c>
      <c r="F3425" s="24" t="str">
        <f t="shared" si="53"/>
        <v>Yes</v>
      </c>
      <c r="G3425" s="21" t="str">
        <f>IF(F3425="Yes", "Not Applicable", IF(COUNTIF('Broadcast Module Man Codes'!B:B, LEFT(B3425, 4))=0, "No BM Man Code Found", "Match Found"))</f>
        <v>Not Applicable</v>
      </c>
    </row>
    <row r="3426" spans="1:7">
      <c r="A3426" s="23" t="s">
        <v>6270</v>
      </c>
      <c r="B3426" s="23" t="s">
        <v>6271</v>
      </c>
      <c r="C3426" s="23" t="s">
        <v>94</v>
      </c>
      <c r="D3426" s="23" t="str">
        <f>IF(ISNUMBER(MATCH(C3426, 'Registration Database Man. Code'!A:A, 0)), "drone", "")</f>
        <v>drone</v>
      </c>
      <c r="E3426" s="23" t="str">
        <f>VLOOKUP(C3426, 'Registration Database Man. Code'!A:D, 4, FALSE)</f>
        <v>DJI</v>
      </c>
      <c r="F3426" s="24" t="str">
        <f t="shared" si="53"/>
        <v>Yes</v>
      </c>
      <c r="G3426" s="21" t="str">
        <f>IF(F3426="Yes", "Not Applicable", IF(COUNTIF('Broadcast Module Man Codes'!B:B, LEFT(B3426, 4))=0, "No BM Man Code Found", "Match Found"))</f>
        <v>Not Applicable</v>
      </c>
    </row>
    <row r="3427" spans="1:7">
      <c r="A3427" s="23" t="s">
        <v>6272</v>
      </c>
      <c r="B3427" s="23" t="s">
        <v>6273</v>
      </c>
      <c r="C3427" s="23" t="s">
        <v>49</v>
      </c>
      <c r="D3427" s="23" t="str">
        <f>IF(ISNUMBER(MATCH(C3427, 'Registration Database Man. Code'!A:A, 0)), "drone", "")</f>
        <v>drone</v>
      </c>
      <c r="E3427" s="23" t="str">
        <f>VLOOKUP(C3427, 'Registration Database Man. Code'!A:D, 4, FALSE)</f>
        <v>DJI</v>
      </c>
      <c r="F3427" s="24" t="str">
        <f t="shared" si="53"/>
        <v>Yes</v>
      </c>
      <c r="G3427" s="21" t="str">
        <f>IF(F3427="Yes", "Not Applicable", IF(COUNTIF('Broadcast Module Man Codes'!B:B, LEFT(B3427, 4))=0, "No BM Man Code Found", "Match Found"))</f>
        <v>Not Applicable</v>
      </c>
    </row>
    <row r="3428" spans="1:7">
      <c r="A3428" s="23" t="s">
        <v>6274</v>
      </c>
      <c r="B3428" s="23" t="s">
        <v>6275</v>
      </c>
      <c r="C3428" s="23" t="s">
        <v>139</v>
      </c>
      <c r="D3428" s="23" t="str">
        <f>IF(ISNUMBER(MATCH(C3428, 'Registration Database Man. Code'!A:A, 0)), "drone", "")</f>
        <v>drone</v>
      </c>
      <c r="E3428" s="23" t="str">
        <f>VLOOKUP(C3428, 'Registration Database Man. Code'!A:D, 4, FALSE)</f>
        <v>DJI</v>
      </c>
      <c r="F3428" s="24" t="str">
        <f t="shared" si="53"/>
        <v>Yes</v>
      </c>
      <c r="G3428" s="21" t="str">
        <f>IF(F3428="Yes", "Not Applicable", IF(COUNTIF('Broadcast Module Man Codes'!B:B, LEFT(B3428, 4))=0, "No BM Man Code Found", "Match Found"))</f>
        <v>Not Applicable</v>
      </c>
    </row>
    <row r="3429" spans="1:7">
      <c r="A3429" s="23" t="s">
        <v>6276</v>
      </c>
      <c r="B3429" s="23" t="s">
        <v>6277</v>
      </c>
      <c r="C3429" s="23" t="s">
        <v>27</v>
      </c>
      <c r="D3429" s="23" t="str">
        <f>IF(ISNUMBER(MATCH(C3429, 'Registration Database Man. Code'!A:A, 0)), "drone", "")</f>
        <v>drone</v>
      </c>
      <c r="E3429" s="23" t="str">
        <f>VLOOKUP(C3429, 'Registration Database Man. Code'!A:D, 4, FALSE)</f>
        <v>DJI</v>
      </c>
      <c r="F3429" s="24" t="str">
        <f t="shared" si="53"/>
        <v>Yes</v>
      </c>
      <c r="G3429" s="21" t="str">
        <f>IF(F3429="Yes", "Not Applicable", IF(COUNTIF('Broadcast Module Man Codes'!B:B, LEFT(B3429, 4))=0, "No BM Man Code Found", "Match Found"))</f>
        <v>Not Applicable</v>
      </c>
    </row>
    <row r="3430" spans="1:7">
      <c r="A3430" s="23" t="s">
        <v>6278</v>
      </c>
      <c r="B3430" s="23" t="s">
        <v>6279</v>
      </c>
      <c r="C3430" s="23" t="s">
        <v>27</v>
      </c>
      <c r="D3430" s="23" t="str">
        <f>IF(ISNUMBER(MATCH(C3430, 'Registration Database Man. Code'!A:A, 0)), "drone", "")</f>
        <v>drone</v>
      </c>
      <c r="E3430" s="23" t="str">
        <f>VLOOKUP(C3430, 'Registration Database Man. Code'!A:D, 4, FALSE)</f>
        <v>DJI</v>
      </c>
      <c r="F3430" s="24" t="str">
        <f t="shared" si="53"/>
        <v>Yes</v>
      </c>
      <c r="G3430" s="21" t="str">
        <f>IF(F3430="Yes", "Not Applicable", IF(COUNTIF('Broadcast Module Man Codes'!B:B, LEFT(B3430, 4))=0, "No BM Man Code Found", "Match Found"))</f>
        <v>Not Applicable</v>
      </c>
    </row>
    <row r="3431" spans="1:7">
      <c r="A3431" s="23" t="s">
        <v>6280</v>
      </c>
      <c r="B3431" s="23" t="s">
        <v>6281</v>
      </c>
      <c r="C3431" s="23" t="s">
        <v>27</v>
      </c>
      <c r="D3431" s="23" t="str">
        <f>IF(ISNUMBER(MATCH(C3431, 'Registration Database Man. Code'!A:A, 0)), "drone", "")</f>
        <v>drone</v>
      </c>
      <c r="E3431" s="23" t="str">
        <f>VLOOKUP(C3431, 'Registration Database Man. Code'!A:D, 4, FALSE)</f>
        <v>DJI</v>
      </c>
      <c r="F3431" s="24" t="str">
        <f t="shared" si="53"/>
        <v>No</v>
      </c>
      <c r="G3431" s="21" t="str">
        <f>IF(F3431="Yes", "Not Applicable", IF(COUNTIF('Broadcast Module Man Codes'!B:B, LEFT(B3431, 4))=0, "No BM Man Code Found", "Match Found"))</f>
        <v>No BM Man Code Found</v>
      </c>
    </row>
    <row r="3432" spans="1:7">
      <c r="A3432" s="23" t="s">
        <v>6282</v>
      </c>
      <c r="B3432" s="23" t="s">
        <v>6283</v>
      </c>
      <c r="C3432" s="23" t="s">
        <v>21</v>
      </c>
      <c r="D3432" s="23" t="str">
        <f>IF(ISNUMBER(MATCH(C3432, 'Registration Database Man. Code'!A:A, 0)), "drone", "")</f>
        <v>drone</v>
      </c>
      <c r="E3432" s="23" t="str">
        <f>VLOOKUP(C3432, 'Registration Database Man. Code'!A:D, 4, FALSE)</f>
        <v>XAG</v>
      </c>
      <c r="F3432" s="24" t="str">
        <f t="shared" si="53"/>
        <v>Yes</v>
      </c>
      <c r="G3432" s="21" t="str">
        <f>IF(F3432="Yes", "Not Applicable", IF(COUNTIF('Broadcast Module Man Codes'!B:B, LEFT(B3432, 4))=0, "No BM Man Code Found", "Match Found"))</f>
        <v>Not Applicable</v>
      </c>
    </row>
    <row r="3433" spans="1:7">
      <c r="A3433" s="23" t="s">
        <v>6284</v>
      </c>
      <c r="B3433" s="23" t="s">
        <v>6285</v>
      </c>
      <c r="C3433" s="23" t="s">
        <v>27</v>
      </c>
      <c r="D3433" s="23" t="str">
        <f>IF(ISNUMBER(MATCH(C3433, 'Registration Database Man. Code'!A:A, 0)), "drone", "")</f>
        <v>drone</v>
      </c>
      <c r="E3433" s="23" t="str">
        <f>VLOOKUP(C3433, 'Registration Database Man. Code'!A:D, 4, FALSE)</f>
        <v>DJI</v>
      </c>
      <c r="F3433" s="24" t="str">
        <f t="shared" si="53"/>
        <v>No</v>
      </c>
      <c r="G3433" s="21" t="str">
        <f>IF(F3433="Yes", "Not Applicable", IF(COUNTIF('Broadcast Module Man Codes'!B:B, LEFT(B3433, 4))=0, "No BM Man Code Found", "Match Found"))</f>
        <v>No BM Man Code Found</v>
      </c>
    </row>
    <row r="3434" spans="1:7">
      <c r="A3434" s="23" t="s">
        <v>6286</v>
      </c>
      <c r="B3434" s="23" t="s">
        <v>6287</v>
      </c>
      <c r="C3434" s="23" t="s">
        <v>6</v>
      </c>
      <c r="D3434" s="23" t="str">
        <f>IF(ISNUMBER(MATCH(C3434, 'Registration Database Man. Code'!A:A, 0)), "drone", "")</f>
        <v>drone</v>
      </c>
      <c r="E3434" s="23" t="str">
        <f>VLOOKUP(C3434, 'Registration Database Man. Code'!A:D, 4, FALSE)</f>
        <v>XAG</v>
      </c>
      <c r="F3434" s="24" t="str">
        <f t="shared" si="53"/>
        <v>No</v>
      </c>
      <c r="G3434" s="21" t="str">
        <f>IF(F3434="Yes", "Not Applicable", IF(COUNTIF('Broadcast Module Man Codes'!B:B, LEFT(B3434, 4))=0, "No BM Man Code Found", "Match Found"))</f>
        <v>No BM Man Code Found</v>
      </c>
    </row>
    <row r="3435" spans="1:7">
      <c r="A3435" s="23" t="s">
        <v>6288</v>
      </c>
      <c r="B3435" s="23" t="s">
        <v>6289</v>
      </c>
      <c r="C3435" s="23" t="s">
        <v>10</v>
      </c>
      <c r="D3435" s="23" t="str">
        <f>IF(ISNUMBER(MATCH(C3435, 'Registration Database Man. Code'!A:A, 0)), "drone", "")</f>
        <v>drone</v>
      </c>
      <c r="E3435" s="23" t="str">
        <f>VLOOKUP(C3435, 'Registration Database Man. Code'!A:D, 4, FALSE)</f>
        <v>DJI</v>
      </c>
      <c r="F3435" s="24" t="str">
        <f t="shared" si="53"/>
        <v>No</v>
      </c>
      <c r="G3435" s="21" t="str">
        <f>IF(F3435="Yes", "Not Applicable", IF(COUNTIF('Broadcast Module Man Codes'!B:B, LEFT(B3435, 4))=0, "No BM Man Code Found", "Match Found"))</f>
        <v>No BM Man Code Found</v>
      </c>
    </row>
    <row r="3436" spans="1:7">
      <c r="A3436" s="23" t="s">
        <v>6290</v>
      </c>
      <c r="B3436" s="23" t="s">
        <v>6291</v>
      </c>
      <c r="C3436" s="23" t="s">
        <v>10</v>
      </c>
      <c r="D3436" s="23" t="str">
        <f>IF(ISNUMBER(MATCH(C3436, 'Registration Database Man. Code'!A:A, 0)), "drone", "")</f>
        <v>drone</v>
      </c>
      <c r="E3436" s="23" t="str">
        <f>VLOOKUP(C3436, 'Registration Database Man. Code'!A:D, 4, FALSE)</f>
        <v>DJI</v>
      </c>
      <c r="F3436" s="24" t="str">
        <f t="shared" si="53"/>
        <v>Yes</v>
      </c>
      <c r="G3436" s="21" t="str">
        <f>IF(F3436="Yes", "Not Applicable", IF(COUNTIF('Broadcast Module Man Codes'!B:B, LEFT(B3436, 4))=0, "No BM Man Code Found", "Match Found"))</f>
        <v>Not Applicable</v>
      </c>
    </row>
    <row r="3437" spans="1:7">
      <c r="A3437" s="23" t="s">
        <v>6292</v>
      </c>
      <c r="B3437" s="23" t="s">
        <v>6293</v>
      </c>
      <c r="C3437" s="23" t="s">
        <v>27</v>
      </c>
      <c r="D3437" s="23" t="str">
        <f>IF(ISNUMBER(MATCH(C3437, 'Registration Database Man. Code'!A:A, 0)), "drone", "")</f>
        <v>drone</v>
      </c>
      <c r="E3437" s="23" t="str">
        <f>VLOOKUP(C3437, 'Registration Database Man. Code'!A:D, 4, FALSE)</f>
        <v>DJI</v>
      </c>
      <c r="F3437" s="24" t="str">
        <f t="shared" si="53"/>
        <v>Yes</v>
      </c>
      <c r="G3437" s="21" t="str">
        <f>IF(F3437="Yes", "Not Applicable", IF(COUNTIF('Broadcast Module Man Codes'!B:B, LEFT(B3437, 4))=0, "No BM Man Code Found", "Match Found"))</f>
        <v>Not Applicable</v>
      </c>
    </row>
    <row r="3438" spans="1:7">
      <c r="A3438" s="23" t="s">
        <v>6294</v>
      </c>
      <c r="B3438" s="23" t="s">
        <v>6295</v>
      </c>
      <c r="C3438" s="23" t="s">
        <v>430</v>
      </c>
      <c r="D3438" s="23" t="str">
        <f>IF(ISNUMBER(MATCH(C3438, 'Registration Database Man. Code'!A:A, 0)), "drone", "")</f>
        <v>drone</v>
      </c>
      <c r="E3438" s="23" t="str">
        <f>VLOOKUP(C3438, 'Registration Database Man. Code'!A:D, 4, FALSE)</f>
        <v>EAVISION</v>
      </c>
      <c r="F3438" s="24" t="str">
        <f t="shared" si="53"/>
        <v>No</v>
      </c>
      <c r="G3438" s="21" t="str">
        <f>IF(F3438="Yes", "Not Applicable", IF(COUNTIF('Broadcast Module Man Codes'!B:B, LEFT(B3438, 4))=0, "No BM Man Code Found", "Match Found"))</f>
        <v>No BM Man Code Found</v>
      </c>
    </row>
    <row r="3439" spans="1:7">
      <c r="A3439" s="23" t="s">
        <v>6296</v>
      </c>
      <c r="B3439" s="23" t="s">
        <v>6297</v>
      </c>
      <c r="C3439" s="23" t="s">
        <v>27</v>
      </c>
      <c r="D3439" s="23" t="str">
        <f>IF(ISNUMBER(MATCH(C3439, 'Registration Database Man. Code'!A:A, 0)), "drone", "")</f>
        <v>drone</v>
      </c>
      <c r="E3439" s="23" t="str">
        <f>VLOOKUP(C3439, 'Registration Database Man. Code'!A:D, 4, FALSE)</f>
        <v>DJI</v>
      </c>
      <c r="F3439" s="24" t="str">
        <f t="shared" si="53"/>
        <v>Yes</v>
      </c>
      <c r="G3439" s="21" t="str">
        <f>IF(F3439="Yes", "Not Applicable", IF(COUNTIF('Broadcast Module Man Codes'!B:B, LEFT(B3439, 4))=0, "No BM Man Code Found", "Match Found"))</f>
        <v>Not Applicable</v>
      </c>
    </row>
    <row r="3440" spans="1:7">
      <c r="A3440" s="23" t="s">
        <v>6298</v>
      </c>
      <c r="B3440" s="23" t="s">
        <v>6299</v>
      </c>
      <c r="C3440" s="23" t="s">
        <v>94</v>
      </c>
      <c r="D3440" s="23" t="str">
        <f>IF(ISNUMBER(MATCH(C3440, 'Registration Database Man. Code'!A:A, 0)), "drone", "")</f>
        <v>drone</v>
      </c>
      <c r="E3440" s="23" t="str">
        <f>VLOOKUP(C3440, 'Registration Database Man. Code'!A:D, 4, FALSE)</f>
        <v>DJI</v>
      </c>
      <c r="F3440" s="24" t="str">
        <f t="shared" si="53"/>
        <v>No</v>
      </c>
      <c r="G3440" s="21" t="str">
        <f>IF(F3440="Yes", "Not Applicable", IF(COUNTIF('Broadcast Module Man Codes'!B:B, LEFT(B3440, 4))=0, "No BM Man Code Found", "Match Found"))</f>
        <v>No BM Man Code Found</v>
      </c>
    </row>
    <row r="3441" spans="1:7">
      <c r="A3441" s="23" t="s">
        <v>6300</v>
      </c>
      <c r="B3441" s="23" t="s">
        <v>6301</v>
      </c>
      <c r="C3441" s="23" t="s">
        <v>6</v>
      </c>
      <c r="D3441" s="23" t="str">
        <f>IF(ISNUMBER(MATCH(C3441, 'Registration Database Man. Code'!A:A, 0)), "drone", "")</f>
        <v>drone</v>
      </c>
      <c r="E3441" s="23" t="str">
        <f>VLOOKUP(C3441, 'Registration Database Man. Code'!A:D, 4, FALSE)</f>
        <v>XAG</v>
      </c>
      <c r="F3441" s="24" t="str">
        <f t="shared" si="53"/>
        <v>No</v>
      </c>
      <c r="G3441" s="21" t="str">
        <f>IF(F3441="Yes", "Not Applicable", IF(COUNTIF('Broadcast Module Man Codes'!B:B, LEFT(B3441, 4))=0, "No BM Man Code Found", "Match Found"))</f>
        <v>No BM Man Code Found</v>
      </c>
    </row>
    <row r="3442" spans="1:7">
      <c r="A3442" s="23" t="s">
        <v>6302</v>
      </c>
      <c r="B3442" s="23" t="s">
        <v>6303</v>
      </c>
      <c r="C3442" s="23" t="s">
        <v>10</v>
      </c>
      <c r="D3442" s="23" t="str">
        <f>IF(ISNUMBER(MATCH(C3442, 'Registration Database Man. Code'!A:A, 0)), "drone", "")</f>
        <v>drone</v>
      </c>
      <c r="E3442" s="23" t="str">
        <f>VLOOKUP(C3442, 'Registration Database Man. Code'!A:D, 4, FALSE)</f>
        <v>DJI</v>
      </c>
      <c r="F3442" s="24" t="str">
        <f t="shared" si="53"/>
        <v>Yes</v>
      </c>
      <c r="G3442" s="21" t="str">
        <f>IF(F3442="Yes", "Not Applicable", IF(COUNTIF('Broadcast Module Man Codes'!B:B, LEFT(B3442, 4))=0, "No BM Man Code Found", "Match Found"))</f>
        <v>Not Applicable</v>
      </c>
    </row>
    <row r="3443" spans="1:7">
      <c r="A3443" s="23" t="s">
        <v>6304</v>
      </c>
      <c r="B3443" s="23" t="s">
        <v>6305</v>
      </c>
      <c r="C3443" s="23" t="s">
        <v>76</v>
      </c>
      <c r="D3443" s="23" t="str">
        <f>IF(ISNUMBER(MATCH(C3443, 'Registration Database Man. Code'!A:A, 0)), "drone", "")</f>
        <v>drone</v>
      </c>
      <c r="E3443" s="23" t="str">
        <f>VLOOKUP(C3443, 'Registration Database Man. Code'!A:D, 4, FALSE)</f>
        <v>XAG</v>
      </c>
      <c r="F3443" s="24" t="str">
        <f t="shared" si="53"/>
        <v>Yes</v>
      </c>
      <c r="G3443" s="21" t="str">
        <f>IF(F3443="Yes", "Not Applicable", IF(COUNTIF('Broadcast Module Man Codes'!B:B, LEFT(B3443, 4))=0, "No BM Man Code Found", "Match Found"))</f>
        <v>Not Applicable</v>
      </c>
    </row>
    <row r="3444" spans="1:7">
      <c r="A3444" s="23" t="s">
        <v>6306</v>
      </c>
      <c r="B3444" s="23" t="s">
        <v>6307</v>
      </c>
      <c r="C3444" s="23" t="s">
        <v>27</v>
      </c>
      <c r="D3444" s="23" t="str">
        <f>IF(ISNUMBER(MATCH(C3444, 'Registration Database Man. Code'!A:A, 0)), "drone", "")</f>
        <v>drone</v>
      </c>
      <c r="E3444" s="23" t="str">
        <f>VLOOKUP(C3444, 'Registration Database Man. Code'!A:D, 4, FALSE)</f>
        <v>DJI</v>
      </c>
      <c r="F3444" s="24" t="str">
        <f t="shared" si="53"/>
        <v>Yes</v>
      </c>
      <c r="G3444" s="21" t="str">
        <f>IF(F3444="Yes", "Not Applicable", IF(COUNTIF('Broadcast Module Man Codes'!B:B, LEFT(B3444, 4))=0, "No BM Man Code Found", "Match Found"))</f>
        <v>Not Applicable</v>
      </c>
    </row>
    <row r="3445" spans="1:7">
      <c r="A3445" s="23" t="s">
        <v>6308</v>
      </c>
      <c r="B3445" s="23" t="s">
        <v>6309</v>
      </c>
      <c r="C3445" s="25">
        <v>61020</v>
      </c>
      <c r="D3445" s="23" t="str">
        <f>IF(ISNUMBER(MATCH(C3445, 'Registration Database Man. Code'!A:A, 0)), "drone", "")</f>
        <v>drone</v>
      </c>
      <c r="E3445" s="23" t="str">
        <f>VLOOKUP(C3445, 'Registration Database Man. Code'!A:D, 4, FALSE)</f>
        <v>DJI</v>
      </c>
      <c r="F3445" s="24" t="str">
        <f t="shared" si="53"/>
        <v>No</v>
      </c>
      <c r="G3445" s="21" t="str">
        <f>IF(F3445="Yes", "Not Applicable", IF(COUNTIF('Broadcast Module Man Codes'!B:B, LEFT(B3445, 4))=0, "No BM Man Code Found", "Match Found"))</f>
        <v>No BM Man Code Found</v>
      </c>
    </row>
    <row r="3446" spans="1:7">
      <c r="A3446" s="23" t="s">
        <v>6310</v>
      </c>
      <c r="B3446" s="23" t="s">
        <v>6311</v>
      </c>
      <c r="C3446" s="23" t="s">
        <v>10</v>
      </c>
      <c r="D3446" s="23" t="str">
        <f>IF(ISNUMBER(MATCH(C3446, 'Registration Database Man. Code'!A:A, 0)), "drone", "")</f>
        <v>drone</v>
      </c>
      <c r="E3446" s="23" t="str">
        <f>VLOOKUP(C3446, 'Registration Database Man. Code'!A:D, 4, FALSE)</f>
        <v>DJI</v>
      </c>
      <c r="F3446" s="24" t="str">
        <f t="shared" si="53"/>
        <v>No</v>
      </c>
      <c r="G3446" s="21" t="str">
        <f>IF(F3446="Yes", "Not Applicable", IF(COUNTIF('Broadcast Module Man Codes'!B:B, LEFT(B3446, 4))=0, "No BM Man Code Found", "Match Found"))</f>
        <v>No BM Man Code Found</v>
      </c>
    </row>
    <row r="3447" spans="1:7">
      <c r="A3447" s="23" t="s">
        <v>6312</v>
      </c>
      <c r="B3447" s="23" t="s">
        <v>6313</v>
      </c>
      <c r="C3447" s="23" t="s">
        <v>27</v>
      </c>
      <c r="D3447" s="23" t="str">
        <f>IF(ISNUMBER(MATCH(C3447, 'Registration Database Man. Code'!A:A, 0)), "drone", "")</f>
        <v>drone</v>
      </c>
      <c r="E3447" s="23" t="str">
        <f>VLOOKUP(C3447, 'Registration Database Man. Code'!A:D, 4, FALSE)</f>
        <v>DJI</v>
      </c>
      <c r="F3447" s="24" t="str">
        <f t="shared" si="53"/>
        <v>No</v>
      </c>
      <c r="G3447" s="21" t="str">
        <f>IF(F3447="Yes", "Not Applicable", IF(COUNTIF('Broadcast Module Man Codes'!B:B, LEFT(B3447, 4))=0, "No BM Man Code Found", "Match Found"))</f>
        <v>No BM Man Code Found</v>
      </c>
    </row>
    <row r="3448" spans="1:7">
      <c r="A3448" s="23" t="s">
        <v>6314</v>
      </c>
      <c r="B3448" s="23" t="s">
        <v>6315</v>
      </c>
      <c r="C3448" s="23" t="s">
        <v>27</v>
      </c>
      <c r="D3448" s="23" t="str">
        <f>IF(ISNUMBER(MATCH(C3448, 'Registration Database Man. Code'!A:A, 0)), "drone", "")</f>
        <v>drone</v>
      </c>
      <c r="E3448" s="23" t="str">
        <f>VLOOKUP(C3448, 'Registration Database Man. Code'!A:D, 4, FALSE)</f>
        <v>DJI</v>
      </c>
      <c r="F3448" s="24" t="str">
        <f t="shared" si="53"/>
        <v>No</v>
      </c>
      <c r="G3448" s="21" t="str">
        <f>IF(F3448="Yes", "Not Applicable", IF(COUNTIF('Broadcast Module Man Codes'!B:B, LEFT(B3448, 4))=0, "No BM Man Code Found", "Match Found"))</f>
        <v>No BM Man Code Found</v>
      </c>
    </row>
    <row r="3449" spans="1:7">
      <c r="A3449" s="23" t="s">
        <v>6316</v>
      </c>
      <c r="B3449" s="23" t="s">
        <v>6317</v>
      </c>
      <c r="C3449" s="23" t="s">
        <v>27</v>
      </c>
      <c r="D3449" s="23" t="str">
        <f>IF(ISNUMBER(MATCH(C3449, 'Registration Database Man. Code'!A:A, 0)), "drone", "")</f>
        <v>drone</v>
      </c>
      <c r="E3449" s="23" t="str">
        <f>VLOOKUP(C3449, 'Registration Database Man. Code'!A:D, 4, FALSE)</f>
        <v>DJI</v>
      </c>
      <c r="F3449" s="24" t="str">
        <f t="shared" si="53"/>
        <v>Yes</v>
      </c>
      <c r="G3449" s="21" t="str">
        <f>IF(F3449="Yes", "Not Applicable", IF(COUNTIF('Broadcast Module Man Codes'!B:B, LEFT(B3449, 4))=0, "No BM Man Code Found", "Match Found"))</f>
        <v>Not Applicable</v>
      </c>
    </row>
    <row r="3450" spans="1:7">
      <c r="A3450" s="23" t="s">
        <v>6318</v>
      </c>
      <c r="B3450" s="23" t="s">
        <v>6319</v>
      </c>
      <c r="C3450" s="23" t="s">
        <v>27</v>
      </c>
      <c r="D3450" s="23" t="str">
        <f>IF(ISNUMBER(MATCH(C3450, 'Registration Database Man. Code'!A:A, 0)), "drone", "")</f>
        <v>drone</v>
      </c>
      <c r="E3450" s="23" t="str">
        <f>VLOOKUP(C3450, 'Registration Database Man. Code'!A:D, 4, FALSE)</f>
        <v>DJI</v>
      </c>
      <c r="F3450" s="24" t="str">
        <f t="shared" si="53"/>
        <v>Yes</v>
      </c>
      <c r="G3450" s="21" t="str">
        <f>IF(F3450="Yes", "Not Applicable", IF(COUNTIF('Broadcast Module Man Codes'!B:B, LEFT(B3450, 4))=0, "No BM Man Code Found", "Match Found"))</f>
        <v>Not Applicable</v>
      </c>
    </row>
    <row r="3451" spans="1:7">
      <c r="A3451" s="23" t="s">
        <v>6320</v>
      </c>
      <c r="B3451" s="23" t="s">
        <v>6321</v>
      </c>
      <c r="C3451" s="23" t="s">
        <v>94</v>
      </c>
      <c r="D3451" s="23" t="str">
        <f>IF(ISNUMBER(MATCH(C3451, 'Registration Database Man. Code'!A:A, 0)), "drone", "")</f>
        <v>drone</v>
      </c>
      <c r="E3451" s="23" t="str">
        <f>VLOOKUP(C3451, 'Registration Database Man. Code'!A:D, 4, FALSE)</f>
        <v>DJI</v>
      </c>
      <c r="F3451" s="24" t="str">
        <f t="shared" si="53"/>
        <v>No</v>
      </c>
      <c r="G3451" s="21" t="str">
        <f>IF(F3451="Yes", "Not Applicable", IF(COUNTIF('Broadcast Module Man Codes'!B:B, LEFT(B3451, 4))=0, "No BM Man Code Found", "Match Found"))</f>
        <v>No BM Man Code Found</v>
      </c>
    </row>
    <row r="3452" spans="1:7">
      <c r="A3452" s="23" t="s">
        <v>6322</v>
      </c>
      <c r="B3452" s="23" t="s">
        <v>6323</v>
      </c>
      <c r="C3452" s="23" t="s">
        <v>27</v>
      </c>
      <c r="D3452" s="23" t="str">
        <f>IF(ISNUMBER(MATCH(C3452, 'Registration Database Man. Code'!A:A, 0)), "drone", "")</f>
        <v>drone</v>
      </c>
      <c r="E3452" s="23" t="str">
        <f>VLOOKUP(C3452, 'Registration Database Man. Code'!A:D, 4, FALSE)</f>
        <v>DJI</v>
      </c>
      <c r="F3452" s="24" t="str">
        <f t="shared" si="53"/>
        <v>No</v>
      </c>
      <c r="G3452" s="21" t="str">
        <f>IF(F3452="Yes", "Not Applicable", IF(COUNTIF('Broadcast Module Man Codes'!B:B, LEFT(B3452, 4))=0, "No BM Man Code Found", "Match Found"))</f>
        <v>No BM Man Code Found</v>
      </c>
    </row>
    <row r="3453" spans="1:7">
      <c r="A3453" s="23" t="s">
        <v>6324</v>
      </c>
      <c r="B3453" s="23" t="s">
        <v>6325</v>
      </c>
      <c r="C3453" s="23" t="s">
        <v>139</v>
      </c>
      <c r="D3453" s="23" t="str">
        <f>IF(ISNUMBER(MATCH(C3453, 'Registration Database Man. Code'!A:A, 0)), "drone", "")</f>
        <v>drone</v>
      </c>
      <c r="E3453" s="23" t="str">
        <f>VLOOKUP(C3453, 'Registration Database Man. Code'!A:D, 4, FALSE)</f>
        <v>DJI</v>
      </c>
      <c r="F3453" s="24" t="str">
        <f t="shared" si="53"/>
        <v>Yes</v>
      </c>
      <c r="G3453" s="21" t="str">
        <f>IF(F3453="Yes", "Not Applicable", IF(COUNTIF('Broadcast Module Man Codes'!B:B, LEFT(B3453, 4))=0, "No BM Man Code Found", "Match Found"))</f>
        <v>Not Applicable</v>
      </c>
    </row>
    <row r="3454" spans="1:7">
      <c r="A3454" s="23" t="s">
        <v>6326</v>
      </c>
      <c r="B3454" s="23" t="s">
        <v>6327</v>
      </c>
      <c r="C3454" s="23" t="s">
        <v>21</v>
      </c>
      <c r="D3454" s="23" t="str">
        <f>IF(ISNUMBER(MATCH(C3454, 'Registration Database Man. Code'!A:A, 0)), "drone", "")</f>
        <v>drone</v>
      </c>
      <c r="E3454" s="23" t="str">
        <f>VLOOKUP(C3454, 'Registration Database Man. Code'!A:D, 4, FALSE)</f>
        <v>XAG</v>
      </c>
      <c r="F3454" s="24" t="str">
        <f t="shared" si="53"/>
        <v>No</v>
      </c>
      <c r="G3454" s="21" t="str">
        <f>IF(F3454="Yes", "Not Applicable", IF(COUNTIF('Broadcast Module Man Codes'!B:B, LEFT(B3454, 4))=0, "No BM Man Code Found", "Match Found"))</f>
        <v>No BM Man Code Found</v>
      </c>
    </row>
    <row r="3455" spans="1:7">
      <c r="A3455" s="23" t="s">
        <v>6328</v>
      </c>
      <c r="B3455" s="23" t="s">
        <v>6329</v>
      </c>
      <c r="C3455" s="23" t="s">
        <v>49</v>
      </c>
      <c r="D3455" s="23" t="str">
        <f>IF(ISNUMBER(MATCH(C3455, 'Registration Database Man. Code'!A:A, 0)), "drone", "")</f>
        <v>drone</v>
      </c>
      <c r="E3455" s="23" t="str">
        <f>VLOOKUP(C3455, 'Registration Database Man. Code'!A:D, 4, FALSE)</f>
        <v>DJI</v>
      </c>
      <c r="F3455" s="24" t="str">
        <f t="shared" si="53"/>
        <v>Yes</v>
      </c>
      <c r="G3455" s="21" t="str">
        <f>IF(F3455="Yes", "Not Applicable", IF(COUNTIF('Broadcast Module Man Codes'!B:B, LEFT(B3455, 4))=0, "No BM Man Code Found", "Match Found"))</f>
        <v>Not Applicable</v>
      </c>
    </row>
    <row r="3456" spans="1:7">
      <c r="A3456" s="23" t="s">
        <v>6330</v>
      </c>
      <c r="B3456" s="23" t="s">
        <v>6331</v>
      </c>
      <c r="C3456" s="23" t="s">
        <v>27</v>
      </c>
      <c r="D3456" s="23" t="str">
        <f>IF(ISNUMBER(MATCH(C3456, 'Registration Database Man. Code'!A:A, 0)), "drone", "")</f>
        <v>drone</v>
      </c>
      <c r="E3456" s="23" t="str">
        <f>VLOOKUP(C3456, 'Registration Database Man. Code'!A:D, 4, FALSE)</f>
        <v>DJI</v>
      </c>
      <c r="F3456" s="24" t="str">
        <f t="shared" si="53"/>
        <v>No</v>
      </c>
      <c r="G3456" s="21" t="str">
        <f>IF(F3456="Yes", "Not Applicable", IF(COUNTIF('Broadcast Module Man Codes'!B:B, LEFT(B3456, 4))=0, "No BM Man Code Found", "Match Found"))</f>
        <v>No BM Man Code Found</v>
      </c>
    </row>
    <row r="3457" spans="1:7">
      <c r="A3457" s="23" t="s">
        <v>6332</v>
      </c>
      <c r="B3457" s="23" t="s">
        <v>6333</v>
      </c>
      <c r="C3457" s="23" t="s">
        <v>21</v>
      </c>
      <c r="D3457" s="23" t="str">
        <f>IF(ISNUMBER(MATCH(C3457, 'Registration Database Man. Code'!A:A, 0)), "drone", "")</f>
        <v>drone</v>
      </c>
      <c r="E3457" s="23" t="str">
        <f>VLOOKUP(C3457, 'Registration Database Man. Code'!A:D, 4, FALSE)</f>
        <v>XAG</v>
      </c>
      <c r="F3457" s="24" t="str">
        <f t="shared" si="53"/>
        <v>Yes</v>
      </c>
      <c r="G3457" s="21" t="str">
        <f>IF(F3457="Yes", "Not Applicable", IF(COUNTIF('Broadcast Module Man Codes'!B:B, LEFT(B3457, 4))=0, "No BM Man Code Found", "Match Found"))</f>
        <v>Not Applicable</v>
      </c>
    </row>
    <row r="3458" spans="1:7">
      <c r="A3458" s="23" t="s">
        <v>6334</v>
      </c>
      <c r="B3458" s="23" t="s">
        <v>6335</v>
      </c>
      <c r="C3458" s="23" t="s">
        <v>27</v>
      </c>
      <c r="D3458" s="23" t="str">
        <f>IF(ISNUMBER(MATCH(C3458, 'Registration Database Man. Code'!A:A, 0)), "drone", "")</f>
        <v>drone</v>
      </c>
      <c r="E3458" s="23" t="str">
        <f>VLOOKUP(C3458, 'Registration Database Man. Code'!A:D, 4, FALSE)</f>
        <v>DJI</v>
      </c>
      <c r="F3458" s="24" t="str">
        <f t="shared" si="53"/>
        <v>No</v>
      </c>
      <c r="G3458" s="21" t="str">
        <f>IF(F3458="Yes", "Not Applicable", IF(COUNTIF('Broadcast Module Man Codes'!B:B, LEFT(B3458, 4))=0, "No BM Man Code Found", "Match Found"))</f>
        <v>No BM Man Code Found</v>
      </c>
    </row>
    <row r="3459" spans="1:7">
      <c r="A3459" s="23" t="s">
        <v>6336</v>
      </c>
      <c r="B3459" s="23" t="s">
        <v>6337</v>
      </c>
      <c r="C3459" s="23" t="s">
        <v>6</v>
      </c>
      <c r="D3459" s="23" t="str">
        <f>IF(ISNUMBER(MATCH(C3459, 'Registration Database Man. Code'!A:A, 0)), "drone", "")</f>
        <v>drone</v>
      </c>
      <c r="E3459" s="23" t="str">
        <f>VLOOKUP(C3459, 'Registration Database Man. Code'!A:D, 4, FALSE)</f>
        <v>XAG</v>
      </c>
      <c r="F3459" s="24" t="str">
        <f t="shared" ref="F3459:F3522" si="54">IF(OR(E3459="EA VISION", E3459="EAVISION"), "No", IF(OR(AND(OR(E3459="DJI", E3459="DJI Innovations"), LEFT(B3459, 5)="1581F"), AND(OR(E3459="XAG", E3459="GUANGZHOU XAG CO LTD"), LEFT(B3459, 5)="1863F"), AND(E3459="Talos Drones", LEFT(B3459, 5)="2104F")), "Yes", "No"))</f>
        <v>Yes</v>
      </c>
      <c r="G3459" s="21" t="str">
        <f>IF(F3459="Yes", "Not Applicable", IF(COUNTIF('Broadcast Module Man Codes'!B:B, LEFT(B3459, 4))=0, "No BM Man Code Found", "Match Found"))</f>
        <v>Not Applicable</v>
      </c>
    </row>
    <row r="3460" spans="1:7">
      <c r="A3460" s="23" t="s">
        <v>6338</v>
      </c>
      <c r="B3460" s="23" t="s">
        <v>6339</v>
      </c>
      <c r="C3460" s="23" t="s">
        <v>94</v>
      </c>
      <c r="D3460" s="23" t="str">
        <f>IF(ISNUMBER(MATCH(C3460, 'Registration Database Man. Code'!A:A, 0)), "drone", "")</f>
        <v>drone</v>
      </c>
      <c r="E3460" s="23" t="str">
        <f>VLOOKUP(C3460, 'Registration Database Man. Code'!A:D, 4, FALSE)</f>
        <v>DJI</v>
      </c>
      <c r="F3460" s="24" t="str">
        <f t="shared" si="54"/>
        <v>No</v>
      </c>
      <c r="G3460" s="21" t="str">
        <f>IF(F3460="Yes", "Not Applicable", IF(COUNTIF('Broadcast Module Man Codes'!B:B, LEFT(B3460, 4))=0, "No BM Man Code Found", "Match Found"))</f>
        <v>No BM Man Code Found</v>
      </c>
    </row>
    <row r="3461" spans="1:7">
      <c r="A3461" s="23" t="s">
        <v>6340</v>
      </c>
      <c r="B3461" s="23" t="s">
        <v>6341</v>
      </c>
      <c r="C3461" s="23" t="s">
        <v>139</v>
      </c>
      <c r="D3461" s="23" t="str">
        <f>IF(ISNUMBER(MATCH(C3461, 'Registration Database Man. Code'!A:A, 0)), "drone", "")</f>
        <v>drone</v>
      </c>
      <c r="E3461" s="23" t="str">
        <f>VLOOKUP(C3461, 'Registration Database Man. Code'!A:D, 4, FALSE)</f>
        <v>DJI</v>
      </c>
      <c r="F3461" s="24" t="str">
        <f t="shared" si="54"/>
        <v>Yes</v>
      </c>
      <c r="G3461" s="21" t="str">
        <f>IF(F3461="Yes", "Not Applicable", IF(COUNTIF('Broadcast Module Man Codes'!B:B, LEFT(B3461, 4))=0, "No BM Man Code Found", "Match Found"))</f>
        <v>Not Applicable</v>
      </c>
    </row>
    <row r="3462" spans="1:7">
      <c r="A3462" s="23" t="s">
        <v>6342</v>
      </c>
      <c r="B3462" s="23" t="s">
        <v>6343</v>
      </c>
      <c r="C3462" s="23" t="s">
        <v>16</v>
      </c>
      <c r="D3462" s="23" t="str">
        <f>IF(ISNUMBER(MATCH(C3462, 'Registration Database Man. Code'!A:A, 0)), "drone", "")</f>
        <v>drone</v>
      </c>
      <c r="E3462" s="23" t="str">
        <f>VLOOKUP(C3462, 'Registration Database Man. Code'!A:D, 4, FALSE)</f>
        <v>DJI</v>
      </c>
      <c r="F3462" s="24" t="str">
        <f t="shared" si="54"/>
        <v>Yes</v>
      </c>
      <c r="G3462" s="21" t="str">
        <f>IF(F3462="Yes", "Not Applicable", IF(COUNTIF('Broadcast Module Man Codes'!B:B, LEFT(B3462, 4))=0, "No BM Man Code Found", "Match Found"))</f>
        <v>Not Applicable</v>
      </c>
    </row>
    <row r="3463" spans="1:7">
      <c r="A3463" s="23" t="s">
        <v>6344</v>
      </c>
      <c r="B3463" s="23" t="s">
        <v>6345</v>
      </c>
      <c r="C3463" s="23" t="s">
        <v>27</v>
      </c>
      <c r="D3463" s="23" t="str">
        <f>IF(ISNUMBER(MATCH(C3463, 'Registration Database Man. Code'!A:A, 0)), "drone", "")</f>
        <v>drone</v>
      </c>
      <c r="E3463" s="23" t="str">
        <f>VLOOKUP(C3463, 'Registration Database Man. Code'!A:D, 4, FALSE)</f>
        <v>DJI</v>
      </c>
      <c r="F3463" s="24" t="str">
        <f t="shared" si="54"/>
        <v>Yes</v>
      </c>
      <c r="G3463" s="21" t="str">
        <f>IF(F3463="Yes", "Not Applicable", IF(COUNTIF('Broadcast Module Man Codes'!B:B, LEFT(B3463, 4))=0, "No BM Man Code Found", "Match Found"))</f>
        <v>Not Applicable</v>
      </c>
    </row>
    <row r="3464" spans="1:7">
      <c r="A3464" s="23" t="s">
        <v>6346</v>
      </c>
      <c r="B3464" s="23" t="s">
        <v>6347</v>
      </c>
      <c r="C3464" s="23" t="s">
        <v>10</v>
      </c>
      <c r="D3464" s="23" t="str">
        <f>IF(ISNUMBER(MATCH(C3464, 'Registration Database Man. Code'!A:A, 0)), "drone", "")</f>
        <v>drone</v>
      </c>
      <c r="E3464" s="23" t="str">
        <f>VLOOKUP(C3464, 'Registration Database Man. Code'!A:D, 4, FALSE)</f>
        <v>DJI</v>
      </c>
      <c r="F3464" s="24" t="str">
        <f t="shared" si="54"/>
        <v>Yes</v>
      </c>
      <c r="G3464" s="21" t="str">
        <f>IF(F3464="Yes", "Not Applicable", IF(COUNTIF('Broadcast Module Man Codes'!B:B, LEFT(B3464, 4))=0, "No BM Man Code Found", "Match Found"))</f>
        <v>Not Applicable</v>
      </c>
    </row>
    <row r="3465" spans="1:7">
      <c r="A3465" s="23" t="s">
        <v>6348</v>
      </c>
      <c r="B3465" s="23" t="s">
        <v>6349</v>
      </c>
      <c r="C3465" s="23" t="s">
        <v>27</v>
      </c>
      <c r="D3465" s="23" t="str">
        <f>IF(ISNUMBER(MATCH(C3465, 'Registration Database Man. Code'!A:A, 0)), "drone", "")</f>
        <v>drone</v>
      </c>
      <c r="E3465" s="23" t="str">
        <f>VLOOKUP(C3465, 'Registration Database Man. Code'!A:D, 4, FALSE)</f>
        <v>DJI</v>
      </c>
      <c r="F3465" s="24" t="str">
        <f t="shared" si="54"/>
        <v>No</v>
      </c>
      <c r="G3465" s="21" t="str">
        <f>IF(F3465="Yes", "Not Applicable", IF(COUNTIF('Broadcast Module Man Codes'!B:B, LEFT(B3465, 4))=0, "No BM Man Code Found", "Match Found"))</f>
        <v>No BM Man Code Found</v>
      </c>
    </row>
    <row r="3466" spans="1:7">
      <c r="A3466" s="23" t="s">
        <v>6350</v>
      </c>
      <c r="B3466" s="23" t="s">
        <v>6351</v>
      </c>
      <c r="C3466" s="23" t="s">
        <v>27</v>
      </c>
      <c r="D3466" s="23" t="str">
        <f>IF(ISNUMBER(MATCH(C3466, 'Registration Database Man. Code'!A:A, 0)), "drone", "")</f>
        <v>drone</v>
      </c>
      <c r="E3466" s="23" t="str">
        <f>VLOOKUP(C3466, 'Registration Database Man. Code'!A:D, 4, FALSE)</f>
        <v>DJI</v>
      </c>
      <c r="F3466" s="24" t="str">
        <f t="shared" si="54"/>
        <v>No</v>
      </c>
      <c r="G3466" s="21" t="str">
        <f>IF(F3466="Yes", "Not Applicable", IF(COUNTIF('Broadcast Module Man Codes'!B:B, LEFT(B3466, 4))=0, "No BM Man Code Found", "Match Found"))</f>
        <v>No BM Man Code Found</v>
      </c>
    </row>
    <row r="3467" spans="1:7">
      <c r="A3467" s="23" t="s">
        <v>6352</v>
      </c>
      <c r="B3467" s="23" t="s">
        <v>6353</v>
      </c>
      <c r="C3467" s="23" t="s">
        <v>27</v>
      </c>
      <c r="D3467" s="23" t="str">
        <f>IF(ISNUMBER(MATCH(C3467, 'Registration Database Man. Code'!A:A, 0)), "drone", "")</f>
        <v>drone</v>
      </c>
      <c r="E3467" s="23" t="str">
        <f>VLOOKUP(C3467, 'Registration Database Man. Code'!A:D, 4, FALSE)</f>
        <v>DJI</v>
      </c>
      <c r="F3467" s="24" t="str">
        <f t="shared" si="54"/>
        <v>Yes</v>
      </c>
      <c r="G3467" s="21" t="str">
        <f>IF(F3467="Yes", "Not Applicable", IF(COUNTIF('Broadcast Module Man Codes'!B:B, LEFT(B3467, 4))=0, "No BM Man Code Found", "Match Found"))</f>
        <v>Not Applicable</v>
      </c>
    </row>
    <row r="3468" spans="1:7">
      <c r="A3468" s="23" t="s">
        <v>6354</v>
      </c>
      <c r="B3468" s="23">
        <v>85542</v>
      </c>
      <c r="C3468" s="23" t="s">
        <v>53</v>
      </c>
      <c r="D3468" s="23" t="str">
        <f>IF(ISNUMBER(MATCH(C3468, 'Registration Database Man. Code'!A:A, 0)), "drone", "")</f>
        <v>drone</v>
      </c>
      <c r="E3468" s="23" t="str">
        <f>VLOOKUP(C3468, 'Registration Database Man. Code'!A:D, 4, FALSE)</f>
        <v>EA VISION</v>
      </c>
      <c r="F3468" s="24" t="str">
        <f t="shared" si="54"/>
        <v>No</v>
      </c>
      <c r="G3468" s="21" t="str">
        <f>IF(F3468="Yes", "Not Applicable", IF(COUNTIF('Broadcast Module Man Codes'!B:B, LEFT(B3468, 4))=0, "No BM Man Code Found", "Match Found"))</f>
        <v>No BM Man Code Found</v>
      </c>
    </row>
    <row r="3469" spans="1:7">
      <c r="A3469" s="23" t="s">
        <v>6355</v>
      </c>
      <c r="B3469" s="23" t="s">
        <v>6356</v>
      </c>
      <c r="C3469" s="23" t="s">
        <v>10</v>
      </c>
      <c r="D3469" s="23" t="str">
        <f>IF(ISNUMBER(MATCH(C3469, 'Registration Database Man. Code'!A:A, 0)), "drone", "")</f>
        <v>drone</v>
      </c>
      <c r="E3469" s="23" t="str">
        <f>VLOOKUP(C3469, 'Registration Database Man. Code'!A:D, 4, FALSE)</f>
        <v>DJI</v>
      </c>
      <c r="F3469" s="24" t="str">
        <f t="shared" si="54"/>
        <v>Yes</v>
      </c>
      <c r="G3469" s="21" t="str">
        <f>IF(F3469="Yes", "Not Applicable", IF(COUNTIF('Broadcast Module Man Codes'!B:B, LEFT(B3469, 4))=0, "No BM Man Code Found", "Match Found"))</f>
        <v>Not Applicable</v>
      </c>
    </row>
    <row r="3470" spans="1:7">
      <c r="A3470" s="23" t="s">
        <v>6357</v>
      </c>
      <c r="B3470" s="23" t="s">
        <v>6358</v>
      </c>
      <c r="C3470" s="23" t="s">
        <v>1514</v>
      </c>
      <c r="D3470" s="23" t="str">
        <f>IF(ISNUMBER(MATCH(C3470, 'Registration Database Man. Code'!A:A, 0)), "drone", "")</f>
        <v>drone</v>
      </c>
      <c r="E3470" s="23" t="str">
        <f>VLOOKUP(C3470, 'Registration Database Man. Code'!A:D, 4, FALSE)</f>
        <v>DJI</v>
      </c>
      <c r="F3470" s="24" t="str">
        <f t="shared" si="54"/>
        <v>Yes</v>
      </c>
      <c r="G3470" s="21" t="str">
        <f>IF(F3470="Yes", "Not Applicable", IF(COUNTIF('Broadcast Module Man Codes'!B:B, LEFT(B3470, 4))=0, "No BM Man Code Found", "Match Found"))</f>
        <v>Not Applicable</v>
      </c>
    </row>
    <row r="3471" spans="1:7">
      <c r="A3471" s="23" t="s">
        <v>6359</v>
      </c>
      <c r="B3471" s="23" t="s">
        <v>6360</v>
      </c>
      <c r="C3471" s="23" t="s">
        <v>94</v>
      </c>
      <c r="D3471" s="23" t="str">
        <f>IF(ISNUMBER(MATCH(C3471, 'Registration Database Man. Code'!A:A, 0)), "drone", "")</f>
        <v>drone</v>
      </c>
      <c r="E3471" s="23" t="str">
        <f>VLOOKUP(C3471, 'Registration Database Man. Code'!A:D, 4, FALSE)</f>
        <v>DJI</v>
      </c>
      <c r="F3471" s="24" t="str">
        <f t="shared" si="54"/>
        <v>No</v>
      </c>
      <c r="G3471" s="21" t="str">
        <f>IF(F3471="Yes", "Not Applicable", IF(COUNTIF('Broadcast Module Man Codes'!B:B, LEFT(B3471, 4))=0, "No BM Man Code Found", "Match Found"))</f>
        <v>No BM Man Code Found</v>
      </c>
    </row>
    <row r="3472" spans="1:7">
      <c r="A3472" s="23" t="s">
        <v>6361</v>
      </c>
      <c r="B3472" s="23" t="s">
        <v>6362</v>
      </c>
      <c r="C3472" s="23" t="s">
        <v>27</v>
      </c>
      <c r="D3472" s="23" t="str">
        <f>IF(ISNUMBER(MATCH(C3472, 'Registration Database Man. Code'!A:A, 0)), "drone", "")</f>
        <v>drone</v>
      </c>
      <c r="E3472" s="23" t="str">
        <f>VLOOKUP(C3472, 'Registration Database Man. Code'!A:D, 4, FALSE)</f>
        <v>DJI</v>
      </c>
      <c r="F3472" s="24" t="str">
        <f t="shared" si="54"/>
        <v>No</v>
      </c>
      <c r="G3472" s="21" t="str">
        <f>IF(F3472="Yes", "Not Applicable", IF(COUNTIF('Broadcast Module Man Codes'!B:B, LEFT(B3472, 4))=0, "No BM Man Code Found", "Match Found"))</f>
        <v>No BM Man Code Found</v>
      </c>
    </row>
    <row r="3473" spans="1:7">
      <c r="A3473" s="23" t="s">
        <v>6363</v>
      </c>
      <c r="B3473" s="23" t="s">
        <v>6364</v>
      </c>
      <c r="C3473" s="23" t="s">
        <v>10</v>
      </c>
      <c r="D3473" s="23" t="str">
        <f>IF(ISNUMBER(MATCH(C3473, 'Registration Database Man. Code'!A:A, 0)), "drone", "")</f>
        <v>drone</v>
      </c>
      <c r="E3473" s="23" t="str">
        <f>VLOOKUP(C3473, 'Registration Database Man. Code'!A:D, 4, FALSE)</f>
        <v>DJI</v>
      </c>
      <c r="F3473" s="24" t="str">
        <f t="shared" si="54"/>
        <v>No</v>
      </c>
      <c r="G3473" s="21" t="str">
        <f>IF(F3473="Yes", "Not Applicable", IF(COUNTIF('Broadcast Module Man Codes'!B:B, LEFT(B3473, 4))=0, "No BM Man Code Found", "Match Found"))</f>
        <v>No BM Man Code Found</v>
      </c>
    </row>
    <row r="3474" spans="1:7">
      <c r="A3474" s="23" t="s">
        <v>6365</v>
      </c>
      <c r="B3474" s="23" t="s">
        <v>6366</v>
      </c>
      <c r="C3474" s="23" t="s">
        <v>27</v>
      </c>
      <c r="D3474" s="23" t="str">
        <f>IF(ISNUMBER(MATCH(C3474, 'Registration Database Man. Code'!A:A, 0)), "drone", "")</f>
        <v>drone</v>
      </c>
      <c r="E3474" s="23" t="str">
        <f>VLOOKUP(C3474, 'Registration Database Man. Code'!A:D, 4, FALSE)</f>
        <v>DJI</v>
      </c>
      <c r="F3474" s="24" t="str">
        <f t="shared" si="54"/>
        <v>No</v>
      </c>
      <c r="G3474" s="21" t="str">
        <f>IF(F3474="Yes", "Not Applicable", IF(COUNTIF('Broadcast Module Man Codes'!B:B, LEFT(B3474, 4))=0, "No BM Man Code Found", "Match Found"))</f>
        <v>No BM Man Code Found</v>
      </c>
    </row>
    <row r="3475" spans="1:7">
      <c r="A3475" s="23" t="s">
        <v>6367</v>
      </c>
      <c r="B3475" s="23" t="s">
        <v>6368</v>
      </c>
      <c r="C3475" s="23" t="s">
        <v>94</v>
      </c>
      <c r="D3475" s="23" t="str">
        <f>IF(ISNUMBER(MATCH(C3475, 'Registration Database Man. Code'!A:A, 0)), "drone", "")</f>
        <v>drone</v>
      </c>
      <c r="E3475" s="23" t="str">
        <f>VLOOKUP(C3475, 'Registration Database Man. Code'!A:D, 4, FALSE)</f>
        <v>DJI</v>
      </c>
      <c r="F3475" s="24" t="str">
        <f t="shared" si="54"/>
        <v>Yes</v>
      </c>
      <c r="G3475" s="21" t="str">
        <f>IF(F3475="Yes", "Not Applicable", IF(COUNTIF('Broadcast Module Man Codes'!B:B, LEFT(B3475, 4))=0, "No BM Man Code Found", "Match Found"))</f>
        <v>Not Applicable</v>
      </c>
    </row>
    <row r="3476" spans="1:7">
      <c r="A3476" s="23" t="s">
        <v>6369</v>
      </c>
      <c r="B3476" s="23" t="s">
        <v>6370</v>
      </c>
      <c r="C3476" s="23" t="s">
        <v>142</v>
      </c>
      <c r="D3476" s="23" t="str">
        <f>IF(ISNUMBER(MATCH(C3476, 'Registration Database Man. Code'!A:A, 0)), "drone", "")</f>
        <v>drone</v>
      </c>
      <c r="E3476" s="23" t="str">
        <f>VLOOKUP(C3476, 'Registration Database Man. Code'!A:D, 4, FALSE)</f>
        <v>TALOS DRONES</v>
      </c>
      <c r="F3476" s="24" t="str">
        <f t="shared" si="54"/>
        <v>Yes</v>
      </c>
      <c r="G3476" s="21" t="str">
        <f>IF(F3476="Yes", "Not Applicable", IF(COUNTIF('Broadcast Module Man Codes'!B:B, LEFT(B3476, 4))=0, "No BM Man Code Found", "Match Found"))</f>
        <v>Not Applicable</v>
      </c>
    </row>
    <row r="3477" spans="1:7">
      <c r="A3477" s="23" t="s">
        <v>6371</v>
      </c>
      <c r="B3477" s="23" t="s">
        <v>6372</v>
      </c>
      <c r="C3477" s="23" t="s">
        <v>94</v>
      </c>
      <c r="D3477" s="23" t="str">
        <f>IF(ISNUMBER(MATCH(C3477, 'Registration Database Man. Code'!A:A, 0)), "drone", "")</f>
        <v>drone</v>
      </c>
      <c r="E3477" s="23" t="str">
        <f>VLOOKUP(C3477, 'Registration Database Man. Code'!A:D, 4, FALSE)</f>
        <v>DJI</v>
      </c>
      <c r="F3477" s="24" t="str">
        <f t="shared" si="54"/>
        <v>No</v>
      </c>
      <c r="G3477" s="21" t="str">
        <f>IF(F3477="Yes", "Not Applicable", IF(COUNTIF('Broadcast Module Man Codes'!B:B, LEFT(B3477, 4))=0, "No BM Man Code Found", "Match Found"))</f>
        <v>No BM Man Code Found</v>
      </c>
    </row>
    <row r="3478" spans="1:7">
      <c r="A3478" s="23" t="s">
        <v>6373</v>
      </c>
      <c r="B3478" s="23" t="s">
        <v>6374</v>
      </c>
      <c r="C3478" s="23" t="s">
        <v>1049</v>
      </c>
      <c r="D3478" s="23" t="str">
        <f>IF(ISNUMBER(MATCH(C3478, 'Registration Database Man. Code'!A:A, 0)), "drone", "")</f>
        <v>drone</v>
      </c>
      <c r="E3478" s="23" t="str">
        <f>VLOOKUP(C3478, 'Registration Database Man. Code'!A:D, 4, FALSE)</f>
        <v>DJI</v>
      </c>
      <c r="F3478" s="24" t="str">
        <f t="shared" si="54"/>
        <v>No</v>
      </c>
      <c r="G3478" s="21" t="str">
        <f>IF(F3478="Yes", "Not Applicable", IF(COUNTIF('Broadcast Module Man Codes'!B:B, LEFT(B3478, 4))=0, "No BM Man Code Found", "Match Found"))</f>
        <v>No BM Man Code Found</v>
      </c>
    </row>
    <row r="3479" spans="1:7">
      <c r="A3479" s="23" t="s">
        <v>6375</v>
      </c>
      <c r="B3479" s="23">
        <v>85577</v>
      </c>
      <c r="C3479" s="23" t="s">
        <v>53</v>
      </c>
      <c r="D3479" s="23" t="str">
        <f>IF(ISNUMBER(MATCH(C3479, 'Registration Database Man. Code'!A:A, 0)), "drone", "")</f>
        <v>drone</v>
      </c>
      <c r="E3479" s="23" t="str">
        <f>VLOOKUP(C3479, 'Registration Database Man. Code'!A:D, 4, FALSE)</f>
        <v>EA VISION</v>
      </c>
      <c r="F3479" s="24" t="str">
        <f t="shared" si="54"/>
        <v>No</v>
      </c>
      <c r="G3479" s="21" t="str">
        <f>IF(F3479="Yes", "Not Applicable", IF(COUNTIF('Broadcast Module Man Codes'!B:B, LEFT(B3479, 4))=0, "No BM Man Code Found", "Match Found"))</f>
        <v>No BM Man Code Found</v>
      </c>
    </row>
    <row r="3480" spans="1:7">
      <c r="A3480" s="23" t="s">
        <v>6376</v>
      </c>
      <c r="B3480" s="23" t="s">
        <v>6377</v>
      </c>
      <c r="C3480" s="23" t="s">
        <v>1102</v>
      </c>
      <c r="D3480" s="23" t="str">
        <f>IF(ISNUMBER(MATCH(C3480, 'Registration Database Man. Code'!A:A, 0)), "drone", "")</f>
        <v>drone</v>
      </c>
      <c r="E3480" s="23" t="str">
        <f>VLOOKUP(C3480, 'Registration Database Man. Code'!A:D, 4, FALSE)</f>
        <v>XAG</v>
      </c>
      <c r="F3480" s="24" t="str">
        <f t="shared" si="54"/>
        <v>Yes</v>
      </c>
      <c r="G3480" s="21" t="str">
        <f>IF(F3480="Yes", "Not Applicable", IF(COUNTIF('Broadcast Module Man Codes'!B:B, LEFT(B3480, 4))=0, "No BM Man Code Found", "Match Found"))</f>
        <v>Not Applicable</v>
      </c>
    </row>
    <row r="3481" spans="1:7">
      <c r="A3481" s="23" t="s">
        <v>6378</v>
      </c>
      <c r="B3481" s="23" t="s">
        <v>6379</v>
      </c>
      <c r="C3481" s="23" t="s">
        <v>27</v>
      </c>
      <c r="D3481" s="23" t="str">
        <f>IF(ISNUMBER(MATCH(C3481, 'Registration Database Man. Code'!A:A, 0)), "drone", "")</f>
        <v>drone</v>
      </c>
      <c r="E3481" s="23" t="str">
        <f>VLOOKUP(C3481, 'Registration Database Man. Code'!A:D, 4, FALSE)</f>
        <v>DJI</v>
      </c>
      <c r="F3481" s="24" t="str">
        <f t="shared" si="54"/>
        <v>Yes</v>
      </c>
      <c r="G3481" s="21" t="str">
        <f>IF(F3481="Yes", "Not Applicable", IF(COUNTIF('Broadcast Module Man Codes'!B:B, LEFT(B3481, 4))=0, "No BM Man Code Found", "Match Found"))</f>
        <v>Not Applicable</v>
      </c>
    </row>
    <row r="3482" spans="1:7">
      <c r="A3482" s="23" t="s">
        <v>6380</v>
      </c>
      <c r="B3482" s="23" t="s">
        <v>6381</v>
      </c>
      <c r="C3482" s="23" t="s">
        <v>94</v>
      </c>
      <c r="D3482" s="23" t="str">
        <f>IF(ISNUMBER(MATCH(C3482, 'Registration Database Man. Code'!A:A, 0)), "drone", "")</f>
        <v>drone</v>
      </c>
      <c r="E3482" s="23" t="str">
        <f>VLOOKUP(C3482, 'Registration Database Man. Code'!A:D, 4, FALSE)</f>
        <v>DJI</v>
      </c>
      <c r="F3482" s="24" t="str">
        <f t="shared" si="54"/>
        <v>No</v>
      </c>
      <c r="G3482" s="21" t="str">
        <f>IF(F3482="Yes", "Not Applicable", IF(COUNTIF('Broadcast Module Man Codes'!B:B, LEFT(B3482, 4))=0, "No BM Man Code Found", "Match Found"))</f>
        <v>No BM Man Code Found</v>
      </c>
    </row>
    <row r="3483" spans="1:7">
      <c r="A3483" s="23" t="s">
        <v>6382</v>
      </c>
      <c r="B3483" s="23" t="s">
        <v>6383</v>
      </c>
      <c r="C3483" s="23" t="s">
        <v>21</v>
      </c>
      <c r="D3483" s="23" t="str">
        <f>IF(ISNUMBER(MATCH(C3483, 'Registration Database Man. Code'!A:A, 0)), "drone", "")</f>
        <v>drone</v>
      </c>
      <c r="E3483" s="23" t="str">
        <f>VLOOKUP(C3483, 'Registration Database Man. Code'!A:D, 4, FALSE)</f>
        <v>XAG</v>
      </c>
      <c r="F3483" s="24" t="str">
        <f t="shared" si="54"/>
        <v>No</v>
      </c>
      <c r="G3483" s="21" t="str">
        <f>IF(F3483="Yes", "Not Applicable", IF(COUNTIF('Broadcast Module Man Codes'!B:B, LEFT(B3483, 4))=0, "No BM Man Code Found", "Match Found"))</f>
        <v>No BM Man Code Found</v>
      </c>
    </row>
    <row r="3484" spans="1:7">
      <c r="A3484" s="23" t="s">
        <v>6384</v>
      </c>
      <c r="B3484" s="23" t="s">
        <v>6385</v>
      </c>
      <c r="C3484" s="23" t="s">
        <v>27</v>
      </c>
      <c r="D3484" s="23" t="str">
        <f>IF(ISNUMBER(MATCH(C3484, 'Registration Database Man. Code'!A:A, 0)), "drone", "")</f>
        <v>drone</v>
      </c>
      <c r="E3484" s="23" t="str">
        <f>VLOOKUP(C3484, 'Registration Database Man. Code'!A:D, 4, FALSE)</f>
        <v>DJI</v>
      </c>
      <c r="F3484" s="24" t="str">
        <f t="shared" si="54"/>
        <v>Yes</v>
      </c>
      <c r="G3484" s="21" t="str">
        <f>IF(F3484="Yes", "Not Applicable", IF(COUNTIF('Broadcast Module Man Codes'!B:B, LEFT(B3484, 4))=0, "No BM Man Code Found", "Match Found"))</f>
        <v>Not Applicable</v>
      </c>
    </row>
    <row r="3485" spans="1:7">
      <c r="A3485" s="23" t="s">
        <v>6386</v>
      </c>
      <c r="B3485" s="23" t="s">
        <v>6387</v>
      </c>
      <c r="C3485" s="23" t="s">
        <v>49</v>
      </c>
      <c r="D3485" s="23" t="str">
        <f>IF(ISNUMBER(MATCH(C3485, 'Registration Database Man. Code'!A:A, 0)), "drone", "")</f>
        <v>drone</v>
      </c>
      <c r="E3485" s="23" t="str">
        <f>VLOOKUP(C3485, 'Registration Database Man. Code'!A:D, 4, FALSE)</f>
        <v>DJI</v>
      </c>
      <c r="F3485" s="24" t="str">
        <f t="shared" si="54"/>
        <v>No</v>
      </c>
      <c r="G3485" s="21" t="str">
        <f>IF(F3485="Yes", "Not Applicable", IF(COUNTIF('Broadcast Module Man Codes'!B:B, LEFT(B3485, 4))=0, "No BM Man Code Found", "Match Found"))</f>
        <v>No BM Man Code Found</v>
      </c>
    </row>
    <row r="3486" spans="1:7">
      <c r="A3486" s="23" t="s">
        <v>6388</v>
      </c>
      <c r="B3486" s="23" t="s">
        <v>6389</v>
      </c>
      <c r="C3486" s="23" t="s">
        <v>53</v>
      </c>
      <c r="D3486" s="23" t="str">
        <f>IF(ISNUMBER(MATCH(C3486, 'Registration Database Man. Code'!A:A, 0)), "drone", "")</f>
        <v>drone</v>
      </c>
      <c r="E3486" s="23" t="str">
        <f>VLOOKUP(C3486, 'Registration Database Man. Code'!A:D, 4, FALSE)</f>
        <v>EA VISION</v>
      </c>
      <c r="F3486" s="24" t="str">
        <f t="shared" si="54"/>
        <v>No</v>
      </c>
      <c r="G3486" s="21" t="str">
        <f>IF(F3486="Yes", "Not Applicable", IF(COUNTIF('Broadcast Module Man Codes'!B:B, LEFT(B3486, 4))=0, "No BM Man Code Found", "Match Found"))</f>
        <v>No BM Man Code Found</v>
      </c>
    </row>
    <row r="3487" spans="1:7">
      <c r="A3487" s="23" t="s">
        <v>6390</v>
      </c>
      <c r="B3487" s="23" t="s">
        <v>6391</v>
      </c>
      <c r="C3487" s="23" t="s">
        <v>10</v>
      </c>
      <c r="D3487" s="23" t="str">
        <f>IF(ISNUMBER(MATCH(C3487, 'Registration Database Man. Code'!A:A, 0)), "drone", "")</f>
        <v>drone</v>
      </c>
      <c r="E3487" s="23" t="str">
        <f>VLOOKUP(C3487, 'Registration Database Man. Code'!A:D, 4, FALSE)</f>
        <v>DJI</v>
      </c>
      <c r="F3487" s="24" t="str">
        <f t="shared" si="54"/>
        <v>Yes</v>
      </c>
      <c r="G3487" s="21" t="str">
        <f>IF(F3487="Yes", "Not Applicable", IF(COUNTIF('Broadcast Module Man Codes'!B:B, LEFT(B3487, 4))=0, "No BM Man Code Found", "Match Found"))</f>
        <v>Not Applicable</v>
      </c>
    </row>
    <row r="3488" spans="1:7">
      <c r="A3488" s="23" t="s">
        <v>6392</v>
      </c>
      <c r="B3488" s="23" t="s">
        <v>6393</v>
      </c>
      <c r="C3488" s="23" t="s">
        <v>94</v>
      </c>
      <c r="D3488" s="23" t="str">
        <f>IF(ISNUMBER(MATCH(C3488, 'Registration Database Man. Code'!A:A, 0)), "drone", "")</f>
        <v>drone</v>
      </c>
      <c r="E3488" s="23" t="str">
        <f>VLOOKUP(C3488, 'Registration Database Man. Code'!A:D, 4, FALSE)</f>
        <v>DJI</v>
      </c>
      <c r="F3488" s="24" t="str">
        <f t="shared" si="54"/>
        <v>Yes</v>
      </c>
      <c r="G3488" s="21" t="str">
        <f>IF(F3488="Yes", "Not Applicable", IF(COUNTIF('Broadcast Module Man Codes'!B:B, LEFT(B3488, 4))=0, "No BM Man Code Found", "Match Found"))</f>
        <v>Not Applicable</v>
      </c>
    </row>
    <row r="3489" spans="1:7">
      <c r="A3489" s="23" t="s">
        <v>6394</v>
      </c>
      <c r="B3489" s="23" t="s">
        <v>6395</v>
      </c>
      <c r="C3489" s="23" t="s">
        <v>1269</v>
      </c>
      <c r="D3489" s="23" t="str">
        <f>IF(ISNUMBER(MATCH(C3489, 'Registration Database Man. Code'!A:A, 0)), "drone", "")</f>
        <v>drone</v>
      </c>
      <c r="E3489" s="23" t="str">
        <f>VLOOKUP(C3489, 'Registration Database Man. Code'!A:D, 4, FALSE)</f>
        <v>DJI</v>
      </c>
      <c r="F3489" s="24" t="str">
        <f t="shared" si="54"/>
        <v>Yes</v>
      </c>
      <c r="G3489" s="21" t="str">
        <f>IF(F3489="Yes", "Not Applicable", IF(COUNTIF('Broadcast Module Man Codes'!B:B, LEFT(B3489, 4))=0, "No BM Man Code Found", "Match Found"))</f>
        <v>Not Applicable</v>
      </c>
    </row>
    <row r="3490" spans="1:7">
      <c r="A3490" s="23" t="s">
        <v>6396</v>
      </c>
      <c r="B3490" s="23" t="s">
        <v>6397</v>
      </c>
      <c r="C3490" s="23" t="s">
        <v>42</v>
      </c>
      <c r="D3490" s="23" t="str">
        <f>IF(ISNUMBER(MATCH(C3490, 'Registration Database Man. Code'!A:A, 0)), "drone", "")</f>
        <v>drone</v>
      </c>
      <c r="E3490" s="23" t="str">
        <f>VLOOKUP(C3490, 'Registration Database Man. Code'!A:D, 4, FALSE)</f>
        <v>DJI</v>
      </c>
      <c r="F3490" s="24" t="str">
        <f t="shared" si="54"/>
        <v>No</v>
      </c>
      <c r="G3490" s="21" t="str">
        <f>IF(F3490="Yes", "Not Applicable", IF(COUNTIF('Broadcast Module Man Codes'!B:B, LEFT(B3490, 4))=0, "No BM Man Code Found", "Match Found"))</f>
        <v>No BM Man Code Found</v>
      </c>
    </row>
    <row r="3491" spans="1:7">
      <c r="A3491" s="23" t="s">
        <v>6398</v>
      </c>
      <c r="B3491" s="23" t="s">
        <v>6399</v>
      </c>
      <c r="C3491" s="23" t="s">
        <v>6400</v>
      </c>
      <c r="D3491" s="23" t="str">
        <f>IF(ISNUMBER(MATCH(C3491, 'Registration Database Man. Code'!A:A, 0)), "drone", "")</f>
        <v>drone</v>
      </c>
      <c r="E3491" s="23" t="str">
        <f>VLOOKUP(C3491, 'Registration Database Man. Code'!A:D, 4, FALSE)</f>
        <v>DJI</v>
      </c>
      <c r="F3491" s="24" t="str">
        <f t="shared" si="54"/>
        <v>Yes</v>
      </c>
      <c r="G3491" s="21" t="str">
        <f>IF(F3491="Yes", "Not Applicable", IF(COUNTIF('Broadcast Module Man Codes'!B:B, LEFT(B3491, 4))=0, "No BM Man Code Found", "Match Found"))</f>
        <v>Not Applicable</v>
      </c>
    </row>
    <row r="3492" spans="1:7">
      <c r="A3492" s="23" t="s">
        <v>6401</v>
      </c>
      <c r="B3492" s="23" t="s">
        <v>6402</v>
      </c>
      <c r="C3492" s="23" t="s">
        <v>27</v>
      </c>
      <c r="D3492" s="23" t="str">
        <f>IF(ISNUMBER(MATCH(C3492, 'Registration Database Man. Code'!A:A, 0)), "drone", "")</f>
        <v>drone</v>
      </c>
      <c r="E3492" s="23" t="str">
        <f>VLOOKUP(C3492, 'Registration Database Man. Code'!A:D, 4, FALSE)</f>
        <v>DJI</v>
      </c>
      <c r="F3492" s="24" t="str">
        <f t="shared" si="54"/>
        <v>No</v>
      </c>
      <c r="G3492" s="21" t="str">
        <f>IF(F3492="Yes", "Not Applicable", IF(COUNTIF('Broadcast Module Man Codes'!B:B, LEFT(B3492, 4))=0, "No BM Man Code Found", "Match Found"))</f>
        <v>No BM Man Code Found</v>
      </c>
    </row>
    <row r="3493" spans="1:7">
      <c r="A3493" s="23" t="s">
        <v>6403</v>
      </c>
      <c r="B3493" s="23" t="s">
        <v>6404</v>
      </c>
      <c r="C3493" s="23" t="s">
        <v>21</v>
      </c>
      <c r="D3493" s="23" t="str">
        <f>IF(ISNUMBER(MATCH(C3493, 'Registration Database Man. Code'!A:A, 0)), "drone", "")</f>
        <v>drone</v>
      </c>
      <c r="E3493" s="23" t="str">
        <f>VLOOKUP(C3493, 'Registration Database Man. Code'!A:D, 4, FALSE)</f>
        <v>XAG</v>
      </c>
      <c r="F3493" s="24" t="str">
        <f t="shared" si="54"/>
        <v>No</v>
      </c>
      <c r="G3493" s="21" t="str">
        <f>IF(F3493="Yes", "Not Applicable", IF(COUNTIF('Broadcast Module Man Codes'!B:B, LEFT(B3493, 4))=0, "No BM Man Code Found", "Match Found"))</f>
        <v>No BM Man Code Found</v>
      </c>
    </row>
    <row r="3494" spans="1:7">
      <c r="A3494" s="23" t="s">
        <v>6405</v>
      </c>
      <c r="B3494" s="23" t="s">
        <v>6406</v>
      </c>
      <c r="C3494" s="23" t="s">
        <v>94</v>
      </c>
      <c r="D3494" s="23" t="str">
        <f>IF(ISNUMBER(MATCH(C3494, 'Registration Database Man. Code'!A:A, 0)), "drone", "")</f>
        <v>drone</v>
      </c>
      <c r="E3494" s="23" t="str">
        <f>VLOOKUP(C3494, 'Registration Database Man. Code'!A:D, 4, FALSE)</f>
        <v>DJI</v>
      </c>
      <c r="F3494" s="24" t="str">
        <f t="shared" si="54"/>
        <v>No</v>
      </c>
      <c r="G3494" s="21" t="str">
        <f>IF(F3494="Yes", "Not Applicable", IF(COUNTIF('Broadcast Module Man Codes'!B:B, LEFT(B3494, 4))=0, "No BM Man Code Found", "Match Found"))</f>
        <v>No BM Man Code Found</v>
      </c>
    </row>
    <row r="3495" spans="1:7">
      <c r="A3495" s="23" t="s">
        <v>6407</v>
      </c>
      <c r="B3495" s="23" t="s">
        <v>6408</v>
      </c>
      <c r="C3495" s="23" t="s">
        <v>21</v>
      </c>
      <c r="D3495" s="23" t="str">
        <f>IF(ISNUMBER(MATCH(C3495, 'Registration Database Man. Code'!A:A, 0)), "drone", "")</f>
        <v>drone</v>
      </c>
      <c r="E3495" s="23" t="str">
        <f>VLOOKUP(C3495, 'Registration Database Man. Code'!A:D, 4, FALSE)</f>
        <v>XAG</v>
      </c>
      <c r="F3495" s="24" t="str">
        <f t="shared" si="54"/>
        <v>No</v>
      </c>
      <c r="G3495" s="21" t="str">
        <f>IF(F3495="Yes", "Not Applicable", IF(COUNTIF('Broadcast Module Man Codes'!B:B, LEFT(B3495, 4))=0, "No BM Man Code Found", "Match Found"))</f>
        <v>No BM Man Code Found</v>
      </c>
    </row>
    <row r="3496" spans="1:7">
      <c r="A3496" s="23" t="s">
        <v>6409</v>
      </c>
      <c r="B3496" s="23" t="s">
        <v>6410</v>
      </c>
      <c r="C3496" s="23" t="s">
        <v>27</v>
      </c>
      <c r="D3496" s="23" t="str">
        <f>IF(ISNUMBER(MATCH(C3496, 'Registration Database Man. Code'!A:A, 0)), "drone", "")</f>
        <v>drone</v>
      </c>
      <c r="E3496" s="23" t="str">
        <f>VLOOKUP(C3496, 'Registration Database Man. Code'!A:D, 4, FALSE)</f>
        <v>DJI</v>
      </c>
      <c r="F3496" s="24" t="str">
        <f t="shared" si="54"/>
        <v>No</v>
      </c>
      <c r="G3496" s="21" t="str">
        <f>IF(F3496="Yes", "Not Applicable", IF(COUNTIF('Broadcast Module Man Codes'!B:B, LEFT(B3496, 4))=0, "No BM Man Code Found", "Match Found"))</f>
        <v>No BM Man Code Found</v>
      </c>
    </row>
    <row r="3497" spans="1:7">
      <c r="A3497" s="23" t="s">
        <v>6411</v>
      </c>
      <c r="B3497" s="23" t="s">
        <v>6412</v>
      </c>
      <c r="C3497" s="23" t="s">
        <v>6413</v>
      </c>
      <c r="D3497" s="23" t="str">
        <f>IF(ISNUMBER(MATCH(C3497, 'Registration Database Man. Code'!A:A, 0)), "drone", "")</f>
        <v>drone</v>
      </c>
      <c r="E3497" s="23" t="str">
        <f>VLOOKUP(C3497, 'Registration Database Man. Code'!A:D, 4, FALSE)</f>
        <v>DJI</v>
      </c>
      <c r="F3497" s="24" t="str">
        <f t="shared" si="54"/>
        <v>Yes</v>
      </c>
      <c r="G3497" s="21" t="str">
        <f>IF(F3497="Yes", "Not Applicable", IF(COUNTIF('Broadcast Module Man Codes'!B:B, LEFT(B3497, 4))=0, "No BM Man Code Found", "Match Found"))</f>
        <v>Not Applicable</v>
      </c>
    </row>
    <row r="3498" spans="1:7">
      <c r="A3498" s="23" t="s">
        <v>6414</v>
      </c>
      <c r="B3498" s="23" t="s">
        <v>6415</v>
      </c>
      <c r="C3498" s="23" t="s">
        <v>27</v>
      </c>
      <c r="D3498" s="23" t="str">
        <f>IF(ISNUMBER(MATCH(C3498, 'Registration Database Man. Code'!A:A, 0)), "drone", "")</f>
        <v>drone</v>
      </c>
      <c r="E3498" s="23" t="str">
        <f>VLOOKUP(C3498, 'Registration Database Man. Code'!A:D, 4, FALSE)</f>
        <v>DJI</v>
      </c>
      <c r="F3498" s="24" t="str">
        <f t="shared" si="54"/>
        <v>Yes</v>
      </c>
      <c r="G3498" s="21" t="str">
        <f>IF(F3498="Yes", "Not Applicable", IF(COUNTIF('Broadcast Module Man Codes'!B:B, LEFT(B3498, 4))=0, "No BM Man Code Found", "Match Found"))</f>
        <v>Not Applicable</v>
      </c>
    </row>
    <row r="3499" spans="1:7">
      <c r="A3499" s="23" t="s">
        <v>6416</v>
      </c>
      <c r="B3499" s="23" t="s">
        <v>6417</v>
      </c>
      <c r="C3499" s="23" t="s">
        <v>27</v>
      </c>
      <c r="D3499" s="23" t="str">
        <f>IF(ISNUMBER(MATCH(C3499, 'Registration Database Man. Code'!A:A, 0)), "drone", "")</f>
        <v>drone</v>
      </c>
      <c r="E3499" s="23" t="str">
        <f>VLOOKUP(C3499, 'Registration Database Man. Code'!A:D, 4, FALSE)</f>
        <v>DJI</v>
      </c>
      <c r="F3499" s="24" t="str">
        <f t="shared" si="54"/>
        <v>Yes</v>
      </c>
      <c r="G3499" s="21" t="str">
        <f>IF(F3499="Yes", "Not Applicable", IF(COUNTIF('Broadcast Module Man Codes'!B:B, LEFT(B3499, 4))=0, "No BM Man Code Found", "Match Found"))</f>
        <v>Not Applicable</v>
      </c>
    </row>
    <row r="3500" spans="1:7">
      <c r="A3500" s="23" t="s">
        <v>6418</v>
      </c>
      <c r="B3500" s="23" t="s">
        <v>6419</v>
      </c>
      <c r="C3500" s="23" t="s">
        <v>27</v>
      </c>
      <c r="D3500" s="23" t="str">
        <f>IF(ISNUMBER(MATCH(C3500, 'Registration Database Man. Code'!A:A, 0)), "drone", "")</f>
        <v>drone</v>
      </c>
      <c r="E3500" s="23" t="str">
        <f>VLOOKUP(C3500, 'Registration Database Man. Code'!A:D, 4, FALSE)</f>
        <v>DJI</v>
      </c>
      <c r="F3500" s="24" t="str">
        <f t="shared" si="54"/>
        <v>No</v>
      </c>
      <c r="G3500" s="21" t="str">
        <f>IF(F3500="Yes", "Not Applicable", IF(COUNTIF('Broadcast Module Man Codes'!B:B, LEFT(B3500, 4))=0, "No BM Man Code Found", "Match Found"))</f>
        <v>No BM Man Code Found</v>
      </c>
    </row>
    <row r="3501" spans="1:7">
      <c r="A3501" s="23" t="s">
        <v>6420</v>
      </c>
      <c r="B3501" s="23" t="s">
        <v>6421</v>
      </c>
      <c r="C3501" s="23" t="s">
        <v>10</v>
      </c>
      <c r="D3501" s="23" t="str">
        <f>IF(ISNUMBER(MATCH(C3501, 'Registration Database Man. Code'!A:A, 0)), "drone", "")</f>
        <v>drone</v>
      </c>
      <c r="E3501" s="23" t="str">
        <f>VLOOKUP(C3501, 'Registration Database Man. Code'!A:D, 4, FALSE)</f>
        <v>DJI</v>
      </c>
      <c r="F3501" s="24" t="str">
        <f t="shared" si="54"/>
        <v>No</v>
      </c>
      <c r="G3501" s="21" t="str">
        <f>IF(F3501="Yes", "Not Applicable", IF(COUNTIF('Broadcast Module Man Codes'!B:B, LEFT(B3501, 4))=0, "No BM Man Code Found", "Match Found"))</f>
        <v>No BM Man Code Found</v>
      </c>
    </row>
    <row r="3502" spans="1:7">
      <c r="A3502" s="23" t="s">
        <v>6422</v>
      </c>
      <c r="B3502" s="23" t="s">
        <v>6423</v>
      </c>
      <c r="C3502" s="23" t="s">
        <v>10</v>
      </c>
      <c r="D3502" s="23" t="str">
        <f>IF(ISNUMBER(MATCH(C3502, 'Registration Database Man. Code'!A:A, 0)), "drone", "")</f>
        <v>drone</v>
      </c>
      <c r="E3502" s="23" t="str">
        <f>VLOOKUP(C3502, 'Registration Database Man. Code'!A:D, 4, FALSE)</f>
        <v>DJI</v>
      </c>
      <c r="F3502" s="24" t="str">
        <f t="shared" si="54"/>
        <v>Yes</v>
      </c>
      <c r="G3502" s="21" t="str">
        <f>IF(F3502="Yes", "Not Applicable", IF(COUNTIF('Broadcast Module Man Codes'!B:B, LEFT(B3502, 4))=0, "No BM Man Code Found", "Match Found"))</f>
        <v>Not Applicable</v>
      </c>
    </row>
    <row r="3503" spans="1:7">
      <c r="A3503" s="23" t="s">
        <v>6424</v>
      </c>
      <c r="B3503" s="23" t="s">
        <v>6425</v>
      </c>
      <c r="C3503" s="23" t="s">
        <v>27</v>
      </c>
      <c r="D3503" s="23" t="str">
        <f>IF(ISNUMBER(MATCH(C3503, 'Registration Database Man. Code'!A:A, 0)), "drone", "")</f>
        <v>drone</v>
      </c>
      <c r="E3503" s="23" t="str">
        <f>VLOOKUP(C3503, 'Registration Database Man. Code'!A:D, 4, FALSE)</f>
        <v>DJI</v>
      </c>
      <c r="F3503" s="24" t="str">
        <f t="shared" si="54"/>
        <v>Yes</v>
      </c>
      <c r="G3503" s="21" t="str">
        <f>IF(F3503="Yes", "Not Applicable", IF(COUNTIF('Broadcast Module Man Codes'!B:B, LEFT(B3503, 4))=0, "No BM Man Code Found", "Match Found"))</f>
        <v>Not Applicable</v>
      </c>
    </row>
    <row r="3504" spans="1:7">
      <c r="A3504" s="23" t="s">
        <v>6426</v>
      </c>
      <c r="B3504" s="23" t="s">
        <v>6427</v>
      </c>
      <c r="C3504" s="23" t="s">
        <v>27</v>
      </c>
      <c r="D3504" s="23" t="str">
        <f>IF(ISNUMBER(MATCH(C3504, 'Registration Database Man. Code'!A:A, 0)), "drone", "")</f>
        <v>drone</v>
      </c>
      <c r="E3504" s="23" t="str">
        <f>VLOOKUP(C3504, 'Registration Database Man. Code'!A:D, 4, FALSE)</f>
        <v>DJI</v>
      </c>
      <c r="F3504" s="24" t="str">
        <f t="shared" si="54"/>
        <v>Yes</v>
      </c>
      <c r="G3504" s="21" t="str">
        <f>IF(F3504="Yes", "Not Applicable", IF(COUNTIF('Broadcast Module Man Codes'!B:B, LEFT(B3504, 4))=0, "No BM Man Code Found", "Match Found"))</f>
        <v>Not Applicable</v>
      </c>
    </row>
    <row r="3505" spans="1:7">
      <c r="A3505" s="23" t="s">
        <v>6428</v>
      </c>
      <c r="B3505" s="23" t="s">
        <v>6429</v>
      </c>
      <c r="C3505" s="23" t="s">
        <v>139</v>
      </c>
      <c r="D3505" s="23" t="str">
        <f>IF(ISNUMBER(MATCH(C3505, 'Registration Database Man. Code'!A:A, 0)), "drone", "")</f>
        <v>drone</v>
      </c>
      <c r="E3505" s="23" t="str">
        <f>VLOOKUP(C3505, 'Registration Database Man. Code'!A:D, 4, FALSE)</f>
        <v>DJI</v>
      </c>
      <c r="F3505" s="24" t="str">
        <f t="shared" si="54"/>
        <v>Yes</v>
      </c>
      <c r="G3505" s="21" t="str">
        <f>IF(F3505="Yes", "Not Applicable", IF(COUNTIF('Broadcast Module Man Codes'!B:B, LEFT(B3505, 4))=0, "No BM Man Code Found", "Match Found"))</f>
        <v>Not Applicable</v>
      </c>
    </row>
    <row r="3506" spans="1:7">
      <c r="A3506" s="23" t="s">
        <v>6430</v>
      </c>
      <c r="B3506" s="23" t="s">
        <v>6431</v>
      </c>
      <c r="C3506" s="23" t="s">
        <v>27</v>
      </c>
      <c r="D3506" s="23" t="str">
        <f>IF(ISNUMBER(MATCH(C3506, 'Registration Database Man. Code'!A:A, 0)), "drone", "")</f>
        <v>drone</v>
      </c>
      <c r="E3506" s="23" t="str">
        <f>VLOOKUP(C3506, 'Registration Database Man. Code'!A:D, 4, FALSE)</f>
        <v>DJI</v>
      </c>
      <c r="F3506" s="24" t="str">
        <f t="shared" si="54"/>
        <v>No</v>
      </c>
      <c r="G3506" s="21" t="str">
        <f>IF(F3506="Yes", "Not Applicable", IF(COUNTIF('Broadcast Module Man Codes'!B:B, LEFT(B3506, 4))=0, "No BM Man Code Found", "Match Found"))</f>
        <v>No BM Man Code Found</v>
      </c>
    </row>
    <row r="3507" spans="1:7">
      <c r="A3507" s="23" t="s">
        <v>6432</v>
      </c>
      <c r="B3507" s="23" t="s">
        <v>6433</v>
      </c>
      <c r="C3507" s="23" t="s">
        <v>94</v>
      </c>
      <c r="D3507" s="23" t="str">
        <f>IF(ISNUMBER(MATCH(C3507, 'Registration Database Man. Code'!A:A, 0)), "drone", "")</f>
        <v>drone</v>
      </c>
      <c r="E3507" s="23" t="str">
        <f>VLOOKUP(C3507, 'Registration Database Man. Code'!A:D, 4, FALSE)</f>
        <v>DJI</v>
      </c>
      <c r="F3507" s="24" t="str">
        <f t="shared" si="54"/>
        <v>Yes</v>
      </c>
      <c r="G3507" s="21" t="str">
        <f>IF(F3507="Yes", "Not Applicable", IF(COUNTIF('Broadcast Module Man Codes'!B:B, LEFT(B3507, 4))=0, "No BM Man Code Found", "Match Found"))</f>
        <v>Not Applicable</v>
      </c>
    </row>
    <row r="3508" spans="1:7">
      <c r="A3508" s="23" t="s">
        <v>6434</v>
      </c>
      <c r="B3508" s="23" t="s">
        <v>6435</v>
      </c>
      <c r="C3508" s="23" t="s">
        <v>10</v>
      </c>
      <c r="D3508" s="23" t="str">
        <f>IF(ISNUMBER(MATCH(C3508, 'Registration Database Man. Code'!A:A, 0)), "drone", "")</f>
        <v>drone</v>
      </c>
      <c r="E3508" s="23" t="str">
        <f>VLOOKUP(C3508, 'Registration Database Man. Code'!A:D, 4, FALSE)</f>
        <v>DJI</v>
      </c>
      <c r="F3508" s="24" t="str">
        <f t="shared" si="54"/>
        <v>No</v>
      </c>
      <c r="G3508" s="21" t="str">
        <f>IF(F3508="Yes", "Not Applicable", IF(COUNTIF('Broadcast Module Man Codes'!B:B, LEFT(B3508, 4))=0, "No BM Man Code Found", "Match Found"))</f>
        <v>No BM Man Code Found</v>
      </c>
    </row>
    <row r="3509" spans="1:7">
      <c r="A3509" s="23" t="s">
        <v>6436</v>
      </c>
      <c r="B3509" s="23" t="s">
        <v>6437</v>
      </c>
      <c r="C3509" s="23" t="s">
        <v>139</v>
      </c>
      <c r="D3509" s="23" t="str">
        <f>IF(ISNUMBER(MATCH(C3509, 'Registration Database Man. Code'!A:A, 0)), "drone", "")</f>
        <v>drone</v>
      </c>
      <c r="E3509" s="23" t="str">
        <f>VLOOKUP(C3509, 'Registration Database Man. Code'!A:D, 4, FALSE)</f>
        <v>DJI</v>
      </c>
      <c r="F3509" s="24" t="str">
        <f t="shared" si="54"/>
        <v>Yes</v>
      </c>
      <c r="G3509" s="21" t="str">
        <f>IF(F3509="Yes", "Not Applicable", IF(COUNTIF('Broadcast Module Man Codes'!B:B, LEFT(B3509, 4))=0, "No BM Man Code Found", "Match Found"))</f>
        <v>Not Applicable</v>
      </c>
    </row>
    <row r="3510" spans="1:7">
      <c r="A3510" s="23" t="s">
        <v>6438</v>
      </c>
      <c r="B3510" s="23" t="s">
        <v>6439</v>
      </c>
      <c r="C3510" s="23" t="s">
        <v>37</v>
      </c>
      <c r="D3510" s="23" t="str">
        <f>IF(ISNUMBER(MATCH(C3510, 'Registration Database Man. Code'!A:A, 0)), "drone", "")</f>
        <v>drone</v>
      </c>
      <c r="E3510" s="23" t="str">
        <f>VLOOKUP(C3510, 'Registration Database Man. Code'!A:D, 4, FALSE)</f>
        <v>DJI</v>
      </c>
      <c r="F3510" s="24" t="str">
        <f t="shared" si="54"/>
        <v>No</v>
      </c>
      <c r="G3510" s="21" t="str">
        <f>IF(F3510="Yes", "Not Applicable", IF(COUNTIF('Broadcast Module Man Codes'!B:B, LEFT(B3510, 4))=0, "No BM Man Code Found", "Match Found"))</f>
        <v>No BM Man Code Found</v>
      </c>
    </row>
    <row r="3511" spans="1:7">
      <c r="A3511" s="23" t="s">
        <v>6440</v>
      </c>
      <c r="B3511" s="23">
        <v>85671</v>
      </c>
      <c r="C3511" s="23" t="s">
        <v>53</v>
      </c>
      <c r="D3511" s="23" t="str">
        <f>IF(ISNUMBER(MATCH(C3511, 'Registration Database Man. Code'!A:A, 0)), "drone", "")</f>
        <v>drone</v>
      </c>
      <c r="E3511" s="23" t="str">
        <f>VLOOKUP(C3511, 'Registration Database Man. Code'!A:D, 4, FALSE)</f>
        <v>EA VISION</v>
      </c>
      <c r="F3511" s="24" t="str">
        <f t="shared" si="54"/>
        <v>No</v>
      </c>
      <c r="G3511" s="21" t="str">
        <f>IF(F3511="Yes", "Not Applicable", IF(COUNTIF('Broadcast Module Man Codes'!B:B, LEFT(B3511, 4))=0, "No BM Man Code Found", "Match Found"))</f>
        <v>No BM Man Code Found</v>
      </c>
    </row>
    <row r="3512" spans="1:7">
      <c r="A3512" s="23" t="s">
        <v>6441</v>
      </c>
      <c r="B3512" s="23" t="s">
        <v>6442</v>
      </c>
      <c r="C3512" s="23" t="s">
        <v>27</v>
      </c>
      <c r="D3512" s="23" t="str">
        <f>IF(ISNUMBER(MATCH(C3512, 'Registration Database Man. Code'!A:A, 0)), "drone", "")</f>
        <v>drone</v>
      </c>
      <c r="E3512" s="23" t="str">
        <f>VLOOKUP(C3512, 'Registration Database Man. Code'!A:D, 4, FALSE)</f>
        <v>DJI</v>
      </c>
      <c r="F3512" s="24" t="str">
        <f t="shared" si="54"/>
        <v>Yes</v>
      </c>
      <c r="G3512" s="21" t="str">
        <f>IF(F3512="Yes", "Not Applicable", IF(COUNTIF('Broadcast Module Man Codes'!B:B, LEFT(B3512, 4))=0, "No BM Man Code Found", "Match Found"))</f>
        <v>Not Applicable</v>
      </c>
    </row>
    <row r="3513" spans="1:7">
      <c r="A3513" s="23" t="s">
        <v>6443</v>
      </c>
      <c r="B3513" s="23" t="s">
        <v>6444</v>
      </c>
      <c r="C3513" s="23" t="s">
        <v>49</v>
      </c>
      <c r="D3513" s="23" t="str">
        <f>IF(ISNUMBER(MATCH(C3513, 'Registration Database Man. Code'!A:A, 0)), "drone", "")</f>
        <v>drone</v>
      </c>
      <c r="E3513" s="23" t="str">
        <f>VLOOKUP(C3513, 'Registration Database Man. Code'!A:D, 4, FALSE)</f>
        <v>DJI</v>
      </c>
      <c r="F3513" s="24" t="str">
        <f t="shared" si="54"/>
        <v>Yes</v>
      </c>
      <c r="G3513" s="21" t="str">
        <f>IF(F3513="Yes", "Not Applicable", IF(COUNTIF('Broadcast Module Man Codes'!B:B, LEFT(B3513, 4))=0, "No BM Man Code Found", "Match Found"))</f>
        <v>Not Applicable</v>
      </c>
    </row>
    <row r="3514" spans="1:7">
      <c r="A3514" s="23" t="s">
        <v>6445</v>
      </c>
      <c r="B3514" s="23" t="s">
        <v>6446</v>
      </c>
      <c r="C3514" s="23" t="s">
        <v>10</v>
      </c>
      <c r="D3514" s="23" t="str">
        <f>IF(ISNUMBER(MATCH(C3514, 'Registration Database Man. Code'!A:A, 0)), "drone", "")</f>
        <v>drone</v>
      </c>
      <c r="E3514" s="23" t="str">
        <f>VLOOKUP(C3514, 'Registration Database Man. Code'!A:D, 4, FALSE)</f>
        <v>DJI</v>
      </c>
      <c r="F3514" s="24" t="str">
        <f t="shared" si="54"/>
        <v>No</v>
      </c>
      <c r="G3514" s="21" t="str">
        <f>IF(F3514="Yes", "Not Applicable", IF(COUNTIF('Broadcast Module Man Codes'!B:B, LEFT(B3514, 4))=0, "No BM Man Code Found", "Match Found"))</f>
        <v>No BM Man Code Found</v>
      </c>
    </row>
    <row r="3515" spans="1:7">
      <c r="A3515" s="23" t="s">
        <v>6447</v>
      </c>
      <c r="B3515" s="23" t="s">
        <v>6448</v>
      </c>
      <c r="C3515" s="23" t="s">
        <v>27</v>
      </c>
      <c r="D3515" s="23" t="str">
        <f>IF(ISNUMBER(MATCH(C3515, 'Registration Database Man. Code'!A:A, 0)), "drone", "")</f>
        <v>drone</v>
      </c>
      <c r="E3515" s="23" t="str">
        <f>VLOOKUP(C3515, 'Registration Database Man. Code'!A:D, 4, FALSE)</f>
        <v>DJI</v>
      </c>
      <c r="F3515" s="24" t="str">
        <f t="shared" si="54"/>
        <v>Yes</v>
      </c>
      <c r="G3515" s="21" t="str">
        <f>IF(F3515="Yes", "Not Applicable", IF(COUNTIF('Broadcast Module Man Codes'!B:B, LEFT(B3515, 4))=0, "No BM Man Code Found", "Match Found"))</f>
        <v>Not Applicable</v>
      </c>
    </row>
    <row r="3516" spans="1:7">
      <c r="A3516" s="23" t="s">
        <v>6449</v>
      </c>
      <c r="B3516" s="23" t="s">
        <v>6450</v>
      </c>
      <c r="C3516" s="23" t="s">
        <v>4</v>
      </c>
      <c r="D3516" s="23" t="str">
        <f>IF(ISNUMBER(MATCH(C3516, 'Registration Database Man. Code'!A:A, 0)), "drone", "")</f>
        <v>drone</v>
      </c>
      <c r="E3516" s="23" t="str">
        <f>VLOOKUP(C3516, 'Registration Database Man. Code'!A:D, 4, FALSE)</f>
        <v>TALOS DRONES</v>
      </c>
      <c r="F3516" s="24" t="str">
        <f t="shared" si="54"/>
        <v>Yes</v>
      </c>
      <c r="G3516" s="21" t="str">
        <f>IF(F3516="Yes", "Not Applicable", IF(COUNTIF('Broadcast Module Man Codes'!B:B, LEFT(B3516, 4))=0, "No BM Man Code Found", "Match Found"))</f>
        <v>Not Applicable</v>
      </c>
    </row>
    <row r="3517" spans="1:7">
      <c r="A3517" s="23" t="s">
        <v>6451</v>
      </c>
      <c r="B3517" s="23" t="s">
        <v>6452</v>
      </c>
      <c r="C3517" s="23" t="s">
        <v>27</v>
      </c>
      <c r="D3517" s="23" t="str">
        <f>IF(ISNUMBER(MATCH(C3517, 'Registration Database Man. Code'!A:A, 0)), "drone", "")</f>
        <v>drone</v>
      </c>
      <c r="E3517" s="23" t="str">
        <f>VLOOKUP(C3517, 'Registration Database Man. Code'!A:D, 4, FALSE)</f>
        <v>DJI</v>
      </c>
      <c r="F3517" s="24" t="str">
        <f t="shared" si="54"/>
        <v>No</v>
      </c>
      <c r="G3517" s="21" t="str">
        <f>IF(F3517="Yes", "Not Applicable", IF(COUNTIF('Broadcast Module Man Codes'!B:B, LEFT(B3517, 4))=0, "No BM Man Code Found", "Match Found"))</f>
        <v>No BM Man Code Found</v>
      </c>
    </row>
    <row r="3518" spans="1:7">
      <c r="A3518" s="23" t="s">
        <v>6453</v>
      </c>
      <c r="B3518" s="23" t="s">
        <v>6454</v>
      </c>
      <c r="C3518" s="23" t="s">
        <v>27</v>
      </c>
      <c r="D3518" s="23" t="str">
        <f>IF(ISNUMBER(MATCH(C3518, 'Registration Database Man. Code'!A:A, 0)), "drone", "")</f>
        <v>drone</v>
      </c>
      <c r="E3518" s="23" t="str">
        <f>VLOOKUP(C3518, 'Registration Database Man. Code'!A:D, 4, FALSE)</f>
        <v>DJI</v>
      </c>
      <c r="F3518" s="24" t="str">
        <f t="shared" si="54"/>
        <v>Yes</v>
      </c>
      <c r="G3518" s="21" t="str">
        <f>IF(F3518="Yes", "Not Applicable", IF(COUNTIF('Broadcast Module Man Codes'!B:B, LEFT(B3518, 4))=0, "No BM Man Code Found", "Match Found"))</f>
        <v>Not Applicable</v>
      </c>
    </row>
    <row r="3519" spans="1:7">
      <c r="A3519" s="23" t="s">
        <v>6455</v>
      </c>
      <c r="B3519" s="23" t="s">
        <v>6456</v>
      </c>
      <c r="C3519" s="23" t="s">
        <v>27</v>
      </c>
      <c r="D3519" s="23" t="str">
        <f>IF(ISNUMBER(MATCH(C3519, 'Registration Database Man. Code'!A:A, 0)), "drone", "")</f>
        <v>drone</v>
      </c>
      <c r="E3519" s="23" t="str">
        <f>VLOOKUP(C3519, 'Registration Database Man. Code'!A:D, 4, FALSE)</f>
        <v>DJI</v>
      </c>
      <c r="F3519" s="24" t="str">
        <f t="shared" si="54"/>
        <v>Yes</v>
      </c>
      <c r="G3519" s="21" t="str">
        <f>IF(F3519="Yes", "Not Applicable", IF(COUNTIF('Broadcast Module Man Codes'!B:B, LEFT(B3519, 4))=0, "No BM Man Code Found", "Match Found"))</f>
        <v>Not Applicable</v>
      </c>
    </row>
    <row r="3520" spans="1:7">
      <c r="A3520" s="23" t="s">
        <v>6457</v>
      </c>
      <c r="B3520" s="23" t="s">
        <v>6458</v>
      </c>
      <c r="C3520" s="23" t="s">
        <v>27</v>
      </c>
      <c r="D3520" s="23" t="str">
        <f>IF(ISNUMBER(MATCH(C3520, 'Registration Database Man. Code'!A:A, 0)), "drone", "")</f>
        <v>drone</v>
      </c>
      <c r="E3520" s="23" t="str">
        <f>VLOOKUP(C3520, 'Registration Database Man. Code'!A:D, 4, FALSE)</f>
        <v>DJI</v>
      </c>
      <c r="F3520" s="24" t="str">
        <f t="shared" si="54"/>
        <v>Yes</v>
      </c>
      <c r="G3520" s="21" t="str">
        <f>IF(F3520="Yes", "Not Applicable", IF(COUNTIF('Broadcast Module Man Codes'!B:B, LEFT(B3520, 4))=0, "No BM Man Code Found", "Match Found"))</f>
        <v>Not Applicable</v>
      </c>
    </row>
    <row r="3521" spans="1:7">
      <c r="A3521" s="23" t="s">
        <v>6459</v>
      </c>
      <c r="B3521" s="23" t="s">
        <v>6460</v>
      </c>
      <c r="C3521" s="23" t="s">
        <v>27</v>
      </c>
      <c r="D3521" s="23" t="str">
        <f>IF(ISNUMBER(MATCH(C3521, 'Registration Database Man. Code'!A:A, 0)), "drone", "")</f>
        <v>drone</v>
      </c>
      <c r="E3521" s="23" t="str">
        <f>VLOOKUP(C3521, 'Registration Database Man. Code'!A:D, 4, FALSE)</f>
        <v>DJI</v>
      </c>
      <c r="F3521" s="24" t="str">
        <f t="shared" si="54"/>
        <v>Yes</v>
      </c>
      <c r="G3521" s="21" t="str">
        <f>IF(F3521="Yes", "Not Applicable", IF(COUNTIF('Broadcast Module Man Codes'!B:B, LEFT(B3521, 4))=0, "No BM Man Code Found", "Match Found"))</f>
        <v>Not Applicable</v>
      </c>
    </row>
    <row r="3522" spans="1:7">
      <c r="A3522" s="23" t="s">
        <v>6461</v>
      </c>
      <c r="B3522" s="23" t="s">
        <v>6462</v>
      </c>
      <c r="C3522" s="23" t="s">
        <v>27</v>
      </c>
      <c r="D3522" s="23" t="str">
        <f>IF(ISNUMBER(MATCH(C3522, 'Registration Database Man. Code'!A:A, 0)), "drone", "")</f>
        <v>drone</v>
      </c>
      <c r="E3522" s="23" t="str">
        <f>VLOOKUP(C3522, 'Registration Database Man. Code'!A:D, 4, FALSE)</f>
        <v>DJI</v>
      </c>
      <c r="F3522" s="24" t="str">
        <f t="shared" si="54"/>
        <v>Yes</v>
      </c>
      <c r="G3522" s="21" t="str">
        <f>IF(F3522="Yes", "Not Applicable", IF(COUNTIF('Broadcast Module Man Codes'!B:B, LEFT(B3522, 4))=0, "No BM Man Code Found", "Match Found"))</f>
        <v>Not Applicable</v>
      </c>
    </row>
    <row r="3523" spans="1:7">
      <c r="A3523" s="23" t="s">
        <v>6463</v>
      </c>
      <c r="B3523" s="23" t="s">
        <v>6464</v>
      </c>
      <c r="C3523" s="23" t="s">
        <v>27</v>
      </c>
      <c r="D3523" s="23" t="str">
        <f>IF(ISNUMBER(MATCH(C3523, 'Registration Database Man. Code'!A:A, 0)), "drone", "")</f>
        <v>drone</v>
      </c>
      <c r="E3523" s="23" t="str">
        <f>VLOOKUP(C3523, 'Registration Database Man. Code'!A:D, 4, FALSE)</f>
        <v>DJI</v>
      </c>
      <c r="F3523" s="24" t="str">
        <f t="shared" ref="F3523:F3586" si="55">IF(OR(E3523="EA VISION", E3523="EAVISION"), "No", IF(OR(AND(OR(E3523="DJI", E3523="DJI Innovations"), LEFT(B3523, 5)="1581F"), AND(OR(E3523="XAG", E3523="GUANGZHOU XAG CO LTD"), LEFT(B3523, 5)="1863F"), AND(E3523="Talos Drones", LEFT(B3523, 5)="2104F")), "Yes", "No"))</f>
        <v>Yes</v>
      </c>
      <c r="G3523" s="21" t="str">
        <f>IF(F3523="Yes", "Not Applicable", IF(COUNTIF('Broadcast Module Man Codes'!B:B, LEFT(B3523, 4))=0, "No BM Man Code Found", "Match Found"))</f>
        <v>Not Applicable</v>
      </c>
    </row>
    <row r="3524" spans="1:7">
      <c r="A3524" s="23" t="s">
        <v>6465</v>
      </c>
      <c r="B3524" s="23" t="s">
        <v>6466</v>
      </c>
      <c r="C3524" s="23" t="s">
        <v>10</v>
      </c>
      <c r="D3524" s="23" t="str">
        <f>IF(ISNUMBER(MATCH(C3524, 'Registration Database Man. Code'!A:A, 0)), "drone", "")</f>
        <v>drone</v>
      </c>
      <c r="E3524" s="23" t="str">
        <f>VLOOKUP(C3524, 'Registration Database Man. Code'!A:D, 4, FALSE)</f>
        <v>DJI</v>
      </c>
      <c r="F3524" s="24" t="str">
        <f t="shared" si="55"/>
        <v>No</v>
      </c>
      <c r="G3524" s="21" t="str">
        <f>IF(F3524="Yes", "Not Applicable", IF(COUNTIF('Broadcast Module Man Codes'!B:B, LEFT(B3524, 4))=0, "No BM Man Code Found", "Match Found"))</f>
        <v>No BM Man Code Found</v>
      </c>
    </row>
    <row r="3525" spans="1:7">
      <c r="A3525" s="23" t="s">
        <v>6467</v>
      </c>
      <c r="B3525" s="23" t="s">
        <v>6468</v>
      </c>
      <c r="C3525" s="23" t="s">
        <v>139</v>
      </c>
      <c r="D3525" s="23" t="str">
        <f>IF(ISNUMBER(MATCH(C3525, 'Registration Database Man. Code'!A:A, 0)), "drone", "")</f>
        <v>drone</v>
      </c>
      <c r="E3525" s="23" t="str">
        <f>VLOOKUP(C3525, 'Registration Database Man. Code'!A:D, 4, FALSE)</f>
        <v>DJI</v>
      </c>
      <c r="F3525" s="24" t="str">
        <f t="shared" si="55"/>
        <v>Yes</v>
      </c>
      <c r="G3525" s="21" t="str">
        <f>IF(F3525="Yes", "Not Applicable", IF(COUNTIF('Broadcast Module Man Codes'!B:B, LEFT(B3525, 4))=0, "No BM Man Code Found", "Match Found"))</f>
        <v>Not Applicable</v>
      </c>
    </row>
    <row r="3526" spans="1:7">
      <c r="A3526" s="23" t="s">
        <v>6469</v>
      </c>
      <c r="B3526" s="23" t="s">
        <v>6470</v>
      </c>
      <c r="C3526" s="23" t="s">
        <v>27</v>
      </c>
      <c r="D3526" s="23" t="str">
        <f>IF(ISNUMBER(MATCH(C3526, 'Registration Database Man. Code'!A:A, 0)), "drone", "")</f>
        <v>drone</v>
      </c>
      <c r="E3526" s="23" t="str">
        <f>VLOOKUP(C3526, 'Registration Database Man. Code'!A:D, 4, FALSE)</f>
        <v>DJI</v>
      </c>
      <c r="F3526" s="24" t="str">
        <f t="shared" si="55"/>
        <v>Yes</v>
      </c>
      <c r="G3526" s="21" t="str">
        <f>IF(F3526="Yes", "Not Applicable", IF(COUNTIF('Broadcast Module Man Codes'!B:B, LEFT(B3526, 4))=0, "No BM Man Code Found", "Match Found"))</f>
        <v>Not Applicable</v>
      </c>
    </row>
    <row r="3527" spans="1:7">
      <c r="A3527" s="23" t="s">
        <v>6471</v>
      </c>
      <c r="B3527" s="23" t="s">
        <v>6472</v>
      </c>
      <c r="C3527" s="23" t="s">
        <v>27</v>
      </c>
      <c r="D3527" s="23" t="str">
        <f>IF(ISNUMBER(MATCH(C3527, 'Registration Database Man. Code'!A:A, 0)), "drone", "")</f>
        <v>drone</v>
      </c>
      <c r="E3527" s="23" t="str">
        <f>VLOOKUP(C3527, 'Registration Database Man. Code'!A:D, 4, FALSE)</f>
        <v>DJI</v>
      </c>
      <c r="F3527" s="24" t="str">
        <f t="shared" si="55"/>
        <v>Yes</v>
      </c>
      <c r="G3527" s="21" t="str">
        <f>IF(F3527="Yes", "Not Applicable", IF(COUNTIF('Broadcast Module Man Codes'!B:B, LEFT(B3527, 4))=0, "No BM Man Code Found", "Match Found"))</f>
        <v>Not Applicable</v>
      </c>
    </row>
    <row r="3528" spans="1:7">
      <c r="A3528" s="23" t="s">
        <v>6473</v>
      </c>
      <c r="B3528" s="23" t="s">
        <v>6474</v>
      </c>
      <c r="C3528" s="23" t="s">
        <v>27</v>
      </c>
      <c r="D3528" s="23" t="str">
        <f>IF(ISNUMBER(MATCH(C3528, 'Registration Database Man. Code'!A:A, 0)), "drone", "")</f>
        <v>drone</v>
      </c>
      <c r="E3528" s="23" t="str">
        <f>VLOOKUP(C3528, 'Registration Database Man. Code'!A:D, 4, FALSE)</f>
        <v>DJI</v>
      </c>
      <c r="F3528" s="24" t="str">
        <f t="shared" si="55"/>
        <v>No</v>
      </c>
      <c r="G3528" s="21" t="str">
        <f>IF(F3528="Yes", "Not Applicable", IF(COUNTIF('Broadcast Module Man Codes'!B:B, LEFT(B3528, 4))=0, "No BM Man Code Found", "Match Found"))</f>
        <v>No BM Man Code Found</v>
      </c>
    </row>
    <row r="3529" spans="1:7">
      <c r="A3529" s="23" t="s">
        <v>6475</v>
      </c>
      <c r="B3529" s="23" t="s">
        <v>6476</v>
      </c>
      <c r="C3529" s="23" t="s">
        <v>509</v>
      </c>
      <c r="D3529" s="23" t="str">
        <f>IF(ISNUMBER(MATCH(C3529, 'Registration Database Man. Code'!A:A, 0)), "drone", "")</f>
        <v>drone</v>
      </c>
      <c r="E3529" s="23" t="str">
        <f>VLOOKUP(C3529, 'Registration Database Man. Code'!A:D, 4, FALSE)</f>
        <v>DJI</v>
      </c>
      <c r="F3529" s="24" t="str">
        <f t="shared" si="55"/>
        <v>No</v>
      </c>
      <c r="G3529" s="21" t="str">
        <f>IF(F3529="Yes", "Not Applicable", IF(COUNTIF('Broadcast Module Man Codes'!B:B, LEFT(B3529, 4))=0, "No BM Man Code Found", "Match Found"))</f>
        <v>No BM Man Code Found</v>
      </c>
    </row>
    <row r="3530" spans="1:7">
      <c r="A3530" s="23" t="s">
        <v>6477</v>
      </c>
      <c r="B3530" s="23" t="s">
        <v>6478</v>
      </c>
      <c r="C3530" s="23" t="s">
        <v>1409</v>
      </c>
      <c r="D3530" s="23" t="str">
        <f>IF(ISNUMBER(MATCH(C3530, 'Registration Database Man. Code'!A:A, 0)), "drone", "")</f>
        <v>drone</v>
      </c>
      <c r="E3530" s="23" t="str">
        <f>VLOOKUP(C3530, 'Registration Database Man. Code'!A:D, 4, FALSE)</f>
        <v>DJI</v>
      </c>
      <c r="F3530" s="24" t="str">
        <f t="shared" si="55"/>
        <v>No</v>
      </c>
      <c r="G3530" s="21" t="str">
        <f>IF(F3530="Yes", "Not Applicable", IF(COUNTIF('Broadcast Module Man Codes'!B:B, LEFT(B3530, 4))=0, "No BM Man Code Found", "Match Found"))</f>
        <v>No BM Man Code Found</v>
      </c>
    </row>
    <row r="3531" spans="1:7">
      <c r="A3531" s="23" t="s">
        <v>6479</v>
      </c>
      <c r="B3531" s="23" t="s">
        <v>6480</v>
      </c>
      <c r="C3531" s="23" t="s">
        <v>27</v>
      </c>
      <c r="D3531" s="23" t="str">
        <f>IF(ISNUMBER(MATCH(C3531, 'Registration Database Man. Code'!A:A, 0)), "drone", "")</f>
        <v>drone</v>
      </c>
      <c r="E3531" s="23" t="str">
        <f>VLOOKUP(C3531, 'Registration Database Man. Code'!A:D, 4, FALSE)</f>
        <v>DJI</v>
      </c>
      <c r="F3531" s="24" t="str">
        <f t="shared" si="55"/>
        <v>Yes</v>
      </c>
      <c r="G3531" s="21" t="str">
        <f>IF(F3531="Yes", "Not Applicable", IF(COUNTIF('Broadcast Module Man Codes'!B:B, LEFT(B3531, 4))=0, "No BM Man Code Found", "Match Found"))</f>
        <v>Not Applicable</v>
      </c>
    </row>
    <row r="3532" spans="1:7">
      <c r="A3532" s="23" t="s">
        <v>6481</v>
      </c>
      <c r="B3532" s="23" t="s">
        <v>6482</v>
      </c>
      <c r="C3532" s="23" t="s">
        <v>139</v>
      </c>
      <c r="D3532" s="23" t="str">
        <f>IF(ISNUMBER(MATCH(C3532, 'Registration Database Man. Code'!A:A, 0)), "drone", "")</f>
        <v>drone</v>
      </c>
      <c r="E3532" s="23" t="str">
        <f>VLOOKUP(C3532, 'Registration Database Man. Code'!A:D, 4, FALSE)</f>
        <v>DJI</v>
      </c>
      <c r="F3532" s="24" t="str">
        <f t="shared" si="55"/>
        <v>Yes</v>
      </c>
      <c r="G3532" s="21" t="str">
        <f>IF(F3532="Yes", "Not Applicable", IF(COUNTIF('Broadcast Module Man Codes'!B:B, LEFT(B3532, 4))=0, "No BM Man Code Found", "Match Found"))</f>
        <v>Not Applicable</v>
      </c>
    </row>
    <row r="3533" spans="1:7">
      <c r="A3533" s="23" t="s">
        <v>6483</v>
      </c>
      <c r="B3533" s="23" t="s">
        <v>6484</v>
      </c>
      <c r="C3533" s="23" t="s">
        <v>21</v>
      </c>
      <c r="D3533" s="23" t="str">
        <f>IF(ISNUMBER(MATCH(C3533, 'Registration Database Man. Code'!A:A, 0)), "drone", "")</f>
        <v>drone</v>
      </c>
      <c r="E3533" s="23" t="str">
        <f>VLOOKUP(C3533, 'Registration Database Man. Code'!A:D, 4, FALSE)</f>
        <v>XAG</v>
      </c>
      <c r="F3533" s="24" t="str">
        <f t="shared" si="55"/>
        <v>Yes</v>
      </c>
      <c r="G3533" s="21" t="str">
        <f>IF(F3533="Yes", "Not Applicable", IF(COUNTIF('Broadcast Module Man Codes'!B:B, LEFT(B3533, 4))=0, "No BM Man Code Found", "Match Found"))</f>
        <v>Not Applicable</v>
      </c>
    </row>
    <row r="3534" spans="1:7">
      <c r="A3534" s="23" t="s">
        <v>6485</v>
      </c>
      <c r="B3534" s="23" t="s">
        <v>6486</v>
      </c>
      <c r="C3534" s="23" t="s">
        <v>21</v>
      </c>
      <c r="D3534" s="23" t="str">
        <f>IF(ISNUMBER(MATCH(C3534, 'Registration Database Man. Code'!A:A, 0)), "drone", "")</f>
        <v>drone</v>
      </c>
      <c r="E3534" s="23" t="str">
        <f>VLOOKUP(C3534, 'Registration Database Man. Code'!A:D, 4, FALSE)</f>
        <v>XAG</v>
      </c>
      <c r="F3534" s="24" t="str">
        <f t="shared" si="55"/>
        <v>No</v>
      </c>
      <c r="G3534" s="21" t="str">
        <f>IF(F3534="Yes", "Not Applicable", IF(COUNTIF('Broadcast Module Man Codes'!B:B, LEFT(B3534, 4))=0, "No BM Man Code Found", "Match Found"))</f>
        <v>No BM Man Code Found</v>
      </c>
    </row>
    <row r="3535" spans="1:7">
      <c r="A3535" s="23" t="s">
        <v>6487</v>
      </c>
      <c r="B3535" s="23" t="s">
        <v>6488</v>
      </c>
      <c r="C3535" s="23" t="s">
        <v>27</v>
      </c>
      <c r="D3535" s="23" t="str">
        <f>IF(ISNUMBER(MATCH(C3535, 'Registration Database Man. Code'!A:A, 0)), "drone", "")</f>
        <v>drone</v>
      </c>
      <c r="E3535" s="23" t="str">
        <f>VLOOKUP(C3535, 'Registration Database Man. Code'!A:D, 4, FALSE)</f>
        <v>DJI</v>
      </c>
      <c r="F3535" s="24" t="str">
        <f t="shared" si="55"/>
        <v>Yes</v>
      </c>
      <c r="G3535" s="21" t="str">
        <f>IF(F3535="Yes", "Not Applicable", IF(COUNTIF('Broadcast Module Man Codes'!B:B, LEFT(B3535, 4))=0, "No BM Man Code Found", "Match Found"))</f>
        <v>Not Applicable</v>
      </c>
    </row>
    <row r="3536" spans="1:7">
      <c r="A3536" s="23" t="s">
        <v>6489</v>
      </c>
      <c r="B3536" s="23" t="s">
        <v>6490</v>
      </c>
      <c r="C3536" s="23" t="s">
        <v>10</v>
      </c>
      <c r="D3536" s="23" t="str">
        <f>IF(ISNUMBER(MATCH(C3536, 'Registration Database Man. Code'!A:A, 0)), "drone", "")</f>
        <v>drone</v>
      </c>
      <c r="E3536" s="23" t="str">
        <f>VLOOKUP(C3536, 'Registration Database Man. Code'!A:D, 4, FALSE)</f>
        <v>DJI</v>
      </c>
      <c r="F3536" s="24" t="str">
        <f t="shared" si="55"/>
        <v>No</v>
      </c>
      <c r="G3536" s="21" t="str">
        <f>IF(F3536="Yes", "Not Applicable", IF(COUNTIF('Broadcast Module Man Codes'!B:B, LEFT(B3536, 4))=0, "No BM Man Code Found", "Match Found"))</f>
        <v>No BM Man Code Found</v>
      </c>
    </row>
    <row r="3537" spans="1:7">
      <c r="A3537" s="23" t="s">
        <v>6491</v>
      </c>
      <c r="B3537" s="23" t="s">
        <v>6492</v>
      </c>
      <c r="C3537" s="23" t="s">
        <v>10</v>
      </c>
      <c r="D3537" s="23" t="str">
        <f>IF(ISNUMBER(MATCH(C3537, 'Registration Database Man. Code'!A:A, 0)), "drone", "")</f>
        <v>drone</v>
      </c>
      <c r="E3537" s="23" t="str">
        <f>VLOOKUP(C3537, 'Registration Database Man. Code'!A:D, 4, FALSE)</f>
        <v>DJI</v>
      </c>
      <c r="F3537" s="24" t="str">
        <f t="shared" si="55"/>
        <v>No</v>
      </c>
      <c r="G3537" s="21" t="str">
        <f>IF(F3537="Yes", "Not Applicable", IF(COUNTIF('Broadcast Module Man Codes'!B:B, LEFT(B3537, 4))=0, "No BM Man Code Found", "Match Found"))</f>
        <v>No BM Man Code Found</v>
      </c>
    </row>
    <row r="3538" spans="1:7">
      <c r="A3538" s="23" t="s">
        <v>6493</v>
      </c>
      <c r="B3538" s="23" t="s">
        <v>6494</v>
      </c>
      <c r="C3538" s="23" t="s">
        <v>10</v>
      </c>
      <c r="D3538" s="23" t="str">
        <f>IF(ISNUMBER(MATCH(C3538, 'Registration Database Man. Code'!A:A, 0)), "drone", "")</f>
        <v>drone</v>
      </c>
      <c r="E3538" s="23" t="str">
        <f>VLOOKUP(C3538, 'Registration Database Man. Code'!A:D, 4, FALSE)</f>
        <v>DJI</v>
      </c>
      <c r="F3538" s="24" t="str">
        <f t="shared" si="55"/>
        <v>No</v>
      </c>
      <c r="G3538" s="21" t="str">
        <f>IF(F3538="Yes", "Not Applicable", IF(COUNTIF('Broadcast Module Man Codes'!B:B, LEFT(B3538, 4))=0, "No BM Man Code Found", "Match Found"))</f>
        <v>No BM Man Code Found</v>
      </c>
    </row>
    <row r="3539" spans="1:7">
      <c r="A3539" s="23" t="s">
        <v>6495</v>
      </c>
      <c r="B3539" s="23" t="s">
        <v>6496</v>
      </c>
      <c r="C3539" s="23" t="s">
        <v>27</v>
      </c>
      <c r="D3539" s="23" t="str">
        <f>IF(ISNUMBER(MATCH(C3539, 'Registration Database Man. Code'!A:A, 0)), "drone", "")</f>
        <v>drone</v>
      </c>
      <c r="E3539" s="23" t="str">
        <f>VLOOKUP(C3539, 'Registration Database Man. Code'!A:D, 4, FALSE)</f>
        <v>DJI</v>
      </c>
      <c r="F3539" s="24" t="str">
        <f t="shared" si="55"/>
        <v>No</v>
      </c>
      <c r="G3539" s="21" t="str">
        <f>IF(F3539="Yes", "Not Applicable", IF(COUNTIF('Broadcast Module Man Codes'!B:B, LEFT(B3539, 4))=0, "No BM Man Code Found", "Match Found"))</f>
        <v>No BM Man Code Found</v>
      </c>
    </row>
    <row r="3540" spans="1:7">
      <c r="A3540" s="23" t="s">
        <v>6497</v>
      </c>
      <c r="B3540" s="23" t="s">
        <v>6498</v>
      </c>
      <c r="C3540" s="23" t="s">
        <v>37</v>
      </c>
      <c r="D3540" s="23" t="str">
        <f>IF(ISNUMBER(MATCH(C3540, 'Registration Database Man. Code'!A:A, 0)), "drone", "")</f>
        <v>drone</v>
      </c>
      <c r="E3540" s="23" t="str">
        <f>VLOOKUP(C3540, 'Registration Database Man. Code'!A:D, 4, FALSE)</f>
        <v>DJI</v>
      </c>
      <c r="F3540" s="24" t="str">
        <f t="shared" si="55"/>
        <v>Yes</v>
      </c>
      <c r="G3540" s="21" t="str">
        <f>IF(F3540="Yes", "Not Applicable", IF(COUNTIF('Broadcast Module Man Codes'!B:B, LEFT(B3540, 4))=0, "No BM Man Code Found", "Match Found"))</f>
        <v>Not Applicable</v>
      </c>
    </row>
    <row r="3541" spans="1:7">
      <c r="A3541" s="23" t="s">
        <v>6499</v>
      </c>
      <c r="B3541" s="23" t="s">
        <v>6500</v>
      </c>
      <c r="C3541" s="23" t="s">
        <v>10</v>
      </c>
      <c r="D3541" s="23" t="str">
        <f>IF(ISNUMBER(MATCH(C3541, 'Registration Database Man. Code'!A:A, 0)), "drone", "")</f>
        <v>drone</v>
      </c>
      <c r="E3541" s="23" t="str">
        <f>VLOOKUP(C3541, 'Registration Database Man. Code'!A:D, 4, FALSE)</f>
        <v>DJI</v>
      </c>
      <c r="F3541" s="24" t="str">
        <f t="shared" si="55"/>
        <v>No</v>
      </c>
      <c r="G3541" s="21" t="str">
        <f>IF(F3541="Yes", "Not Applicable", IF(COUNTIF('Broadcast Module Man Codes'!B:B, LEFT(B3541, 4))=0, "No BM Man Code Found", "Match Found"))</f>
        <v>No BM Man Code Found</v>
      </c>
    </row>
    <row r="3542" spans="1:7">
      <c r="A3542" s="23" t="s">
        <v>6501</v>
      </c>
      <c r="B3542" s="23" t="s">
        <v>6502</v>
      </c>
      <c r="C3542" s="23" t="s">
        <v>10</v>
      </c>
      <c r="D3542" s="23" t="str">
        <f>IF(ISNUMBER(MATCH(C3542, 'Registration Database Man. Code'!A:A, 0)), "drone", "")</f>
        <v>drone</v>
      </c>
      <c r="E3542" s="23" t="str">
        <f>VLOOKUP(C3542, 'Registration Database Man. Code'!A:D, 4, FALSE)</f>
        <v>DJI</v>
      </c>
      <c r="F3542" s="24" t="str">
        <f t="shared" si="55"/>
        <v>No</v>
      </c>
      <c r="G3542" s="21" t="str">
        <f>IF(F3542="Yes", "Not Applicable", IF(COUNTIF('Broadcast Module Man Codes'!B:B, LEFT(B3542, 4))=0, "No BM Man Code Found", "Match Found"))</f>
        <v>No BM Man Code Found</v>
      </c>
    </row>
    <row r="3543" spans="1:7">
      <c r="A3543" s="23" t="s">
        <v>6503</v>
      </c>
      <c r="B3543" s="23" t="s">
        <v>6504</v>
      </c>
      <c r="C3543" s="23" t="s">
        <v>27</v>
      </c>
      <c r="D3543" s="23" t="str">
        <f>IF(ISNUMBER(MATCH(C3543, 'Registration Database Man. Code'!A:A, 0)), "drone", "")</f>
        <v>drone</v>
      </c>
      <c r="E3543" s="23" t="str">
        <f>VLOOKUP(C3543, 'Registration Database Man. Code'!A:D, 4, FALSE)</f>
        <v>DJI</v>
      </c>
      <c r="F3543" s="24" t="str">
        <f t="shared" si="55"/>
        <v>Yes</v>
      </c>
      <c r="G3543" s="21" t="str">
        <f>IF(F3543="Yes", "Not Applicable", IF(COUNTIF('Broadcast Module Man Codes'!B:B, LEFT(B3543, 4))=0, "No BM Man Code Found", "Match Found"))</f>
        <v>Not Applicable</v>
      </c>
    </row>
    <row r="3544" spans="1:7">
      <c r="A3544" s="23" t="s">
        <v>6505</v>
      </c>
      <c r="B3544" s="23" t="s">
        <v>6506</v>
      </c>
      <c r="C3544" s="23" t="s">
        <v>6</v>
      </c>
      <c r="D3544" s="23" t="str">
        <f>IF(ISNUMBER(MATCH(C3544, 'Registration Database Man. Code'!A:A, 0)), "drone", "")</f>
        <v>drone</v>
      </c>
      <c r="E3544" s="23" t="str">
        <f>VLOOKUP(C3544, 'Registration Database Man. Code'!A:D, 4, FALSE)</f>
        <v>XAG</v>
      </c>
      <c r="F3544" s="24" t="str">
        <f t="shared" si="55"/>
        <v>No</v>
      </c>
      <c r="G3544" s="21" t="str">
        <f>IF(F3544="Yes", "Not Applicable", IF(COUNTIF('Broadcast Module Man Codes'!B:B, LEFT(B3544, 4))=0, "No BM Man Code Found", "Match Found"))</f>
        <v>No BM Man Code Found</v>
      </c>
    </row>
    <row r="3545" spans="1:7">
      <c r="A3545" s="23" t="s">
        <v>6507</v>
      </c>
      <c r="B3545" s="23" t="s">
        <v>6508</v>
      </c>
      <c r="C3545" s="23" t="s">
        <v>139</v>
      </c>
      <c r="D3545" s="23" t="str">
        <f>IF(ISNUMBER(MATCH(C3545, 'Registration Database Man. Code'!A:A, 0)), "drone", "")</f>
        <v>drone</v>
      </c>
      <c r="E3545" s="23" t="str">
        <f>VLOOKUP(C3545, 'Registration Database Man. Code'!A:D, 4, FALSE)</f>
        <v>DJI</v>
      </c>
      <c r="F3545" s="24" t="str">
        <f t="shared" si="55"/>
        <v>Yes</v>
      </c>
      <c r="G3545" s="21" t="str">
        <f>IF(F3545="Yes", "Not Applicable", IF(COUNTIF('Broadcast Module Man Codes'!B:B, LEFT(B3545, 4))=0, "No BM Man Code Found", "Match Found"))</f>
        <v>Not Applicable</v>
      </c>
    </row>
    <row r="3546" spans="1:7">
      <c r="A3546" s="23" t="s">
        <v>6509</v>
      </c>
      <c r="B3546" s="23" t="s">
        <v>6510</v>
      </c>
      <c r="C3546" s="23" t="s">
        <v>27</v>
      </c>
      <c r="D3546" s="23" t="str">
        <f>IF(ISNUMBER(MATCH(C3546, 'Registration Database Man. Code'!A:A, 0)), "drone", "")</f>
        <v>drone</v>
      </c>
      <c r="E3546" s="23" t="str">
        <f>VLOOKUP(C3546, 'Registration Database Man. Code'!A:D, 4, FALSE)</f>
        <v>DJI</v>
      </c>
      <c r="F3546" s="24" t="str">
        <f t="shared" si="55"/>
        <v>Yes</v>
      </c>
      <c r="G3546" s="21" t="str">
        <f>IF(F3546="Yes", "Not Applicable", IF(COUNTIF('Broadcast Module Man Codes'!B:B, LEFT(B3546, 4))=0, "No BM Man Code Found", "Match Found"))</f>
        <v>Not Applicable</v>
      </c>
    </row>
    <row r="3547" spans="1:7">
      <c r="A3547" s="23" t="s">
        <v>6511</v>
      </c>
      <c r="B3547" s="23" t="s">
        <v>6512</v>
      </c>
      <c r="C3547" s="23" t="s">
        <v>27</v>
      </c>
      <c r="D3547" s="23" t="str">
        <f>IF(ISNUMBER(MATCH(C3547, 'Registration Database Man. Code'!A:A, 0)), "drone", "")</f>
        <v>drone</v>
      </c>
      <c r="E3547" s="23" t="str">
        <f>VLOOKUP(C3547, 'Registration Database Man. Code'!A:D, 4, FALSE)</f>
        <v>DJI</v>
      </c>
      <c r="F3547" s="24" t="str">
        <f t="shared" si="55"/>
        <v>No</v>
      </c>
      <c r="G3547" s="21" t="str">
        <f>IF(F3547="Yes", "Not Applicable", IF(COUNTIF('Broadcast Module Man Codes'!B:B, LEFT(B3547, 4))=0, "No BM Man Code Found", "Match Found"))</f>
        <v>No BM Man Code Found</v>
      </c>
    </row>
    <row r="3548" spans="1:7">
      <c r="A3548" s="23" t="s">
        <v>6513</v>
      </c>
      <c r="B3548" s="23" t="s">
        <v>6514</v>
      </c>
      <c r="C3548" s="23" t="s">
        <v>27</v>
      </c>
      <c r="D3548" s="23" t="str">
        <f>IF(ISNUMBER(MATCH(C3548, 'Registration Database Man. Code'!A:A, 0)), "drone", "")</f>
        <v>drone</v>
      </c>
      <c r="E3548" s="23" t="str">
        <f>VLOOKUP(C3548, 'Registration Database Man. Code'!A:D, 4, FALSE)</f>
        <v>DJI</v>
      </c>
      <c r="F3548" s="24" t="str">
        <f t="shared" si="55"/>
        <v>Yes</v>
      </c>
      <c r="G3548" s="21" t="str">
        <f>IF(F3548="Yes", "Not Applicable", IF(COUNTIF('Broadcast Module Man Codes'!B:B, LEFT(B3548, 4))=0, "No BM Man Code Found", "Match Found"))</f>
        <v>Not Applicable</v>
      </c>
    </row>
    <row r="3549" spans="1:7">
      <c r="A3549" s="23" t="s">
        <v>6515</v>
      </c>
      <c r="B3549" s="23" t="s">
        <v>6516</v>
      </c>
      <c r="C3549" s="23" t="s">
        <v>21</v>
      </c>
      <c r="D3549" s="23" t="str">
        <f>IF(ISNUMBER(MATCH(C3549, 'Registration Database Man. Code'!A:A, 0)), "drone", "")</f>
        <v>drone</v>
      </c>
      <c r="E3549" s="23" t="str">
        <f>VLOOKUP(C3549, 'Registration Database Man. Code'!A:D, 4, FALSE)</f>
        <v>XAG</v>
      </c>
      <c r="F3549" s="24" t="str">
        <f t="shared" si="55"/>
        <v>Yes</v>
      </c>
      <c r="G3549" s="21" t="str">
        <f>IF(F3549="Yes", "Not Applicable", IF(COUNTIF('Broadcast Module Man Codes'!B:B, LEFT(B3549, 4))=0, "No BM Man Code Found", "Match Found"))</f>
        <v>Not Applicable</v>
      </c>
    </row>
    <row r="3550" spans="1:7">
      <c r="A3550" s="23" t="s">
        <v>6517</v>
      </c>
      <c r="B3550" s="23" t="s">
        <v>6518</v>
      </c>
      <c r="C3550" s="23" t="s">
        <v>1357</v>
      </c>
      <c r="D3550" s="23" t="str">
        <f>IF(ISNUMBER(MATCH(C3550, 'Registration Database Man. Code'!A:A, 0)), "drone", "")</f>
        <v>drone</v>
      </c>
      <c r="E3550" s="23" t="str">
        <f>VLOOKUP(C3550, 'Registration Database Man. Code'!A:D, 4, FALSE)</f>
        <v>DJI</v>
      </c>
      <c r="F3550" s="24" t="str">
        <f t="shared" si="55"/>
        <v>No</v>
      </c>
      <c r="G3550" s="21" t="str">
        <f>IF(F3550="Yes", "Not Applicable", IF(COUNTIF('Broadcast Module Man Codes'!B:B, LEFT(B3550, 4))=0, "No BM Man Code Found", "Match Found"))</f>
        <v>No BM Man Code Found</v>
      </c>
    </row>
    <row r="3551" spans="1:7">
      <c r="A3551" s="23" t="s">
        <v>6519</v>
      </c>
      <c r="B3551" s="23" t="s">
        <v>6520</v>
      </c>
      <c r="C3551" s="23" t="s">
        <v>27</v>
      </c>
      <c r="D3551" s="23" t="str">
        <f>IF(ISNUMBER(MATCH(C3551, 'Registration Database Man. Code'!A:A, 0)), "drone", "")</f>
        <v>drone</v>
      </c>
      <c r="E3551" s="23" t="str">
        <f>VLOOKUP(C3551, 'Registration Database Man. Code'!A:D, 4, FALSE)</f>
        <v>DJI</v>
      </c>
      <c r="F3551" s="24" t="str">
        <f t="shared" si="55"/>
        <v>Yes</v>
      </c>
      <c r="G3551" s="21" t="str">
        <f>IF(F3551="Yes", "Not Applicable", IF(COUNTIF('Broadcast Module Man Codes'!B:B, LEFT(B3551, 4))=0, "No BM Man Code Found", "Match Found"))</f>
        <v>Not Applicable</v>
      </c>
    </row>
    <row r="3552" spans="1:7">
      <c r="A3552" s="23" t="s">
        <v>6521</v>
      </c>
      <c r="B3552" s="23" t="s">
        <v>6522</v>
      </c>
      <c r="C3552" s="23" t="s">
        <v>27</v>
      </c>
      <c r="D3552" s="23" t="str">
        <f>IF(ISNUMBER(MATCH(C3552, 'Registration Database Man. Code'!A:A, 0)), "drone", "")</f>
        <v>drone</v>
      </c>
      <c r="E3552" s="23" t="str">
        <f>VLOOKUP(C3552, 'Registration Database Man. Code'!A:D, 4, FALSE)</f>
        <v>DJI</v>
      </c>
      <c r="F3552" s="24" t="str">
        <f t="shared" si="55"/>
        <v>Yes</v>
      </c>
      <c r="G3552" s="21" t="str">
        <f>IF(F3552="Yes", "Not Applicable", IF(COUNTIF('Broadcast Module Man Codes'!B:B, LEFT(B3552, 4))=0, "No BM Man Code Found", "Match Found"))</f>
        <v>Not Applicable</v>
      </c>
    </row>
    <row r="3553" spans="1:7">
      <c r="A3553" s="23" t="s">
        <v>6523</v>
      </c>
      <c r="B3553" s="23" t="s">
        <v>6524</v>
      </c>
      <c r="C3553" s="23" t="s">
        <v>27</v>
      </c>
      <c r="D3553" s="23" t="str">
        <f>IF(ISNUMBER(MATCH(C3553, 'Registration Database Man. Code'!A:A, 0)), "drone", "")</f>
        <v>drone</v>
      </c>
      <c r="E3553" s="23" t="str">
        <f>VLOOKUP(C3553, 'Registration Database Man. Code'!A:D, 4, FALSE)</f>
        <v>DJI</v>
      </c>
      <c r="F3553" s="24" t="str">
        <f t="shared" si="55"/>
        <v>Yes</v>
      </c>
      <c r="G3553" s="21" t="str">
        <f>IF(F3553="Yes", "Not Applicable", IF(COUNTIF('Broadcast Module Man Codes'!B:B, LEFT(B3553, 4))=0, "No BM Man Code Found", "Match Found"))</f>
        <v>Not Applicable</v>
      </c>
    </row>
    <row r="3554" spans="1:7">
      <c r="A3554" s="23" t="s">
        <v>6525</v>
      </c>
      <c r="B3554" s="23" t="s">
        <v>6526</v>
      </c>
      <c r="C3554" s="23" t="s">
        <v>6</v>
      </c>
      <c r="D3554" s="23" t="str">
        <f>IF(ISNUMBER(MATCH(C3554, 'Registration Database Man. Code'!A:A, 0)), "drone", "")</f>
        <v>drone</v>
      </c>
      <c r="E3554" s="23" t="str">
        <f>VLOOKUP(C3554, 'Registration Database Man. Code'!A:D, 4, FALSE)</f>
        <v>XAG</v>
      </c>
      <c r="F3554" s="24" t="str">
        <f t="shared" si="55"/>
        <v>No</v>
      </c>
      <c r="G3554" s="21" t="str">
        <f>IF(F3554="Yes", "Not Applicable", IF(COUNTIF('Broadcast Module Man Codes'!B:B, LEFT(B3554, 4))=0, "No BM Man Code Found", "Match Found"))</f>
        <v>No BM Man Code Found</v>
      </c>
    </row>
    <row r="3555" spans="1:7">
      <c r="A3555" s="23" t="s">
        <v>6527</v>
      </c>
      <c r="B3555" s="23" t="s">
        <v>6528</v>
      </c>
      <c r="C3555" s="23" t="s">
        <v>139</v>
      </c>
      <c r="D3555" s="23" t="str">
        <f>IF(ISNUMBER(MATCH(C3555, 'Registration Database Man. Code'!A:A, 0)), "drone", "")</f>
        <v>drone</v>
      </c>
      <c r="E3555" s="23" t="str">
        <f>VLOOKUP(C3555, 'Registration Database Man. Code'!A:D, 4, FALSE)</f>
        <v>DJI</v>
      </c>
      <c r="F3555" s="24" t="str">
        <f t="shared" si="55"/>
        <v>Yes</v>
      </c>
      <c r="G3555" s="21" t="str">
        <f>IF(F3555="Yes", "Not Applicable", IF(COUNTIF('Broadcast Module Man Codes'!B:B, LEFT(B3555, 4))=0, "No BM Man Code Found", "Match Found"))</f>
        <v>Not Applicable</v>
      </c>
    </row>
    <row r="3556" spans="1:7">
      <c r="A3556" s="23" t="s">
        <v>6529</v>
      </c>
      <c r="B3556" s="23" t="s">
        <v>6530</v>
      </c>
      <c r="C3556" s="23" t="s">
        <v>10</v>
      </c>
      <c r="D3556" s="23" t="str">
        <f>IF(ISNUMBER(MATCH(C3556, 'Registration Database Man. Code'!A:A, 0)), "drone", "")</f>
        <v>drone</v>
      </c>
      <c r="E3556" s="23" t="str">
        <f>VLOOKUP(C3556, 'Registration Database Man. Code'!A:D, 4, FALSE)</f>
        <v>DJI</v>
      </c>
      <c r="F3556" s="24" t="str">
        <f t="shared" si="55"/>
        <v>No</v>
      </c>
      <c r="G3556" s="21" t="str">
        <f>IF(F3556="Yes", "Not Applicable", IF(COUNTIF('Broadcast Module Man Codes'!B:B, LEFT(B3556, 4))=0, "No BM Man Code Found", "Match Found"))</f>
        <v>No BM Man Code Found</v>
      </c>
    </row>
    <row r="3557" spans="1:7">
      <c r="A3557" s="23" t="s">
        <v>6531</v>
      </c>
      <c r="B3557" s="23" t="s">
        <v>6532</v>
      </c>
      <c r="C3557" s="23" t="s">
        <v>27</v>
      </c>
      <c r="D3557" s="23" t="str">
        <f>IF(ISNUMBER(MATCH(C3557, 'Registration Database Man. Code'!A:A, 0)), "drone", "")</f>
        <v>drone</v>
      </c>
      <c r="E3557" s="23" t="str">
        <f>VLOOKUP(C3557, 'Registration Database Man. Code'!A:D, 4, FALSE)</f>
        <v>DJI</v>
      </c>
      <c r="F3557" s="24" t="str">
        <f t="shared" si="55"/>
        <v>No</v>
      </c>
      <c r="G3557" s="21" t="str">
        <f>IF(F3557="Yes", "Not Applicable", IF(COUNTIF('Broadcast Module Man Codes'!B:B, LEFT(B3557, 4))=0, "No BM Man Code Found", "Match Found"))</f>
        <v>No BM Man Code Found</v>
      </c>
    </row>
    <row r="3558" spans="1:7">
      <c r="A3558" s="23" t="s">
        <v>6533</v>
      </c>
      <c r="B3558" s="23" t="s">
        <v>6534</v>
      </c>
      <c r="C3558" s="23" t="s">
        <v>10</v>
      </c>
      <c r="D3558" s="23" t="str">
        <f>IF(ISNUMBER(MATCH(C3558, 'Registration Database Man. Code'!A:A, 0)), "drone", "")</f>
        <v>drone</v>
      </c>
      <c r="E3558" s="23" t="str">
        <f>VLOOKUP(C3558, 'Registration Database Man. Code'!A:D, 4, FALSE)</f>
        <v>DJI</v>
      </c>
      <c r="F3558" s="24" t="str">
        <f t="shared" si="55"/>
        <v>Yes</v>
      </c>
      <c r="G3558" s="21" t="str">
        <f>IF(F3558="Yes", "Not Applicable", IF(COUNTIF('Broadcast Module Man Codes'!B:B, LEFT(B3558, 4))=0, "No BM Man Code Found", "Match Found"))</f>
        <v>Not Applicable</v>
      </c>
    </row>
    <row r="3559" spans="1:7">
      <c r="A3559" s="23" t="s">
        <v>6535</v>
      </c>
      <c r="B3559" s="23" t="s">
        <v>6536</v>
      </c>
      <c r="C3559" s="23" t="s">
        <v>10</v>
      </c>
      <c r="D3559" s="23" t="str">
        <f>IF(ISNUMBER(MATCH(C3559, 'Registration Database Man. Code'!A:A, 0)), "drone", "")</f>
        <v>drone</v>
      </c>
      <c r="E3559" s="23" t="str">
        <f>VLOOKUP(C3559, 'Registration Database Man. Code'!A:D, 4, FALSE)</f>
        <v>DJI</v>
      </c>
      <c r="F3559" s="24" t="str">
        <f t="shared" si="55"/>
        <v>No</v>
      </c>
      <c r="G3559" s="21" t="str">
        <f>IF(F3559="Yes", "Not Applicable", IF(COUNTIF('Broadcast Module Man Codes'!B:B, LEFT(B3559, 4))=0, "No BM Man Code Found", "Match Found"))</f>
        <v>No BM Man Code Found</v>
      </c>
    </row>
    <row r="3560" spans="1:7">
      <c r="A3560" s="23" t="s">
        <v>6537</v>
      </c>
      <c r="B3560" s="23" t="s">
        <v>6538</v>
      </c>
      <c r="C3560" s="23" t="s">
        <v>27</v>
      </c>
      <c r="D3560" s="23" t="str">
        <f>IF(ISNUMBER(MATCH(C3560, 'Registration Database Man. Code'!A:A, 0)), "drone", "")</f>
        <v>drone</v>
      </c>
      <c r="E3560" s="23" t="str">
        <f>VLOOKUP(C3560, 'Registration Database Man. Code'!A:D, 4, FALSE)</f>
        <v>DJI</v>
      </c>
      <c r="F3560" s="24" t="str">
        <f t="shared" si="55"/>
        <v>Yes</v>
      </c>
      <c r="G3560" s="21" t="str">
        <f>IF(F3560="Yes", "Not Applicable", IF(COUNTIF('Broadcast Module Man Codes'!B:B, LEFT(B3560, 4))=0, "No BM Man Code Found", "Match Found"))</f>
        <v>Not Applicable</v>
      </c>
    </row>
    <row r="3561" spans="1:7">
      <c r="A3561" s="23" t="s">
        <v>6539</v>
      </c>
      <c r="B3561" s="23" t="s">
        <v>6540</v>
      </c>
      <c r="C3561" s="23" t="s">
        <v>21</v>
      </c>
      <c r="D3561" s="23" t="str">
        <f>IF(ISNUMBER(MATCH(C3561, 'Registration Database Man. Code'!A:A, 0)), "drone", "")</f>
        <v>drone</v>
      </c>
      <c r="E3561" s="23" t="str">
        <f>VLOOKUP(C3561, 'Registration Database Man. Code'!A:D, 4, FALSE)</f>
        <v>XAG</v>
      </c>
      <c r="F3561" s="24" t="str">
        <f t="shared" si="55"/>
        <v>No</v>
      </c>
      <c r="G3561" s="21" t="str">
        <f>IF(F3561="Yes", "Not Applicable", IF(COUNTIF('Broadcast Module Man Codes'!B:B, LEFT(B3561, 4))=0, "No BM Man Code Found", "Match Found"))</f>
        <v>No BM Man Code Found</v>
      </c>
    </row>
    <row r="3562" spans="1:7">
      <c r="A3562" s="23" t="s">
        <v>6541</v>
      </c>
      <c r="B3562" s="23" t="s">
        <v>6542</v>
      </c>
      <c r="C3562" s="23" t="s">
        <v>27</v>
      </c>
      <c r="D3562" s="23" t="str">
        <f>IF(ISNUMBER(MATCH(C3562, 'Registration Database Man. Code'!A:A, 0)), "drone", "")</f>
        <v>drone</v>
      </c>
      <c r="E3562" s="23" t="str">
        <f>VLOOKUP(C3562, 'Registration Database Man. Code'!A:D, 4, FALSE)</f>
        <v>DJI</v>
      </c>
      <c r="F3562" s="24" t="str">
        <f t="shared" si="55"/>
        <v>Yes</v>
      </c>
      <c r="G3562" s="21" t="str">
        <f>IF(F3562="Yes", "Not Applicable", IF(COUNTIF('Broadcast Module Man Codes'!B:B, LEFT(B3562, 4))=0, "No BM Man Code Found", "Match Found"))</f>
        <v>Not Applicable</v>
      </c>
    </row>
    <row r="3563" spans="1:7">
      <c r="A3563" s="23" t="s">
        <v>6543</v>
      </c>
      <c r="B3563" s="23" t="s">
        <v>6544</v>
      </c>
      <c r="C3563" s="23" t="s">
        <v>27</v>
      </c>
      <c r="D3563" s="23" t="str">
        <f>IF(ISNUMBER(MATCH(C3563, 'Registration Database Man. Code'!A:A, 0)), "drone", "")</f>
        <v>drone</v>
      </c>
      <c r="E3563" s="23" t="str">
        <f>VLOOKUP(C3563, 'Registration Database Man. Code'!A:D, 4, FALSE)</f>
        <v>DJI</v>
      </c>
      <c r="F3563" s="24" t="str">
        <f t="shared" si="55"/>
        <v>Yes</v>
      </c>
      <c r="G3563" s="21" t="str">
        <f>IF(F3563="Yes", "Not Applicable", IF(COUNTIF('Broadcast Module Man Codes'!B:B, LEFT(B3563, 4))=0, "No BM Man Code Found", "Match Found"))</f>
        <v>Not Applicable</v>
      </c>
    </row>
    <row r="3564" spans="1:7">
      <c r="A3564" s="23" t="s">
        <v>6545</v>
      </c>
      <c r="B3564" s="23" t="s">
        <v>6546</v>
      </c>
      <c r="C3564" s="23" t="s">
        <v>21</v>
      </c>
      <c r="D3564" s="23" t="str">
        <f>IF(ISNUMBER(MATCH(C3564, 'Registration Database Man. Code'!A:A, 0)), "drone", "")</f>
        <v>drone</v>
      </c>
      <c r="E3564" s="23" t="str">
        <f>VLOOKUP(C3564, 'Registration Database Man. Code'!A:D, 4, FALSE)</f>
        <v>XAG</v>
      </c>
      <c r="F3564" s="24" t="str">
        <f t="shared" si="55"/>
        <v>Yes</v>
      </c>
      <c r="G3564" s="21" t="str">
        <f>IF(F3564="Yes", "Not Applicable", IF(COUNTIF('Broadcast Module Man Codes'!B:B, LEFT(B3564, 4))=0, "No BM Man Code Found", "Match Found"))</f>
        <v>Not Applicable</v>
      </c>
    </row>
    <row r="3565" spans="1:7">
      <c r="A3565" s="23" t="s">
        <v>6547</v>
      </c>
      <c r="B3565" s="23" t="s">
        <v>6548</v>
      </c>
      <c r="C3565" s="23" t="s">
        <v>27</v>
      </c>
      <c r="D3565" s="23" t="str">
        <f>IF(ISNUMBER(MATCH(C3565, 'Registration Database Man. Code'!A:A, 0)), "drone", "")</f>
        <v>drone</v>
      </c>
      <c r="E3565" s="23" t="str">
        <f>VLOOKUP(C3565, 'Registration Database Man. Code'!A:D, 4, FALSE)</f>
        <v>DJI</v>
      </c>
      <c r="F3565" s="24" t="str">
        <f t="shared" si="55"/>
        <v>Yes</v>
      </c>
      <c r="G3565" s="21" t="str">
        <f>IF(F3565="Yes", "Not Applicable", IF(COUNTIF('Broadcast Module Man Codes'!B:B, LEFT(B3565, 4))=0, "No BM Man Code Found", "Match Found"))</f>
        <v>Not Applicable</v>
      </c>
    </row>
    <row r="3566" spans="1:7">
      <c r="A3566" s="23" t="s">
        <v>6549</v>
      </c>
      <c r="B3566" s="23" t="s">
        <v>6550</v>
      </c>
      <c r="C3566" s="23" t="s">
        <v>27</v>
      </c>
      <c r="D3566" s="23" t="str">
        <f>IF(ISNUMBER(MATCH(C3566, 'Registration Database Man. Code'!A:A, 0)), "drone", "")</f>
        <v>drone</v>
      </c>
      <c r="E3566" s="23" t="str">
        <f>VLOOKUP(C3566, 'Registration Database Man. Code'!A:D, 4, FALSE)</f>
        <v>DJI</v>
      </c>
      <c r="F3566" s="24" t="str">
        <f t="shared" si="55"/>
        <v>Yes</v>
      </c>
      <c r="G3566" s="21" t="str">
        <f>IF(F3566="Yes", "Not Applicable", IF(COUNTIF('Broadcast Module Man Codes'!B:B, LEFT(B3566, 4))=0, "No BM Man Code Found", "Match Found"))</f>
        <v>Not Applicable</v>
      </c>
    </row>
    <row r="3567" spans="1:7">
      <c r="A3567" s="23" t="s">
        <v>6551</v>
      </c>
      <c r="B3567" s="23" t="s">
        <v>6552</v>
      </c>
      <c r="C3567" s="23" t="s">
        <v>27</v>
      </c>
      <c r="D3567" s="23" t="str">
        <f>IF(ISNUMBER(MATCH(C3567, 'Registration Database Man. Code'!A:A, 0)), "drone", "")</f>
        <v>drone</v>
      </c>
      <c r="E3567" s="23" t="str">
        <f>VLOOKUP(C3567, 'Registration Database Man. Code'!A:D, 4, FALSE)</f>
        <v>DJI</v>
      </c>
      <c r="F3567" s="24" t="str">
        <f t="shared" si="55"/>
        <v>Yes</v>
      </c>
      <c r="G3567" s="21" t="str">
        <f>IF(F3567="Yes", "Not Applicable", IF(COUNTIF('Broadcast Module Man Codes'!B:B, LEFT(B3567, 4))=0, "No BM Man Code Found", "Match Found"))</f>
        <v>Not Applicable</v>
      </c>
    </row>
    <row r="3568" spans="1:7">
      <c r="A3568" s="23" t="s">
        <v>6553</v>
      </c>
      <c r="B3568" s="23" t="s">
        <v>6554</v>
      </c>
      <c r="C3568" s="23" t="s">
        <v>21</v>
      </c>
      <c r="D3568" s="23" t="str">
        <f>IF(ISNUMBER(MATCH(C3568, 'Registration Database Man. Code'!A:A, 0)), "drone", "")</f>
        <v>drone</v>
      </c>
      <c r="E3568" s="23" t="str">
        <f>VLOOKUP(C3568, 'Registration Database Man. Code'!A:D, 4, FALSE)</f>
        <v>XAG</v>
      </c>
      <c r="F3568" s="24" t="str">
        <f t="shared" si="55"/>
        <v>No</v>
      </c>
      <c r="G3568" s="21" t="str">
        <f>IF(F3568="Yes", "Not Applicable", IF(COUNTIF('Broadcast Module Man Codes'!B:B, LEFT(B3568, 4))=0, "No BM Man Code Found", "Match Found"))</f>
        <v>No BM Man Code Found</v>
      </c>
    </row>
    <row r="3569" spans="1:7">
      <c r="A3569" s="23" t="s">
        <v>6555</v>
      </c>
      <c r="B3569" s="23" t="s">
        <v>6556</v>
      </c>
      <c r="C3569" s="23" t="s">
        <v>27</v>
      </c>
      <c r="D3569" s="23" t="str">
        <f>IF(ISNUMBER(MATCH(C3569, 'Registration Database Man. Code'!A:A, 0)), "drone", "")</f>
        <v>drone</v>
      </c>
      <c r="E3569" s="23" t="str">
        <f>VLOOKUP(C3569, 'Registration Database Man. Code'!A:D, 4, FALSE)</f>
        <v>DJI</v>
      </c>
      <c r="F3569" s="24" t="str">
        <f t="shared" si="55"/>
        <v>No</v>
      </c>
      <c r="G3569" s="21" t="str">
        <f>IF(F3569="Yes", "Not Applicable", IF(COUNTIF('Broadcast Module Man Codes'!B:B, LEFT(B3569, 4))=0, "No BM Man Code Found", "Match Found"))</f>
        <v>No BM Man Code Found</v>
      </c>
    </row>
    <row r="3570" spans="1:7">
      <c r="A3570" s="23" t="s">
        <v>6557</v>
      </c>
      <c r="B3570" s="23" t="s">
        <v>6558</v>
      </c>
      <c r="C3570" s="23" t="s">
        <v>21</v>
      </c>
      <c r="D3570" s="23" t="str">
        <f>IF(ISNUMBER(MATCH(C3570, 'Registration Database Man. Code'!A:A, 0)), "drone", "")</f>
        <v>drone</v>
      </c>
      <c r="E3570" s="23" t="str">
        <f>VLOOKUP(C3570, 'Registration Database Man. Code'!A:D, 4, FALSE)</f>
        <v>XAG</v>
      </c>
      <c r="F3570" s="24" t="str">
        <f t="shared" si="55"/>
        <v>Yes</v>
      </c>
      <c r="G3570" s="21" t="str">
        <f>IF(F3570="Yes", "Not Applicable", IF(COUNTIF('Broadcast Module Man Codes'!B:B, LEFT(B3570, 4))=0, "No BM Man Code Found", "Match Found"))</f>
        <v>Not Applicable</v>
      </c>
    </row>
    <row r="3571" spans="1:7">
      <c r="A3571" s="23" t="s">
        <v>6559</v>
      </c>
      <c r="B3571" s="23" t="s">
        <v>6560</v>
      </c>
      <c r="C3571" s="23" t="s">
        <v>27</v>
      </c>
      <c r="D3571" s="23" t="str">
        <f>IF(ISNUMBER(MATCH(C3571, 'Registration Database Man. Code'!A:A, 0)), "drone", "")</f>
        <v>drone</v>
      </c>
      <c r="E3571" s="23" t="str">
        <f>VLOOKUP(C3571, 'Registration Database Man. Code'!A:D, 4, FALSE)</f>
        <v>DJI</v>
      </c>
      <c r="F3571" s="24" t="str">
        <f t="shared" si="55"/>
        <v>No</v>
      </c>
      <c r="G3571" s="21" t="str">
        <f>IF(F3571="Yes", "Not Applicable", IF(COUNTIF('Broadcast Module Man Codes'!B:B, LEFT(B3571, 4))=0, "No BM Man Code Found", "Match Found"))</f>
        <v>No BM Man Code Found</v>
      </c>
    </row>
    <row r="3572" spans="1:7">
      <c r="A3572" s="23" t="s">
        <v>6561</v>
      </c>
      <c r="B3572" s="23" t="s">
        <v>6562</v>
      </c>
      <c r="C3572" s="23" t="s">
        <v>27</v>
      </c>
      <c r="D3572" s="23" t="str">
        <f>IF(ISNUMBER(MATCH(C3572, 'Registration Database Man. Code'!A:A, 0)), "drone", "")</f>
        <v>drone</v>
      </c>
      <c r="E3572" s="23" t="str">
        <f>VLOOKUP(C3572, 'Registration Database Man. Code'!A:D, 4, FALSE)</f>
        <v>DJI</v>
      </c>
      <c r="F3572" s="24" t="str">
        <f t="shared" si="55"/>
        <v>Yes</v>
      </c>
      <c r="G3572" s="21" t="str">
        <f>IF(F3572="Yes", "Not Applicable", IF(COUNTIF('Broadcast Module Man Codes'!B:B, LEFT(B3572, 4))=0, "No BM Man Code Found", "Match Found"))</f>
        <v>Not Applicable</v>
      </c>
    </row>
    <row r="3573" spans="1:7">
      <c r="A3573" s="23" t="s">
        <v>6563</v>
      </c>
      <c r="B3573" s="23" t="s">
        <v>6564</v>
      </c>
      <c r="C3573" s="23" t="s">
        <v>4</v>
      </c>
      <c r="D3573" s="23" t="str">
        <f>IF(ISNUMBER(MATCH(C3573, 'Registration Database Man. Code'!A:A, 0)), "drone", "")</f>
        <v>drone</v>
      </c>
      <c r="E3573" s="23" t="str">
        <f>VLOOKUP(C3573, 'Registration Database Man. Code'!A:D, 4, FALSE)</f>
        <v>TALOS DRONES</v>
      </c>
      <c r="F3573" s="24" t="str">
        <f t="shared" si="55"/>
        <v>Yes</v>
      </c>
      <c r="G3573" s="21" t="str">
        <f>IF(F3573="Yes", "Not Applicable", IF(COUNTIF('Broadcast Module Man Codes'!B:B, LEFT(B3573, 4))=0, "No BM Man Code Found", "Match Found"))</f>
        <v>Not Applicable</v>
      </c>
    </row>
    <row r="3574" spans="1:7">
      <c r="A3574" s="23" t="s">
        <v>6565</v>
      </c>
      <c r="B3574" s="23" t="s">
        <v>6566</v>
      </c>
      <c r="C3574" s="23" t="s">
        <v>27</v>
      </c>
      <c r="D3574" s="23" t="str">
        <f>IF(ISNUMBER(MATCH(C3574, 'Registration Database Man. Code'!A:A, 0)), "drone", "")</f>
        <v>drone</v>
      </c>
      <c r="E3574" s="23" t="str">
        <f>VLOOKUP(C3574, 'Registration Database Man. Code'!A:D, 4, FALSE)</f>
        <v>DJI</v>
      </c>
      <c r="F3574" s="24" t="str">
        <f t="shared" si="55"/>
        <v>No</v>
      </c>
      <c r="G3574" s="21" t="str">
        <f>IF(F3574="Yes", "Not Applicable", IF(COUNTIF('Broadcast Module Man Codes'!B:B, LEFT(B3574, 4))=0, "No BM Man Code Found", "Match Found"))</f>
        <v>No BM Man Code Found</v>
      </c>
    </row>
    <row r="3575" spans="1:7">
      <c r="A3575" s="23" t="s">
        <v>6567</v>
      </c>
      <c r="B3575" s="23" t="s">
        <v>6568</v>
      </c>
      <c r="C3575" s="23" t="s">
        <v>1652</v>
      </c>
      <c r="D3575" s="23" t="str">
        <f>IF(ISNUMBER(MATCH(C3575, 'Registration Database Man. Code'!A:A, 0)), "drone", "")</f>
        <v>drone</v>
      </c>
      <c r="E3575" s="23" t="str">
        <f>VLOOKUP(C3575, 'Registration Database Man. Code'!A:D, 4, FALSE)</f>
        <v>DJI</v>
      </c>
      <c r="F3575" s="24" t="str">
        <f t="shared" si="55"/>
        <v>Yes</v>
      </c>
      <c r="G3575" s="21" t="str">
        <f>IF(F3575="Yes", "Not Applicable", IF(COUNTIF('Broadcast Module Man Codes'!B:B, LEFT(B3575, 4))=0, "No BM Man Code Found", "Match Found"))</f>
        <v>Not Applicable</v>
      </c>
    </row>
    <row r="3576" spans="1:7">
      <c r="A3576" s="23" t="s">
        <v>6569</v>
      </c>
      <c r="B3576" s="23" t="s">
        <v>6570</v>
      </c>
      <c r="C3576" s="23" t="s">
        <v>21</v>
      </c>
      <c r="D3576" s="23" t="str">
        <f>IF(ISNUMBER(MATCH(C3576, 'Registration Database Man. Code'!A:A, 0)), "drone", "")</f>
        <v>drone</v>
      </c>
      <c r="E3576" s="23" t="str">
        <f>VLOOKUP(C3576, 'Registration Database Man. Code'!A:D, 4, FALSE)</f>
        <v>XAG</v>
      </c>
      <c r="F3576" s="24" t="str">
        <f t="shared" si="55"/>
        <v>Yes</v>
      </c>
      <c r="G3576" s="21" t="str">
        <f>IF(F3576="Yes", "Not Applicable", IF(COUNTIF('Broadcast Module Man Codes'!B:B, LEFT(B3576, 4))=0, "No BM Man Code Found", "Match Found"))</f>
        <v>Not Applicable</v>
      </c>
    </row>
    <row r="3577" spans="1:7">
      <c r="A3577" s="23" t="s">
        <v>6571</v>
      </c>
      <c r="B3577" s="23" t="s">
        <v>6572</v>
      </c>
      <c r="C3577" s="23" t="s">
        <v>139</v>
      </c>
      <c r="D3577" s="23" t="str">
        <f>IF(ISNUMBER(MATCH(C3577, 'Registration Database Man. Code'!A:A, 0)), "drone", "")</f>
        <v>drone</v>
      </c>
      <c r="E3577" s="23" t="str">
        <f>VLOOKUP(C3577, 'Registration Database Man. Code'!A:D, 4, FALSE)</f>
        <v>DJI</v>
      </c>
      <c r="F3577" s="24" t="str">
        <f t="shared" si="55"/>
        <v>Yes</v>
      </c>
      <c r="G3577" s="21" t="str">
        <f>IF(F3577="Yes", "Not Applicable", IF(COUNTIF('Broadcast Module Man Codes'!B:B, LEFT(B3577, 4))=0, "No BM Man Code Found", "Match Found"))</f>
        <v>Not Applicable</v>
      </c>
    </row>
    <row r="3578" spans="1:7">
      <c r="A3578" s="23" t="s">
        <v>6573</v>
      </c>
      <c r="B3578" s="23" t="s">
        <v>6574</v>
      </c>
      <c r="C3578" s="23" t="s">
        <v>21</v>
      </c>
      <c r="D3578" s="23" t="str">
        <f>IF(ISNUMBER(MATCH(C3578, 'Registration Database Man. Code'!A:A, 0)), "drone", "")</f>
        <v>drone</v>
      </c>
      <c r="E3578" s="23" t="str">
        <f>VLOOKUP(C3578, 'Registration Database Man. Code'!A:D, 4, FALSE)</f>
        <v>XAG</v>
      </c>
      <c r="F3578" s="24" t="str">
        <f t="shared" si="55"/>
        <v>Yes</v>
      </c>
      <c r="G3578" s="21" t="str">
        <f>IF(F3578="Yes", "Not Applicable", IF(COUNTIF('Broadcast Module Man Codes'!B:B, LEFT(B3578, 4))=0, "No BM Man Code Found", "Match Found"))</f>
        <v>Not Applicable</v>
      </c>
    </row>
    <row r="3579" spans="1:7">
      <c r="A3579" s="23" t="s">
        <v>6575</v>
      </c>
      <c r="B3579" s="23" t="s">
        <v>6576</v>
      </c>
      <c r="C3579" s="23" t="s">
        <v>27</v>
      </c>
      <c r="D3579" s="23" t="str">
        <f>IF(ISNUMBER(MATCH(C3579, 'Registration Database Man. Code'!A:A, 0)), "drone", "")</f>
        <v>drone</v>
      </c>
      <c r="E3579" s="23" t="str">
        <f>VLOOKUP(C3579, 'Registration Database Man. Code'!A:D, 4, FALSE)</f>
        <v>DJI</v>
      </c>
      <c r="F3579" s="24" t="str">
        <f t="shared" si="55"/>
        <v>Yes</v>
      </c>
      <c r="G3579" s="21" t="str">
        <f>IF(F3579="Yes", "Not Applicable", IF(COUNTIF('Broadcast Module Man Codes'!B:B, LEFT(B3579, 4))=0, "No BM Man Code Found", "Match Found"))</f>
        <v>Not Applicable</v>
      </c>
    </row>
    <row r="3580" spans="1:7">
      <c r="A3580" s="23" t="s">
        <v>6577</v>
      </c>
      <c r="B3580" s="23" t="s">
        <v>6578</v>
      </c>
      <c r="C3580" s="23" t="s">
        <v>21</v>
      </c>
      <c r="D3580" s="23" t="str">
        <f>IF(ISNUMBER(MATCH(C3580, 'Registration Database Man. Code'!A:A, 0)), "drone", "")</f>
        <v>drone</v>
      </c>
      <c r="E3580" s="23" t="str">
        <f>VLOOKUP(C3580, 'Registration Database Man. Code'!A:D, 4, FALSE)</f>
        <v>XAG</v>
      </c>
      <c r="F3580" s="24" t="str">
        <f t="shared" si="55"/>
        <v>No</v>
      </c>
      <c r="G3580" s="21" t="str">
        <f>IF(F3580="Yes", "Not Applicable", IF(COUNTIF('Broadcast Module Man Codes'!B:B, LEFT(B3580, 4))=0, "No BM Man Code Found", "Match Found"))</f>
        <v>No BM Man Code Found</v>
      </c>
    </row>
    <row r="3581" spans="1:7">
      <c r="A3581" s="23" t="s">
        <v>6579</v>
      </c>
      <c r="B3581" s="23" t="s">
        <v>6580</v>
      </c>
      <c r="C3581" s="23" t="s">
        <v>21</v>
      </c>
      <c r="D3581" s="23" t="str">
        <f>IF(ISNUMBER(MATCH(C3581, 'Registration Database Man. Code'!A:A, 0)), "drone", "")</f>
        <v>drone</v>
      </c>
      <c r="E3581" s="23" t="str">
        <f>VLOOKUP(C3581, 'Registration Database Man. Code'!A:D, 4, FALSE)</f>
        <v>XAG</v>
      </c>
      <c r="F3581" s="24" t="str">
        <f t="shared" si="55"/>
        <v>No</v>
      </c>
      <c r="G3581" s="21" t="str">
        <f>IF(F3581="Yes", "Not Applicable", IF(COUNTIF('Broadcast Module Man Codes'!B:B, LEFT(B3581, 4))=0, "No BM Man Code Found", "Match Found"))</f>
        <v>No BM Man Code Found</v>
      </c>
    </row>
    <row r="3582" spans="1:7">
      <c r="A3582" s="23" t="s">
        <v>6581</v>
      </c>
      <c r="B3582" s="23" t="s">
        <v>6582</v>
      </c>
      <c r="C3582" s="23" t="s">
        <v>21</v>
      </c>
      <c r="D3582" s="23" t="str">
        <f>IF(ISNUMBER(MATCH(C3582, 'Registration Database Man. Code'!A:A, 0)), "drone", "")</f>
        <v>drone</v>
      </c>
      <c r="E3582" s="23" t="str">
        <f>VLOOKUP(C3582, 'Registration Database Man. Code'!A:D, 4, FALSE)</f>
        <v>XAG</v>
      </c>
      <c r="F3582" s="24" t="str">
        <f t="shared" si="55"/>
        <v>No</v>
      </c>
      <c r="G3582" s="21" t="str">
        <f>IF(F3582="Yes", "Not Applicable", IF(COUNTIF('Broadcast Module Man Codes'!B:B, LEFT(B3582, 4))=0, "No BM Man Code Found", "Match Found"))</f>
        <v>No BM Man Code Found</v>
      </c>
    </row>
    <row r="3583" spans="1:7">
      <c r="A3583" s="23" t="s">
        <v>6583</v>
      </c>
      <c r="B3583" s="23" t="s">
        <v>6584</v>
      </c>
      <c r="C3583" s="23" t="s">
        <v>21</v>
      </c>
      <c r="D3583" s="23" t="str">
        <f>IF(ISNUMBER(MATCH(C3583, 'Registration Database Man. Code'!A:A, 0)), "drone", "")</f>
        <v>drone</v>
      </c>
      <c r="E3583" s="23" t="str">
        <f>VLOOKUP(C3583, 'Registration Database Man. Code'!A:D, 4, FALSE)</f>
        <v>XAG</v>
      </c>
      <c r="F3583" s="24" t="str">
        <f t="shared" si="55"/>
        <v>No</v>
      </c>
      <c r="G3583" s="21" t="str">
        <f>IF(F3583="Yes", "Not Applicable", IF(COUNTIF('Broadcast Module Man Codes'!B:B, LEFT(B3583, 4))=0, "No BM Man Code Found", "Match Found"))</f>
        <v>No BM Man Code Found</v>
      </c>
    </row>
    <row r="3584" spans="1:7">
      <c r="A3584" s="23" t="s">
        <v>6585</v>
      </c>
      <c r="B3584" s="23" t="s">
        <v>6586</v>
      </c>
      <c r="C3584" s="23" t="s">
        <v>21</v>
      </c>
      <c r="D3584" s="23" t="str">
        <f>IF(ISNUMBER(MATCH(C3584, 'Registration Database Man. Code'!A:A, 0)), "drone", "")</f>
        <v>drone</v>
      </c>
      <c r="E3584" s="23" t="str">
        <f>VLOOKUP(C3584, 'Registration Database Man. Code'!A:D, 4, FALSE)</f>
        <v>XAG</v>
      </c>
      <c r="F3584" s="24" t="str">
        <f t="shared" si="55"/>
        <v>No</v>
      </c>
      <c r="G3584" s="21" t="str">
        <f>IF(F3584="Yes", "Not Applicable", IF(COUNTIF('Broadcast Module Man Codes'!B:B, LEFT(B3584, 4))=0, "No BM Man Code Found", "Match Found"))</f>
        <v>No BM Man Code Found</v>
      </c>
    </row>
    <row r="3585" spans="1:7">
      <c r="A3585" s="23" t="s">
        <v>6587</v>
      </c>
      <c r="B3585" s="23" t="s">
        <v>6588</v>
      </c>
      <c r="C3585" s="23" t="s">
        <v>21</v>
      </c>
      <c r="D3585" s="23" t="str">
        <f>IF(ISNUMBER(MATCH(C3585, 'Registration Database Man. Code'!A:A, 0)), "drone", "")</f>
        <v>drone</v>
      </c>
      <c r="E3585" s="23" t="str">
        <f>VLOOKUP(C3585, 'Registration Database Man. Code'!A:D, 4, FALSE)</f>
        <v>XAG</v>
      </c>
      <c r="F3585" s="24" t="str">
        <f t="shared" si="55"/>
        <v>No</v>
      </c>
      <c r="G3585" s="21" t="str">
        <f>IF(F3585="Yes", "Not Applicable", IF(COUNTIF('Broadcast Module Man Codes'!B:B, LEFT(B3585, 4))=0, "No BM Man Code Found", "Match Found"))</f>
        <v>No BM Man Code Found</v>
      </c>
    </row>
    <row r="3586" spans="1:7">
      <c r="A3586" s="23" t="s">
        <v>6589</v>
      </c>
      <c r="B3586" s="23">
        <v>85728</v>
      </c>
      <c r="C3586" s="23" t="s">
        <v>53</v>
      </c>
      <c r="D3586" s="23" t="str">
        <f>IF(ISNUMBER(MATCH(C3586, 'Registration Database Man. Code'!A:A, 0)), "drone", "")</f>
        <v>drone</v>
      </c>
      <c r="E3586" s="23" t="str">
        <f>VLOOKUP(C3586, 'Registration Database Man. Code'!A:D, 4, FALSE)</f>
        <v>EA VISION</v>
      </c>
      <c r="F3586" s="24" t="str">
        <f t="shared" si="55"/>
        <v>No</v>
      </c>
      <c r="G3586" s="21" t="str">
        <f>IF(F3586="Yes", "Not Applicable", IF(COUNTIF('Broadcast Module Man Codes'!B:B, LEFT(B3586, 4))=0, "No BM Man Code Found", "Match Found"))</f>
        <v>No BM Man Code Found</v>
      </c>
    </row>
    <row r="3587" spans="1:7">
      <c r="A3587" s="23" t="s">
        <v>6590</v>
      </c>
      <c r="B3587" s="23" t="s">
        <v>6591</v>
      </c>
      <c r="C3587" s="23" t="s">
        <v>21</v>
      </c>
      <c r="D3587" s="23" t="str">
        <f>IF(ISNUMBER(MATCH(C3587, 'Registration Database Man. Code'!A:A, 0)), "drone", "")</f>
        <v>drone</v>
      </c>
      <c r="E3587" s="23" t="str">
        <f>VLOOKUP(C3587, 'Registration Database Man. Code'!A:D, 4, FALSE)</f>
        <v>XAG</v>
      </c>
      <c r="F3587" s="24" t="str">
        <f t="shared" ref="F3587:F3650" si="56">IF(OR(E3587="EA VISION", E3587="EAVISION"), "No", IF(OR(AND(OR(E3587="DJI", E3587="DJI Innovations"), LEFT(B3587, 5)="1581F"), AND(OR(E3587="XAG", E3587="GUANGZHOU XAG CO LTD"), LEFT(B3587, 5)="1863F"), AND(E3587="Talos Drones", LEFT(B3587, 5)="2104F")), "Yes", "No"))</f>
        <v>No</v>
      </c>
      <c r="G3587" s="21" t="str">
        <f>IF(F3587="Yes", "Not Applicable", IF(COUNTIF('Broadcast Module Man Codes'!B:B, LEFT(B3587, 4))=0, "No BM Man Code Found", "Match Found"))</f>
        <v>No BM Man Code Found</v>
      </c>
    </row>
    <row r="3588" spans="1:7">
      <c r="A3588" s="23" t="s">
        <v>6592</v>
      </c>
      <c r="B3588" s="23" t="s">
        <v>6593</v>
      </c>
      <c r="C3588" s="23" t="s">
        <v>4</v>
      </c>
      <c r="D3588" s="23" t="str">
        <f>IF(ISNUMBER(MATCH(C3588, 'Registration Database Man. Code'!A:A, 0)), "drone", "")</f>
        <v>drone</v>
      </c>
      <c r="E3588" s="23" t="str">
        <f>VLOOKUP(C3588, 'Registration Database Man. Code'!A:D, 4, FALSE)</f>
        <v>TALOS DRONES</v>
      </c>
      <c r="F3588" s="24" t="str">
        <f t="shared" si="56"/>
        <v>No</v>
      </c>
      <c r="G3588" s="21" t="str">
        <f>IF(F3588="Yes", "Not Applicable", IF(COUNTIF('Broadcast Module Man Codes'!B:B, LEFT(B3588, 4))=0, "No BM Man Code Found", "Match Found"))</f>
        <v>No BM Man Code Found</v>
      </c>
    </row>
    <row r="3589" spans="1:7">
      <c r="A3589" s="23" t="s">
        <v>6594</v>
      </c>
      <c r="B3589" s="23" t="s">
        <v>6595</v>
      </c>
      <c r="C3589" s="23" t="s">
        <v>21</v>
      </c>
      <c r="D3589" s="23" t="str">
        <f>IF(ISNUMBER(MATCH(C3589, 'Registration Database Man. Code'!A:A, 0)), "drone", "")</f>
        <v>drone</v>
      </c>
      <c r="E3589" s="23" t="str">
        <f>VLOOKUP(C3589, 'Registration Database Man. Code'!A:D, 4, FALSE)</f>
        <v>XAG</v>
      </c>
      <c r="F3589" s="24" t="str">
        <f t="shared" si="56"/>
        <v>No</v>
      </c>
      <c r="G3589" s="21" t="str">
        <f>IF(F3589="Yes", "Not Applicable", IF(COUNTIF('Broadcast Module Man Codes'!B:B, LEFT(B3589, 4))=0, "No BM Man Code Found", "Match Found"))</f>
        <v>No BM Man Code Found</v>
      </c>
    </row>
    <row r="3590" spans="1:7">
      <c r="A3590" s="23" t="s">
        <v>6596</v>
      </c>
      <c r="B3590" s="23" t="s">
        <v>6597</v>
      </c>
      <c r="C3590" s="23" t="s">
        <v>21</v>
      </c>
      <c r="D3590" s="23" t="str">
        <f>IF(ISNUMBER(MATCH(C3590, 'Registration Database Man. Code'!A:A, 0)), "drone", "")</f>
        <v>drone</v>
      </c>
      <c r="E3590" s="23" t="str">
        <f>VLOOKUP(C3590, 'Registration Database Man. Code'!A:D, 4, FALSE)</f>
        <v>XAG</v>
      </c>
      <c r="F3590" s="24" t="str">
        <f t="shared" si="56"/>
        <v>No</v>
      </c>
      <c r="G3590" s="21" t="str">
        <f>IF(F3590="Yes", "Not Applicable", IF(COUNTIF('Broadcast Module Man Codes'!B:B, LEFT(B3590, 4))=0, "No BM Man Code Found", "Match Found"))</f>
        <v>No BM Man Code Found</v>
      </c>
    </row>
    <row r="3591" spans="1:7">
      <c r="A3591" s="23" t="s">
        <v>6598</v>
      </c>
      <c r="B3591" s="23" t="s">
        <v>6599</v>
      </c>
      <c r="C3591" s="23" t="s">
        <v>21</v>
      </c>
      <c r="D3591" s="23" t="str">
        <f>IF(ISNUMBER(MATCH(C3591, 'Registration Database Man. Code'!A:A, 0)), "drone", "")</f>
        <v>drone</v>
      </c>
      <c r="E3591" s="23" t="str">
        <f>VLOOKUP(C3591, 'Registration Database Man. Code'!A:D, 4, FALSE)</f>
        <v>XAG</v>
      </c>
      <c r="F3591" s="24" t="str">
        <f t="shared" si="56"/>
        <v>No</v>
      </c>
      <c r="G3591" s="21" t="str">
        <f>IF(F3591="Yes", "Not Applicable", IF(COUNTIF('Broadcast Module Man Codes'!B:B, LEFT(B3591, 4))=0, "No BM Man Code Found", "Match Found"))</f>
        <v>No BM Man Code Found</v>
      </c>
    </row>
    <row r="3592" spans="1:7">
      <c r="A3592" s="23" t="s">
        <v>6600</v>
      </c>
      <c r="B3592" s="23" t="s">
        <v>6601</v>
      </c>
      <c r="C3592" s="23" t="s">
        <v>27</v>
      </c>
      <c r="D3592" s="23" t="str">
        <f>IF(ISNUMBER(MATCH(C3592, 'Registration Database Man. Code'!A:A, 0)), "drone", "")</f>
        <v>drone</v>
      </c>
      <c r="E3592" s="23" t="str">
        <f>VLOOKUP(C3592, 'Registration Database Man. Code'!A:D, 4, FALSE)</f>
        <v>DJI</v>
      </c>
      <c r="F3592" s="24" t="str">
        <f t="shared" si="56"/>
        <v>No</v>
      </c>
      <c r="G3592" s="21" t="str">
        <f>IF(F3592="Yes", "Not Applicable", IF(COUNTIF('Broadcast Module Man Codes'!B:B, LEFT(B3592, 4))=0, "No BM Man Code Found", "Match Found"))</f>
        <v>No BM Man Code Found</v>
      </c>
    </row>
    <row r="3593" spans="1:7">
      <c r="A3593" s="23" t="s">
        <v>6602</v>
      </c>
      <c r="B3593" s="23" t="s">
        <v>6603</v>
      </c>
      <c r="C3593" s="23" t="s">
        <v>21</v>
      </c>
      <c r="D3593" s="23" t="str">
        <f>IF(ISNUMBER(MATCH(C3593, 'Registration Database Man. Code'!A:A, 0)), "drone", "")</f>
        <v>drone</v>
      </c>
      <c r="E3593" s="23" t="str">
        <f>VLOOKUP(C3593, 'Registration Database Man. Code'!A:D, 4, FALSE)</f>
        <v>XAG</v>
      </c>
      <c r="F3593" s="24" t="str">
        <f t="shared" si="56"/>
        <v>No</v>
      </c>
      <c r="G3593" s="21" t="str">
        <f>IF(F3593="Yes", "Not Applicable", IF(COUNTIF('Broadcast Module Man Codes'!B:B, LEFT(B3593, 4))=0, "No BM Man Code Found", "Match Found"))</f>
        <v>No BM Man Code Found</v>
      </c>
    </row>
    <row r="3594" spans="1:7">
      <c r="A3594" s="23" t="s">
        <v>6604</v>
      </c>
      <c r="B3594" s="23" t="s">
        <v>6605</v>
      </c>
      <c r="C3594" s="23" t="s">
        <v>21</v>
      </c>
      <c r="D3594" s="23" t="str">
        <f>IF(ISNUMBER(MATCH(C3594, 'Registration Database Man. Code'!A:A, 0)), "drone", "")</f>
        <v>drone</v>
      </c>
      <c r="E3594" s="23" t="str">
        <f>VLOOKUP(C3594, 'Registration Database Man. Code'!A:D, 4, FALSE)</f>
        <v>XAG</v>
      </c>
      <c r="F3594" s="24" t="str">
        <f t="shared" si="56"/>
        <v>No</v>
      </c>
      <c r="G3594" s="21" t="str">
        <f>IF(F3594="Yes", "Not Applicable", IF(COUNTIF('Broadcast Module Man Codes'!B:B, LEFT(B3594, 4))=0, "No BM Man Code Found", "Match Found"))</f>
        <v>No BM Man Code Found</v>
      </c>
    </row>
    <row r="3595" spans="1:7">
      <c r="A3595" s="23" t="s">
        <v>6606</v>
      </c>
      <c r="B3595" s="23" t="s">
        <v>6607</v>
      </c>
      <c r="C3595" s="23" t="s">
        <v>21</v>
      </c>
      <c r="D3595" s="23" t="str">
        <f>IF(ISNUMBER(MATCH(C3595, 'Registration Database Man. Code'!A:A, 0)), "drone", "")</f>
        <v>drone</v>
      </c>
      <c r="E3595" s="23" t="str">
        <f>VLOOKUP(C3595, 'Registration Database Man. Code'!A:D, 4, FALSE)</f>
        <v>XAG</v>
      </c>
      <c r="F3595" s="24" t="str">
        <f t="shared" si="56"/>
        <v>No</v>
      </c>
      <c r="G3595" s="21" t="str">
        <f>IF(F3595="Yes", "Not Applicable", IF(COUNTIF('Broadcast Module Man Codes'!B:B, LEFT(B3595, 4))=0, "No BM Man Code Found", "Match Found"))</f>
        <v>No BM Man Code Found</v>
      </c>
    </row>
    <row r="3596" spans="1:7">
      <c r="A3596" s="23" t="s">
        <v>6608</v>
      </c>
      <c r="B3596" s="23" t="s">
        <v>6609</v>
      </c>
      <c r="C3596" s="23" t="s">
        <v>153</v>
      </c>
      <c r="D3596" s="23" t="str">
        <f>IF(ISNUMBER(MATCH(C3596, 'Registration Database Man. Code'!A:A, 0)), "drone", "")</f>
        <v>drone</v>
      </c>
      <c r="E3596" s="23" t="str">
        <f>VLOOKUP(C3596, 'Registration Database Man. Code'!A:D, 4, FALSE)</f>
        <v>DJI</v>
      </c>
      <c r="F3596" s="24" t="str">
        <f t="shared" si="56"/>
        <v>Yes</v>
      </c>
      <c r="G3596" s="21" t="str">
        <f>IF(F3596="Yes", "Not Applicable", IF(COUNTIF('Broadcast Module Man Codes'!B:B, LEFT(B3596, 4))=0, "No BM Man Code Found", "Match Found"))</f>
        <v>Not Applicable</v>
      </c>
    </row>
    <row r="3597" spans="1:7">
      <c r="A3597" s="23" t="s">
        <v>6610</v>
      </c>
      <c r="B3597" s="23" t="s">
        <v>6611</v>
      </c>
      <c r="C3597" s="23" t="s">
        <v>21</v>
      </c>
      <c r="D3597" s="23" t="str">
        <f>IF(ISNUMBER(MATCH(C3597, 'Registration Database Man. Code'!A:A, 0)), "drone", "")</f>
        <v>drone</v>
      </c>
      <c r="E3597" s="23" t="str">
        <f>VLOOKUP(C3597, 'Registration Database Man. Code'!A:D, 4, FALSE)</f>
        <v>XAG</v>
      </c>
      <c r="F3597" s="24" t="str">
        <f t="shared" si="56"/>
        <v>No</v>
      </c>
      <c r="G3597" s="21" t="str">
        <f>IF(F3597="Yes", "Not Applicable", IF(COUNTIF('Broadcast Module Man Codes'!B:B, LEFT(B3597, 4))=0, "No BM Man Code Found", "Match Found"))</f>
        <v>No BM Man Code Found</v>
      </c>
    </row>
    <row r="3598" spans="1:7">
      <c r="A3598" s="23" t="s">
        <v>6612</v>
      </c>
      <c r="B3598" s="23" t="s">
        <v>6613</v>
      </c>
      <c r="C3598" s="23" t="s">
        <v>21</v>
      </c>
      <c r="D3598" s="23" t="str">
        <f>IF(ISNUMBER(MATCH(C3598, 'Registration Database Man. Code'!A:A, 0)), "drone", "")</f>
        <v>drone</v>
      </c>
      <c r="E3598" s="23" t="str">
        <f>VLOOKUP(C3598, 'Registration Database Man. Code'!A:D, 4, FALSE)</f>
        <v>XAG</v>
      </c>
      <c r="F3598" s="24" t="str">
        <f t="shared" si="56"/>
        <v>No</v>
      </c>
      <c r="G3598" s="21" t="str">
        <f>IF(F3598="Yes", "Not Applicable", IF(COUNTIF('Broadcast Module Man Codes'!B:B, LEFT(B3598, 4))=0, "No BM Man Code Found", "Match Found"))</f>
        <v>No BM Man Code Found</v>
      </c>
    </row>
    <row r="3599" spans="1:7">
      <c r="A3599" s="23" t="s">
        <v>6614</v>
      </c>
      <c r="B3599" s="23" t="s">
        <v>6615</v>
      </c>
      <c r="C3599" s="23" t="s">
        <v>21</v>
      </c>
      <c r="D3599" s="23" t="str">
        <f>IF(ISNUMBER(MATCH(C3599, 'Registration Database Man. Code'!A:A, 0)), "drone", "")</f>
        <v>drone</v>
      </c>
      <c r="E3599" s="23" t="str">
        <f>VLOOKUP(C3599, 'Registration Database Man. Code'!A:D, 4, FALSE)</f>
        <v>XAG</v>
      </c>
      <c r="F3599" s="24" t="str">
        <f t="shared" si="56"/>
        <v>No</v>
      </c>
      <c r="G3599" s="21" t="str">
        <f>IF(F3599="Yes", "Not Applicable", IF(COUNTIF('Broadcast Module Man Codes'!B:B, LEFT(B3599, 4))=0, "No BM Man Code Found", "Match Found"))</f>
        <v>No BM Man Code Found</v>
      </c>
    </row>
    <row r="3600" spans="1:7">
      <c r="A3600" s="23" t="s">
        <v>6616</v>
      </c>
      <c r="B3600" s="23" t="s">
        <v>6617</v>
      </c>
      <c r="C3600" s="23" t="s">
        <v>21</v>
      </c>
      <c r="D3600" s="23" t="str">
        <f>IF(ISNUMBER(MATCH(C3600, 'Registration Database Man. Code'!A:A, 0)), "drone", "")</f>
        <v>drone</v>
      </c>
      <c r="E3600" s="23" t="str">
        <f>VLOOKUP(C3600, 'Registration Database Man. Code'!A:D, 4, FALSE)</f>
        <v>XAG</v>
      </c>
      <c r="F3600" s="24" t="str">
        <f t="shared" si="56"/>
        <v>No</v>
      </c>
      <c r="G3600" s="21" t="str">
        <f>IF(F3600="Yes", "Not Applicable", IF(COUNTIF('Broadcast Module Man Codes'!B:B, LEFT(B3600, 4))=0, "No BM Man Code Found", "Match Found"))</f>
        <v>No BM Man Code Found</v>
      </c>
    </row>
    <row r="3601" spans="1:7">
      <c r="A3601" s="23" t="s">
        <v>6618</v>
      </c>
      <c r="B3601" s="23" t="s">
        <v>6619</v>
      </c>
      <c r="C3601" s="23" t="s">
        <v>21</v>
      </c>
      <c r="D3601" s="23" t="str">
        <f>IF(ISNUMBER(MATCH(C3601, 'Registration Database Man. Code'!A:A, 0)), "drone", "")</f>
        <v>drone</v>
      </c>
      <c r="E3601" s="23" t="str">
        <f>VLOOKUP(C3601, 'Registration Database Man. Code'!A:D, 4, FALSE)</f>
        <v>XAG</v>
      </c>
      <c r="F3601" s="24" t="str">
        <f t="shared" si="56"/>
        <v>No</v>
      </c>
      <c r="G3601" s="21" t="str">
        <f>IF(F3601="Yes", "Not Applicable", IF(COUNTIF('Broadcast Module Man Codes'!B:B, LEFT(B3601, 4))=0, "No BM Man Code Found", "Match Found"))</f>
        <v>No BM Man Code Found</v>
      </c>
    </row>
    <row r="3602" spans="1:7">
      <c r="A3602" s="23" t="s">
        <v>6620</v>
      </c>
      <c r="B3602" s="23" t="s">
        <v>6621</v>
      </c>
      <c r="C3602" s="23" t="s">
        <v>27</v>
      </c>
      <c r="D3602" s="23" t="str">
        <f>IF(ISNUMBER(MATCH(C3602, 'Registration Database Man. Code'!A:A, 0)), "drone", "")</f>
        <v>drone</v>
      </c>
      <c r="E3602" s="23" t="str">
        <f>VLOOKUP(C3602, 'Registration Database Man. Code'!A:D, 4, FALSE)</f>
        <v>DJI</v>
      </c>
      <c r="F3602" s="24" t="str">
        <f t="shared" si="56"/>
        <v>Yes</v>
      </c>
      <c r="G3602" s="21" t="str">
        <f>IF(F3602="Yes", "Not Applicable", IF(COUNTIF('Broadcast Module Man Codes'!B:B, LEFT(B3602, 4))=0, "No BM Man Code Found", "Match Found"))</f>
        <v>Not Applicable</v>
      </c>
    </row>
    <row r="3603" spans="1:7">
      <c r="A3603" s="23" t="s">
        <v>6622</v>
      </c>
      <c r="B3603" s="23" t="s">
        <v>6623</v>
      </c>
      <c r="C3603" s="23" t="s">
        <v>27</v>
      </c>
      <c r="D3603" s="23" t="str">
        <f>IF(ISNUMBER(MATCH(C3603, 'Registration Database Man. Code'!A:A, 0)), "drone", "")</f>
        <v>drone</v>
      </c>
      <c r="E3603" s="23" t="str">
        <f>VLOOKUP(C3603, 'Registration Database Man. Code'!A:D, 4, FALSE)</f>
        <v>DJI</v>
      </c>
      <c r="F3603" s="24" t="str">
        <f t="shared" si="56"/>
        <v>No</v>
      </c>
      <c r="G3603" s="21" t="str">
        <f>IF(F3603="Yes", "Not Applicable", IF(COUNTIF('Broadcast Module Man Codes'!B:B, LEFT(B3603, 4))=0, "No BM Man Code Found", "Match Found"))</f>
        <v>No BM Man Code Found</v>
      </c>
    </row>
    <row r="3604" spans="1:7">
      <c r="A3604" s="23" t="s">
        <v>6625</v>
      </c>
      <c r="B3604" s="23" t="s">
        <v>6626</v>
      </c>
      <c r="C3604" s="23" t="s">
        <v>27</v>
      </c>
      <c r="D3604" s="23" t="str">
        <f>IF(ISNUMBER(MATCH(C3604, 'Registration Database Man. Code'!A:A, 0)), "drone", "")</f>
        <v>drone</v>
      </c>
      <c r="E3604" s="23" t="str">
        <f>VLOOKUP(C3604, 'Registration Database Man. Code'!A:D, 4, FALSE)</f>
        <v>DJI</v>
      </c>
      <c r="F3604" s="24" t="str">
        <f t="shared" si="56"/>
        <v>Yes</v>
      </c>
      <c r="G3604" s="21" t="str">
        <f>IF(F3604="Yes", "Not Applicable", IF(COUNTIF('Broadcast Module Man Codes'!B:B, LEFT(B3604, 4))=0, "No BM Man Code Found", "Match Found"))</f>
        <v>Not Applicable</v>
      </c>
    </row>
    <row r="3605" spans="1:7">
      <c r="A3605" s="23" t="s">
        <v>6627</v>
      </c>
      <c r="B3605" s="23" t="s">
        <v>6628</v>
      </c>
      <c r="C3605" s="23" t="s">
        <v>27</v>
      </c>
      <c r="D3605" s="23" t="str">
        <f>IF(ISNUMBER(MATCH(C3605, 'Registration Database Man. Code'!A:A, 0)), "drone", "")</f>
        <v>drone</v>
      </c>
      <c r="E3605" s="23" t="str">
        <f>VLOOKUP(C3605, 'Registration Database Man. Code'!A:D, 4, FALSE)</f>
        <v>DJI</v>
      </c>
      <c r="F3605" s="24" t="str">
        <f t="shared" si="56"/>
        <v>No</v>
      </c>
      <c r="G3605" s="21" t="str">
        <f>IF(F3605="Yes", "Not Applicable", IF(COUNTIF('Broadcast Module Man Codes'!B:B, LEFT(B3605, 4))=0, "No BM Man Code Found", "Match Found"))</f>
        <v>No BM Man Code Found</v>
      </c>
    </row>
    <row r="3606" spans="1:7">
      <c r="A3606" s="23" t="s">
        <v>6629</v>
      </c>
      <c r="B3606" s="23" t="s">
        <v>6630</v>
      </c>
      <c r="C3606" s="23" t="s">
        <v>27</v>
      </c>
      <c r="D3606" s="23" t="str">
        <f>IF(ISNUMBER(MATCH(C3606, 'Registration Database Man. Code'!A:A, 0)), "drone", "")</f>
        <v>drone</v>
      </c>
      <c r="E3606" s="23" t="str">
        <f>VLOOKUP(C3606, 'Registration Database Man. Code'!A:D, 4, FALSE)</f>
        <v>DJI</v>
      </c>
      <c r="F3606" s="24" t="str">
        <f t="shared" si="56"/>
        <v>No</v>
      </c>
      <c r="G3606" s="21" t="str">
        <f>IF(F3606="Yes", "Not Applicable", IF(COUNTIF('Broadcast Module Man Codes'!B:B, LEFT(B3606, 4))=0, "No BM Man Code Found", "Match Found"))</f>
        <v>No BM Man Code Found</v>
      </c>
    </row>
    <row r="3607" spans="1:7">
      <c r="A3607" s="23" t="s">
        <v>6631</v>
      </c>
      <c r="B3607" s="23" t="s">
        <v>6632</v>
      </c>
      <c r="C3607" s="23" t="s">
        <v>16</v>
      </c>
      <c r="D3607" s="23" t="str">
        <f>IF(ISNUMBER(MATCH(C3607, 'Registration Database Man. Code'!A:A, 0)), "drone", "")</f>
        <v>drone</v>
      </c>
      <c r="E3607" s="23" t="str">
        <f>VLOOKUP(C3607, 'Registration Database Man. Code'!A:D, 4, FALSE)</f>
        <v>DJI</v>
      </c>
      <c r="F3607" s="24" t="str">
        <f t="shared" si="56"/>
        <v>No</v>
      </c>
      <c r="G3607" s="21" t="str">
        <f>IF(F3607="Yes", "Not Applicable", IF(COUNTIF('Broadcast Module Man Codes'!B:B, LEFT(B3607, 4))=0, "No BM Man Code Found", "Match Found"))</f>
        <v>No BM Man Code Found</v>
      </c>
    </row>
    <row r="3608" spans="1:7">
      <c r="A3608" s="23" t="s">
        <v>6633</v>
      </c>
      <c r="B3608" s="23" t="s">
        <v>6634</v>
      </c>
      <c r="C3608" s="25">
        <v>6102000000000</v>
      </c>
      <c r="D3608" s="23" t="str">
        <f>IF(ISNUMBER(MATCH(C3608, 'Registration Database Man. Code'!A:A, 0)), "drone", "")</f>
        <v>drone</v>
      </c>
      <c r="E3608" s="23" t="str">
        <f>VLOOKUP(C3608, 'Registration Database Man. Code'!A:D, 4, FALSE)</f>
        <v>XAG</v>
      </c>
      <c r="F3608" s="24" t="str">
        <f t="shared" si="56"/>
        <v>Yes</v>
      </c>
      <c r="G3608" s="21" t="str">
        <f>IF(F3608="Yes", "Not Applicable", IF(COUNTIF('Broadcast Module Man Codes'!B:B, LEFT(B3608, 4))=0, "No BM Man Code Found", "Match Found"))</f>
        <v>Not Applicable</v>
      </c>
    </row>
    <row r="3609" spans="1:7">
      <c r="A3609" s="23" t="s">
        <v>6635</v>
      </c>
      <c r="B3609" s="23" t="s">
        <v>6636</v>
      </c>
      <c r="C3609" s="23" t="s">
        <v>21</v>
      </c>
      <c r="D3609" s="23" t="str">
        <f>IF(ISNUMBER(MATCH(C3609, 'Registration Database Man. Code'!A:A, 0)), "drone", "")</f>
        <v>drone</v>
      </c>
      <c r="E3609" s="23" t="str">
        <f>VLOOKUP(C3609, 'Registration Database Man. Code'!A:D, 4, FALSE)</f>
        <v>XAG</v>
      </c>
      <c r="F3609" s="24" t="str">
        <f t="shared" si="56"/>
        <v>No</v>
      </c>
      <c r="G3609" s="21" t="str">
        <f>IF(F3609="Yes", "Not Applicable", IF(COUNTIF('Broadcast Module Man Codes'!B:B, LEFT(B3609, 4))=0, "No BM Man Code Found", "Match Found"))</f>
        <v>No BM Man Code Found</v>
      </c>
    </row>
    <row r="3610" spans="1:7">
      <c r="A3610" s="23" t="s">
        <v>6637</v>
      </c>
      <c r="B3610" s="23" t="s">
        <v>6638</v>
      </c>
      <c r="C3610" s="23" t="s">
        <v>21</v>
      </c>
      <c r="D3610" s="23" t="str">
        <f>IF(ISNUMBER(MATCH(C3610, 'Registration Database Man. Code'!A:A, 0)), "drone", "")</f>
        <v>drone</v>
      </c>
      <c r="E3610" s="23" t="str">
        <f>VLOOKUP(C3610, 'Registration Database Man. Code'!A:D, 4, FALSE)</f>
        <v>XAG</v>
      </c>
      <c r="F3610" s="24" t="str">
        <f t="shared" si="56"/>
        <v>No</v>
      </c>
      <c r="G3610" s="21" t="str">
        <f>IF(F3610="Yes", "Not Applicable", IF(COUNTIF('Broadcast Module Man Codes'!B:B, LEFT(B3610, 4))=0, "No BM Man Code Found", "Match Found"))</f>
        <v>No BM Man Code Found</v>
      </c>
    </row>
    <row r="3611" spans="1:7">
      <c r="A3611" s="23" t="s">
        <v>6639</v>
      </c>
      <c r="B3611" s="23" t="s">
        <v>6640</v>
      </c>
      <c r="C3611" s="23" t="s">
        <v>27</v>
      </c>
      <c r="D3611" s="23" t="str">
        <f>IF(ISNUMBER(MATCH(C3611, 'Registration Database Man. Code'!A:A, 0)), "drone", "")</f>
        <v>drone</v>
      </c>
      <c r="E3611" s="23" t="str">
        <f>VLOOKUP(C3611, 'Registration Database Man. Code'!A:D, 4, FALSE)</f>
        <v>DJI</v>
      </c>
      <c r="F3611" s="24" t="str">
        <f t="shared" si="56"/>
        <v>No</v>
      </c>
      <c r="G3611" s="21" t="str">
        <f>IF(F3611="Yes", "Not Applicable", IF(COUNTIF('Broadcast Module Man Codes'!B:B, LEFT(B3611, 4))=0, "No BM Man Code Found", "Match Found"))</f>
        <v>No BM Man Code Found</v>
      </c>
    </row>
    <row r="3612" spans="1:7">
      <c r="A3612" s="23" t="s">
        <v>6641</v>
      </c>
      <c r="B3612" s="23" t="s">
        <v>6642</v>
      </c>
      <c r="C3612" s="23" t="s">
        <v>21</v>
      </c>
      <c r="D3612" s="23" t="str">
        <f>IF(ISNUMBER(MATCH(C3612, 'Registration Database Man. Code'!A:A, 0)), "drone", "")</f>
        <v>drone</v>
      </c>
      <c r="E3612" s="23" t="str">
        <f>VLOOKUP(C3612, 'Registration Database Man. Code'!A:D, 4, FALSE)</f>
        <v>XAG</v>
      </c>
      <c r="F3612" s="24" t="str">
        <f t="shared" si="56"/>
        <v>No</v>
      </c>
      <c r="G3612" s="21" t="str">
        <f>IF(F3612="Yes", "Not Applicable", IF(COUNTIF('Broadcast Module Man Codes'!B:B, LEFT(B3612, 4))=0, "No BM Man Code Found", "Match Found"))</f>
        <v>No BM Man Code Found</v>
      </c>
    </row>
    <row r="3613" spans="1:7">
      <c r="A3613" s="23" t="s">
        <v>6643</v>
      </c>
      <c r="B3613" s="23" t="s">
        <v>6644</v>
      </c>
      <c r="C3613" s="23" t="s">
        <v>21</v>
      </c>
      <c r="D3613" s="23" t="str">
        <f>IF(ISNUMBER(MATCH(C3613, 'Registration Database Man. Code'!A:A, 0)), "drone", "")</f>
        <v>drone</v>
      </c>
      <c r="E3613" s="23" t="str">
        <f>VLOOKUP(C3613, 'Registration Database Man. Code'!A:D, 4, FALSE)</f>
        <v>XAG</v>
      </c>
      <c r="F3613" s="24" t="str">
        <f t="shared" si="56"/>
        <v>No</v>
      </c>
      <c r="G3613" s="21" t="str">
        <f>IF(F3613="Yes", "Not Applicable", IF(COUNTIF('Broadcast Module Man Codes'!B:B, LEFT(B3613, 4))=0, "No BM Man Code Found", "Match Found"))</f>
        <v>No BM Man Code Found</v>
      </c>
    </row>
    <row r="3614" spans="1:7">
      <c r="A3614" s="23" t="s">
        <v>6645</v>
      </c>
      <c r="B3614" s="23" t="s">
        <v>6646</v>
      </c>
      <c r="C3614" s="23" t="s">
        <v>94</v>
      </c>
      <c r="D3614" s="23" t="str">
        <f>IF(ISNUMBER(MATCH(C3614, 'Registration Database Man. Code'!A:A, 0)), "drone", "")</f>
        <v>drone</v>
      </c>
      <c r="E3614" s="23" t="str">
        <f>VLOOKUP(C3614, 'Registration Database Man. Code'!A:D, 4, FALSE)</f>
        <v>DJI</v>
      </c>
      <c r="F3614" s="24" t="str">
        <f t="shared" si="56"/>
        <v>Yes</v>
      </c>
      <c r="G3614" s="21" t="str">
        <f>IF(F3614="Yes", "Not Applicable", IF(COUNTIF('Broadcast Module Man Codes'!B:B, LEFT(B3614, 4))=0, "No BM Man Code Found", "Match Found"))</f>
        <v>Not Applicable</v>
      </c>
    </row>
    <row r="3615" spans="1:7">
      <c r="A3615" s="23" t="s">
        <v>6647</v>
      </c>
      <c r="B3615" s="23" t="s">
        <v>6648</v>
      </c>
      <c r="C3615" s="23" t="s">
        <v>153</v>
      </c>
      <c r="D3615" s="23" t="str">
        <f>IF(ISNUMBER(MATCH(C3615, 'Registration Database Man. Code'!A:A, 0)), "drone", "")</f>
        <v>drone</v>
      </c>
      <c r="E3615" s="23" t="str">
        <f>VLOOKUP(C3615, 'Registration Database Man. Code'!A:D, 4, FALSE)</f>
        <v>DJI</v>
      </c>
      <c r="F3615" s="24" t="str">
        <f t="shared" si="56"/>
        <v>Yes</v>
      </c>
      <c r="G3615" s="21" t="str">
        <f>IF(F3615="Yes", "Not Applicable", IF(COUNTIF('Broadcast Module Man Codes'!B:B, LEFT(B3615, 4))=0, "No BM Man Code Found", "Match Found"))</f>
        <v>Not Applicable</v>
      </c>
    </row>
    <row r="3616" spans="1:7">
      <c r="A3616" s="23" t="s">
        <v>6649</v>
      </c>
      <c r="B3616" s="23" t="s">
        <v>6650</v>
      </c>
      <c r="C3616" s="23" t="s">
        <v>27</v>
      </c>
      <c r="D3616" s="23" t="str">
        <f>IF(ISNUMBER(MATCH(C3616, 'Registration Database Man. Code'!A:A, 0)), "drone", "")</f>
        <v>drone</v>
      </c>
      <c r="E3616" s="23" t="str">
        <f>VLOOKUP(C3616, 'Registration Database Man. Code'!A:D, 4, FALSE)</f>
        <v>DJI</v>
      </c>
      <c r="F3616" s="24" t="str">
        <f t="shared" si="56"/>
        <v>No</v>
      </c>
      <c r="G3616" s="21" t="str">
        <f>IF(F3616="Yes", "Not Applicable", IF(COUNTIF('Broadcast Module Man Codes'!B:B, LEFT(B3616, 4))=0, "No BM Man Code Found", "Match Found"))</f>
        <v>No BM Man Code Found</v>
      </c>
    </row>
    <row r="3617" spans="1:7">
      <c r="A3617" s="23" t="s">
        <v>6651</v>
      </c>
      <c r="B3617" s="23" t="s">
        <v>6652</v>
      </c>
      <c r="C3617" s="23" t="s">
        <v>21</v>
      </c>
      <c r="D3617" s="23" t="str">
        <f>IF(ISNUMBER(MATCH(C3617, 'Registration Database Man. Code'!A:A, 0)), "drone", "")</f>
        <v>drone</v>
      </c>
      <c r="E3617" s="23" t="str">
        <f>VLOOKUP(C3617, 'Registration Database Man. Code'!A:D, 4, FALSE)</f>
        <v>XAG</v>
      </c>
      <c r="F3617" s="24" t="str">
        <f t="shared" si="56"/>
        <v>No</v>
      </c>
      <c r="G3617" s="21" t="str">
        <f>IF(F3617="Yes", "Not Applicable", IF(COUNTIF('Broadcast Module Man Codes'!B:B, LEFT(B3617, 4))=0, "No BM Man Code Found", "Match Found"))</f>
        <v>No BM Man Code Found</v>
      </c>
    </row>
    <row r="3618" spans="1:7">
      <c r="A3618" s="23" t="s">
        <v>6653</v>
      </c>
      <c r="B3618" s="23" t="s">
        <v>6654</v>
      </c>
      <c r="C3618" s="23" t="s">
        <v>27</v>
      </c>
      <c r="D3618" s="23" t="str">
        <f>IF(ISNUMBER(MATCH(C3618, 'Registration Database Man. Code'!A:A, 0)), "drone", "")</f>
        <v>drone</v>
      </c>
      <c r="E3618" s="23" t="str">
        <f>VLOOKUP(C3618, 'Registration Database Man. Code'!A:D, 4, FALSE)</f>
        <v>DJI</v>
      </c>
      <c r="F3618" s="24" t="str">
        <f t="shared" si="56"/>
        <v>No</v>
      </c>
      <c r="G3618" s="21" t="str">
        <f>IF(F3618="Yes", "Not Applicable", IF(COUNTIF('Broadcast Module Man Codes'!B:B, LEFT(B3618, 4))=0, "No BM Man Code Found", "Match Found"))</f>
        <v>No BM Man Code Found</v>
      </c>
    </row>
    <row r="3619" spans="1:7">
      <c r="A3619" s="23" t="s">
        <v>6655</v>
      </c>
      <c r="B3619" s="23" t="s">
        <v>6656</v>
      </c>
      <c r="C3619" s="23" t="s">
        <v>10</v>
      </c>
      <c r="D3619" s="23" t="str">
        <f>IF(ISNUMBER(MATCH(C3619, 'Registration Database Man. Code'!A:A, 0)), "drone", "")</f>
        <v>drone</v>
      </c>
      <c r="E3619" s="23" t="str">
        <f>VLOOKUP(C3619, 'Registration Database Man. Code'!A:D, 4, FALSE)</f>
        <v>DJI</v>
      </c>
      <c r="F3619" s="24" t="str">
        <f t="shared" si="56"/>
        <v>Yes</v>
      </c>
      <c r="G3619" s="21" t="str">
        <f>IF(F3619="Yes", "Not Applicable", IF(COUNTIF('Broadcast Module Man Codes'!B:B, LEFT(B3619, 4))=0, "No BM Man Code Found", "Match Found"))</f>
        <v>Not Applicable</v>
      </c>
    </row>
    <row r="3620" spans="1:7">
      <c r="A3620" s="23" t="s">
        <v>6657</v>
      </c>
      <c r="B3620" s="23" t="s">
        <v>6658</v>
      </c>
      <c r="C3620" s="23" t="s">
        <v>27</v>
      </c>
      <c r="D3620" s="23" t="str">
        <f>IF(ISNUMBER(MATCH(C3620, 'Registration Database Man. Code'!A:A, 0)), "drone", "")</f>
        <v>drone</v>
      </c>
      <c r="E3620" s="23" t="str">
        <f>VLOOKUP(C3620, 'Registration Database Man. Code'!A:D, 4, FALSE)</f>
        <v>DJI</v>
      </c>
      <c r="F3620" s="24" t="str">
        <f t="shared" si="56"/>
        <v>Yes</v>
      </c>
      <c r="G3620" s="21" t="str">
        <f>IF(F3620="Yes", "Not Applicable", IF(COUNTIF('Broadcast Module Man Codes'!B:B, LEFT(B3620, 4))=0, "No BM Man Code Found", "Match Found"))</f>
        <v>Not Applicable</v>
      </c>
    </row>
    <row r="3621" spans="1:7">
      <c r="A3621" s="23" t="s">
        <v>6659</v>
      </c>
      <c r="B3621" s="23" t="s">
        <v>6660</v>
      </c>
      <c r="C3621" s="23" t="s">
        <v>27</v>
      </c>
      <c r="D3621" s="23" t="str">
        <f>IF(ISNUMBER(MATCH(C3621, 'Registration Database Man. Code'!A:A, 0)), "drone", "")</f>
        <v>drone</v>
      </c>
      <c r="E3621" s="23" t="str">
        <f>VLOOKUP(C3621, 'Registration Database Man. Code'!A:D, 4, FALSE)</f>
        <v>DJI</v>
      </c>
      <c r="F3621" s="24" t="str">
        <f t="shared" si="56"/>
        <v>Yes</v>
      </c>
      <c r="G3621" s="21" t="str">
        <f>IF(F3621="Yes", "Not Applicable", IF(COUNTIF('Broadcast Module Man Codes'!B:B, LEFT(B3621, 4))=0, "No BM Man Code Found", "Match Found"))</f>
        <v>Not Applicable</v>
      </c>
    </row>
    <row r="3622" spans="1:7">
      <c r="A3622" s="23" t="s">
        <v>6661</v>
      </c>
      <c r="B3622" s="23" t="s">
        <v>6662</v>
      </c>
      <c r="C3622" s="23" t="s">
        <v>16</v>
      </c>
      <c r="D3622" s="23" t="str">
        <f>IF(ISNUMBER(MATCH(C3622, 'Registration Database Man. Code'!A:A, 0)), "drone", "")</f>
        <v>drone</v>
      </c>
      <c r="E3622" s="23" t="str">
        <f>VLOOKUP(C3622, 'Registration Database Man. Code'!A:D, 4, FALSE)</f>
        <v>DJI</v>
      </c>
      <c r="F3622" s="24" t="str">
        <f t="shared" si="56"/>
        <v>No</v>
      </c>
      <c r="G3622" s="21" t="str">
        <f>IF(F3622="Yes", "Not Applicable", IF(COUNTIF('Broadcast Module Man Codes'!B:B, LEFT(B3622, 4))=0, "No BM Man Code Found", "Match Found"))</f>
        <v>No BM Man Code Found</v>
      </c>
    </row>
    <row r="3623" spans="1:7">
      <c r="A3623" s="23" t="s">
        <v>6663</v>
      </c>
      <c r="B3623" s="23" t="s">
        <v>6664</v>
      </c>
      <c r="C3623" s="23" t="s">
        <v>430</v>
      </c>
      <c r="D3623" s="23" t="str">
        <f>IF(ISNUMBER(MATCH(C3623, 'Registration Database Man. Code'!A:A, 0)), "drone", "")</f>
        <v>drone</v>
      </c>
      <c r="E3623" s="23" t="str">
        <f>VLOOKUP(C3623, 'Registration Database Man. Code'!A:D, 4, FALSE)</f>
        <v>EAVISION</v>
      </c>
      <c r="F3623" s="24" t="str">
        <f t="shared" si="56"/>
        <v>No</v>
      </c>
      <c r="G3623" s="21" t="str">
        <f>IF(F3623="Yes", "Not Applicable", IF(COUNTIF('Broadcast Module Man Codes'!B:B, LEFT(B3623, 4))=0, "No BM Man Code Found", "Match Found"))</f>
        <v>No BM Man Code Found</v>
      </c>
    </row>
    <row r="3624" spans="1:7">
      <c r="A3624" s="23" t="s">
        <v>6665</v>
      </c>
      <c r="B3624" s="23">
        <v>85711</v>
      </c>
      <c r="C3624" s="23" t="s">
        <v>53</v>
      </c>
      <c r="D3624" s="23" t="str">
        <f>IF(ISNUMBER(MATCH(C3624, 'Registration Database Man. Code'!A:A, 0)), "drone", "")</f>
        <v>drone</v>
      </c>
      <c r="E3624" s="23" t="str">
        <f>VLOOKUP(C3624, 'Registration Database Man. Code'!A:D, 4, FALSE)</f>
        <v>EA VISION</v>
      </c>
      <c r="F3624" s="24" t="str">
        <f t="shared" si="56"/>
        <v>No</v>
      </c>
      <c r="G3624" s="21" t="str">
        <f>IF(F3624="Yes", "Not Applicable", IF(COUNTIF('Broadcast Module Man Codes'!B:B, LEFT(B3624, 4))=0, "No BM Man Code Found", "Match Found"))</f>
        <v>No BM Man Code Found</v>
      </c>
    </row>
    <row r="3625" spans="1:7">
      <c r="A3625" s="23" t="s">
        <v>6666</v>
      </c>
      <c r="B3625" s="23" t="s">
        <v>6667</v>
      </c>
      <c r="C3625" s="23" t="s">
        <v>21</v>
      </c>
      <c r="D3625" s="23" t="str">
        <f>IF(ISNUMBER(MATCH(C3625, 'Registration Database Man. Code'!A:A, 0)), "drone", "")</f>
        <v>drone</v>
      </c>
      <c r="E3625" s="23" t="str">
        <f>VLOOKUP(C3625, 'Registration Database Man. Code'!A:D, 4, FALSE)</f>
        <v>XAG</v>
      </c>
      <c r="F3625" s="24" t="str">
        <f t="shared" si="56"/>
        <v>Yes</v>
      </c>
      <c r="G3625" s="21" t="str">
        <f>IF(F3625="Yes", "Not Applicable", IF(COUNTIF('Broadcast Module Man Codes'!B:B, LEFT(B3625, 4))=0, "No BM Man Code Found", "Match Found"))</f>
        <v>Not Applicable</v>
      </c>
    </row>
    <row r="3626" spans="1:7">
      <c r="A3626" s="23" t="s">
        <v>6668</v>
      </c>
      <c r="B3626" s="23" t="s">
        <v>6669</v>
      </c>
      <c r="C3626" s="23">
        <v>610193</v>
      </c>
      <c r="D3626" s="23" t="str">
        <f>IF(ISNUMBER(MATCH(C3626, 'Registration Database Man. Code'!A:A, 0)), "drone", "")</f>
        <v>drone</v>
      </c>
      <c r="E3626" s="23" t="str">
        <f>VLOOKUP(C3626, 'Registration Database Man. Code'!A:D, 4, FALSE)</f>
        <v>DJI</v>
      </c>
      <c r="F3626" s="24" t="str">
        <f t="shared" si="56"/>
        <v>No</v>
      </c>
      <c r="G3626" s="21" t="str">
        <f>IF(F3626="Yes", "Not Applicable", IF(COUNTIF('Broadcast Module Man Codes'!B:B, LEFT(B3626, 4))=0, "No BM Man Code Found", "Match Found"))</f>
        <v>No BM Man Code Found</v>
      </c>
    </row>
    <row r="3627" spans="1:7">
      <c r="A3627" s="23" t="s">
        <v>6670</v>
      </c>
      <c r="B3627" s="23" t="s">
        <v>6671</v>
      </c>
      <c r="C3627" s="23" t="s">
        <v>27</v>
      </c>
      <c r="D3627" s="23" t="str">
        <f>IF(ISNUMBER(MATCH(C3627, 'Registration Database Man. Code'!A:A, 0)), "drone", "")</f>
        <v>drone</v>
      </c>
      <c r="E3627" s="23" t="str">
        <f>VLOOKUP(C3627, 'Registration Database Man. Code'!A:D, 4, FALSE)</f>
        <v>DJI</v>
      </c>
      <c r="F3627" s="24" t="str">
        <f t="shared" si="56"/>
        <v>No</v>
      </c>
      <c r="G3627" s="21" t="str">
        <f>IF(F3627="Yes", "Not Applicable", IF(COUNTIF('Broadcast Module Man Codes'!B:B, LEFT(B3627, 4))=0, "No BM Man Code Found", "Match Found"))</f>
        <v>No BM Man Code Found</v>
      </c>
    </row>
    <row r="3628" spans="1:7">
      <c r="A3628" s="23" t="s">
        <v>6672</v>
      </c>
      <c r="B3628" s="23" t="s">
        <v>6673</v>
      </c>
      <c r="C3628" s="23" t="s">
        <v>21</v>
      </c>
      <c r="D3628" s="23" t="str">
        <f>IF(ISNUMBER(MATCH(C3628, 'Registration Database Man. Code'!A:A, 0)), "drone", "")</f>
        <v>drone</v>
      </c>
      <c r="E3628" s="23" t="str">
        <f>VLOOKUP(C3628, 'Registration Database Man. Code'!A:D, 4, FALSE)</f>
        <v>XAG</v>
      </c>
      <c r="F3628" s="24" t="str">
        <f t="shared" si="56"/>
        <v>No</v>
      </c>
      <c r="G3628" s="21" t="str">
        <f>IF(F3628="Yes", "Not Applicable", IF(COUNTIF('Broadcast Module Man Codes'!B:B, LEFT(B3628, 4))=0, "No BM Man Code Found", "Match Found"))</f>
        <v>No BM Man Code Found</v>
      </c>
    </row>
    <row r="3629" spans="1:7">
      <c r="A3629" s="23" t="s">
        <v>6674</v>
      </c>
      <c r="B3629" s="23" t="s">
        <v>6675</v>
      </c>
      <c r="C3629" s="23" t="s">
        <v>139</v>
      </c>
      <c r="D3629" s="23" t="str">
        <f>IF(ISNUMBER(MATCH(C3629, 'Registration Database Man. Code'!A:A, 0)), "drone", "")</f>
        <v>drone</v>
      </c>
      <c r="E3629" s="23" t="str">
        <f>VLOOKUP(C3629, 'Registration Database Man. Code'!A:D, 4, FALSE)</f>
        <v>DJI</v>
      </c>
      <c r="F3629" s="24" t="str">
        <f t="shared" si="56"/>
        <v>No</v>
      </c>
      <c r="G3629" s="21" t="str">
        <f>IF(F3629="Yes", "Not Applicable", IF(COUNTIF('Broadcast Module Man Codes'!B:B, LEFT(B3629, 4))=0, "No BM Man Code Found", "Match Found"))</f>
        <v>No BM Man Code Found</v>
      </c>
    </row>
    <row r="3630" spans="1:7">
      <c r="A3630" s="23" t="s">
        <v>6676</v>
      </c>
      <c r="B3630" s="23" t="s">
        <v>6677</v>
      </c>
      <c r="C3630" s="23" t="s">
        <v>94</v>
      </c>
      <c r="D3630" s="23" t="str">
        <f>IF(ISNUMBER(MATCH(C3630, 'Registration Database Man. Code'!A:A, 0)), "drone", "")</f>
        <v>drone</v>
      </c>
      <c r="E3630" s="23" t="str">
        <f>VLOOKUP(C3630, 'Registration Database Man. Code'!A:D, 4, FALSE)</f>
        <v>DJI</v>
      </c>
      <c r="F3630" s="24" t="str">
        <f t="shared" si="56"/>
        <v>Yes</v>
      </c>
      <c r="G3630" s="21" t="str">
        <f>IF(F3630="Yes", "Not Applicable", IF(COUNTIF('Broadcast Module Man Codes'!B:B, LEFT(B3630, 4))=0, "No BM Man Code Found", "Match Found"))</f>
        <v>Not Applicable</v>
      </c>
    </row>
    <row r="3631" spans="1:7">
      <c r="A3631" s="23" t="s">
        <v>6678</v>
      </c>
      <c r="B3631" s="23" t="s">
        <v>6679</v>
      </c>
      <c r="C3631" s="23" t="s">
        <v>321</v>
      </c>
      <c r="D3631" s="23" t="str">
        <f>IF(ISNUMBER(MATCH(C3631, 'Registration Database Man. Code'!A:A, 0)), "drone", "")</f>
        <v>drone</v>
      </c>
      <c r="E3631" s="23" t="str">
        <f>VLOOKUP(C3631, 'Registration Database Man. Code'!A:D, 4, FALSE)</f>
        <v>DJI</v>
      </c>
      <c r="F3631" s="24" t="str">
        <f t="shared" si="56"/>
        <v>No</v>
      </c>
      <c r="G3631" s="21" t="str">
        <f>IF(F3631="Yes", "Not Applicable", IF(COUNTIF('Broadcast Module Man Codes'!B:B, LEFT(B3631, 4))=0, "No BM Man Code Found", "Match Found"))</f>
        <v>No BM Man Code Found</v>
      </c>
    </row>
    <row r="3632" spans="1:7">
      <c r="A3632" s="23" t="s">
        <v>6680</v>
      </c>
      <c r="B3632" s="23" t="s">
        <v>6681</v>
      </c>
      <c r="C3632" s="23" t="s">
        <v>27</v>
      </c>
      <c r="D3632" s="23" t="str">
        <f>IF(ISNUMBER(MATCH(C3632, 'Registration Database Man. Code'!A:A, 0)), "drone", "")</f>
        <v>drone</v>
      </c>
      <c r="E3632" s="23" t="str">
        <f>VLOOKUP(C3632, 'Registration Database Man. Code'!A:D, 4, FALSE)</f>
        <v>DJI</v>
      </c>
      <c r="F3632" s="24" t="str">
        <f t="shared" si="56"/>
        <v>Yes</v>
      </c>
      <c r="G3632" s="21" t="str">
        <f>IF(F3632="Yes", "Not Applicable", IF(COUNTIF('Broadcast Module Man Codes'!B:B, LEFT(B3632, 4))=0, "No BM Man Code Found", "Match Found"))</f>
        <v>Not Applicable</v>
      </c>
    </row>
    <row r="3633" spans="1:7">
      <c r="A3633" s="23" t="s">
        <v>6683</v>
      </c>
      <c r="B3633" s="23" t="s">
        <v>6684</v>
      </c>
      <c r="C3633" s="23" t="s">
        <v>27</v>
      </c>
      <c r="D3633" s="23" t="str">
        <f>IF(ISNUMBER(MATCH(C3633, 'Registration Database Man. Code'!A:A, 0)), "drone", "")</f>
        <v>drone</v>
      </c>
      <c r="E3633" s="23" t="str">
        <f>VLOOKUP(C3633, 'Registration Database Man. Code'!A:D, 4, FALSE)</f>
        <v>DJI</v>
      </c>
      <c r="F3633" s="24" t="str">
        <f t="shared" si="56"/>
        <v>Yes</v>
      </c>
      <c r="G3633" s="21" t="str">
        <f>IF(F3633="Yes", "Not Applicable", IF(COUNTIF('Broadcast Module Man Codes'!B:B, LEFT(B3633, 4))=0, "No BM Man Code Found", "Match Found"))</f>
        <v>Not Applicable</v>
      </c>
    </row>
    <row r="3634" spans="1:7">
      <c r="A3634" s="23" t="s">
        <v>6685</v>
      </c>
      <c r="B3634" s="23" t="s">
        <v>6686</v>
      </c>
      <c r="C3634" s="23" t="s">
        <v>27</v>
      </c>
      <c r="D3634" s="23" t="str">
        <f>IF(ISNUMBER(MATCH(C3634, 'Registration Database Man. Code'!A:A, 0)), "drone", "")</f>
        <v>drone</v>
      </c>
      <c r="E3634" s="23" t="str">
        <f>VLOOKUP(C3634, 'Registration Database Man. Code'!A:D, 4, FALSE)</f>
        <v>DJI</v>
      </c>
      <c r="F3634" s="24" t="str">
        <f t="shared" si="56"/>
        <v>Yes</v>
      </c>
      <c r="G3634" s="21" t="str">
        <f>IF(F3634="Yes", "Not Applicable", IF(COUNTIF('Broadcast Module Man Codes'!B:B, LEFT(B3634, 4))=0, "No BM Man Code Found", "Match Found"))</f>
        <v>Not Applicable</v>
      </c>
    </row>
    <row r="3635" spans="1:7">
      <c r="A3635" s="23" t="s">
        <v>6687</v>
      </c>
      <c r="B3635" s="23" t="s">
        <v>6688</v>
      </c>
      <c r="C3635" s="23" t="s">
        <v>27</v>
      </c>
      <c r="D3635" s="23" t="str">
        <f>IF(ISNUMBER(MATCH(C3635, 'Registration Database Man. Code'!A:A, 0)), "drone", "")</f>
        <v>drone</v>
      </c>
      <c r="E3635" s="23" t="str">
        <f>VLOOKUP(C3635, 'Registration Database Man. Code'!A:D, 4, FALSE)</f>
        <v>DJI</v>
      </c>
      <c r="F3635" s="24" t="str">
        <f t="shared" si="56"/>
        <v>No</v>
      </c>
      <c r="G3635" s="21" t="str">
        <f>IF(F3635="Yes", "Not Applicable", IF(COUNTIF('Broadcast Module Man Codes'!B:B, LEFT(B3635, 4))=0, "No BM Man Code Found", "Match Found"))</f>
        <v>No BM Man Code Found</v>
      </c>
    </row>
    <row r="3636" spans="1:7">
      <c r="A3636" s="23" t="s">
        <v>6689</v>
      </c>
      <c r="B3636" s="23" t="s">
        <v>6690</v>
      </c>
      <c r="C3636" s="23" t="s">
        <v>94</v>
      </c>
      <c r="D3636" s="23" t="str">
        <f>IF(ISNUMBER(MATCH(C3636, 'Registration Database Man. Code'!A:A, 0)), "drone", "")</f>
        <v>drone</v>
      </c>
      <c r="E3636" s="23" t="str">
        <f>VLOOKUP(C3636, 'Registration Database Man. Code'!A:D, 4, FALSE)</f>
        <v>DJI</v>
      </c>
      <c r="F3636" s="24" t="str">
        <f t="shared" si="56"/>
        <v>No</v>
      </c>
      <c r="G3636" s="21" t="str">
        <f>IF(F3636="Yes", "Not Applicable", IF(COUNTIF('Broadcast Module Man Codes'!B:B, LEFT(B3636, 4))=0, "No BM Man Code Found", "Match Found"))</f>
        <v>No BM Man Code Found</v>
      </c>
    </row>
    <row r="3637" spans="1:7">
      <c r="A3637" s="23" t="s">
        <v>6691</v>
      </c>
      <c r="B3637" s="23" t="s">
        <v>6692</v>
      </c>
      <c r="C3637" s="23" t="s">
        <v>27</v>
      </c>
      <c r="D3637" s="23" t="str">
        <f>IF(ISNUMBER(MATCH(C3637, 'Registration Database Man. Code'!A:A, 0)), "drone", "")</f>
        <v>drone</v>
      </c>
      <c r="E3637" s="23" t="str">
        <f>VLOOKUP(C3637, 'Registration Database Man. Code'!A:D, 4, FALSE)</f>
        <v>DJI</v>
      </c>
      <c r="F3637" s="24" t="str">
        <f t="shared" si="56"/>
        <v>Yes</v>
      </c>
      <c r="G3637" s="21" t="str">
        <f>IF(F3637="Yes", "Not Applicable", IF(COUNTIF('Broadcast Module Man Codes'!B:B, LEFT(B3637, 4))=0, "No BM Man Code Found", "Match Found"))</f>
        <v>Not Applicable</v>
      </c>
    </row>
    <row r="3638" spans="1:7">
      <c r="A3638" s="23" t="s">
        <v>6693</v>
      </c>
      <c r="B3638" s="23" t="s">
        <v>6694</v>
      </c>
      <c r="C3638" s="23" t="s">
        <v>21</v>
      </c>
      <c r="D3638" s="23" t="str">
        <f>IF(ISNUMBER(MATCH(C3638, 'Registration Database Man. Code'!A:A, 0)), "drone", "")</f>
        <v>drone</v>
      </c>
      <c r="E3638" s="23" t="str">
        <f>VLOOKUP(C3638, 'Registration Database Man. Code'!A:D, 4, FALSE)</f>
        <v>XAG</v>
      </c>
      <c r="F3638" s="24" t="str">
        <f t="shared" si="56"/>
        <v>No</v>
      </c>
      <c r="G3638" s="21" t="str">
        <f>IF(F3638="Yes", "Not Applicable", IF(COUNTIF('Broadcast Module Man Codes'!B:B, LEFT(B3638, 4))=0, "No BM Man Code Found", "Match Found"))</f>
        <v>No BM Man Code Found</v>
      </c>
    </row>
    <row r="3639" spans="1:7">
      <c r="A3639" s="23" t="s">
        <v>6695</v>
      </c>
      <c r="B3639" s="23" t="s">
        <v>6696</v>
      </c>
      <c r="C3639" s="23" t="s">
        <v>94</v>
      </c>
      <c r="D3639" s="23" t="str">
        <f>IF(ISNUMBER(MATCH(C3639, 'Registration Database Man. Code'!A:A, 0)), "drone", "")</f>
        <v>drone</v>
      </c>
      <c r="E3639" s="23" t="str">
        <f>VLOOKUP(C3639, 'Registration Database Man. Code'!A:D, 4, FALSE)</f>
        <v>DJI</v>
      </c>
      <c r="F3639" s="24" t="str">
        <f t="shared" si="56"/>
        <v>Yes</v>
      </c>
      <c r="G3639" s="21" t="str">
        <f>IF(F3639="Yes", "Not Applicable", IF(COUNTIF('Broadcast Module Man Codes'!B:B, LEFT(B3639, 4))=0, "No BM Man Code Found", "Match Found"))</f>
        <v>Not Applicable</v>
      </c>
    </row>
    <row r="3640" spans="1:7">
      <c r="A3640" s="23" t="s">
        <v>6697</v>
      </c>
      <c r="B3640" s="23" t="s">
        <v>6698</v>
      </c>
      <c r="C3640" s="23" t="s">
        <v>27</v>
      </c>
      <c r="D3640" s="23" t="str">
        <f>IF(ISNUMBER(MATCH(C3640, 'Registration Database Man. Code'!A:A, 0)), "drone", "")</f>
        <v>drone</v>
      </c>
      <c r="E3640" s="23" t="str">
        <f>VLOOKUP(C3640, 'Registration Database Man. Code'!A:D, 4, FALSE)</f>
        <v>DJI</v>
      </c>
      <c r="F3640" s="24" t="str">
        <f t="shared" si="56"/>
        <v>Yes</v>
      </c>
      <c r="G3640" s="21" t="str">
        <f>IF(F3640="Yes", "Not Applicable", IF(COUNTIF('Broadcast Module Man Codes'!B:B, LEFT(B3640, 4))=0, "No BM Man Code Found", "Match Found"))</f>
        <v>Not Applicable</v>
      </c>
    </row>
    <row r="3641" spans="1:7">
      <c r="A3641" s="23" t="s">
        <v>6699</v>
      </c>
      <c r="B3641" s="23" t="s">
        <v>6700</v>
      </c>
      <c r="C3641" s="23" t="s">
        <v>27</v>
      </c>
      <c r="D3641" s="23" t="str">
        <f>IF(ISNUMBER(MATCH(C3641, 'Registration Database Man. Code'!A:A, 0)), "drone", "")</f>
        <v>drone</v>
      </c>
      <c r="E3641" s="23" t="str">
        <f>VLOOKUP(C3641, 'Registration Database Man. Code'!A:D, 4, FALSE)</f>
        <v>DJI</v>
      </c>
      <c r="F3641" s="24" t="str">
        <f t="shared" si="56"/>
        <v>Yes</v>
      </c>
      <c r="G3641" s="21" t="str">
        <f>IF(F3641="Yes", "Not Applicable", IF(COUNTIF('Broadcast Module Man Codes'!B:B, LEFT(B3641, 4))=0, "No BM Man Code Found", "Match Found"))</f>
        <v>Not Applicable</v>
      </c>
    </row>
    <row r="3642" spans="1:7">
      <c r="A3642" s="23" t="s">
        <v>6701</v>
      </c>
      <c r="B3642" s="23" t="s">
        <v>6702</v>
      </c>
      <c r="C3642" s="23" t="s">
        <v>27</v>
      </c>
      <c r="D3642" s="23" t="str">
        <f>IF(ISNUMBER(MATCH(C3642, 'Registration Database Man. Code'!A:A, 0)), "drone", "")</f>
        <v>drone</v>
      </c>
      <c r="E3642" s="23" t="str">
        <f>VLOOKUP(C3642, 'Registration Database Man. Code'!A:D, 4, FALSE)</f>
        <v>DJI</v>
      </c>
      <c r="F3642" s="24" t="str">
        <f t="shared" si="56"/>
        <v>Yes</v>
      </c>
      <c r="G3642" s="21" t="str">
        <f>IF(F3642="Yes", "Not Applicable", IF(COUNTIF('Broadcast Module Man Codes'!B:B, LEFT(B3642, 4))=0, "No BM Man Code Found", "Match Found"))</f>
        <v>Not Applicable</v>
      </c>
    </row>
    <row r="3643" spans="1:7">
      <c r="A3643" s="23" t="s">
        <v>6703</v>
      </c>
      <c r="B3643" s="23" t="s">
        <v>6704</v>
      </c>
      <c r="C3643" s="25">
        <v>6102000000000</v>
      </c>
      <c r="D3643" s="23" t="str">
        <f>IF(ISNUMBER(MATCH(C3643, 'Registration Database Man. Code'!A:A, 0)), "drone", "")</f>
        <v>drone</v>
      </c>
      <c r="E3643" s="23" t="str">
        <f>VLOOKUP(C3643, 'Registration Database Man. Code'!A:D, 4, FALSE)</f>
        <v>XAG</v>
      </c>
      <c r="F3643" s="24" t="str">
        <f t="shared" si="56"/>
        <v>No</v>
      </c>
      <c r="G3643" s="21" t="str">
        <f>IF(F3643="Yes", "Not Applicable", IF(COUNTIF('Broadcast Module Man Codes'!B:B, LEFT(B3643, 4))=0, "No BM Man Code Found", "Match Found"))</f>
        <v>No BM Man Code Found</v>
      </c>
    </row>
    <row r="3644" spans="1:7">
      <c r="A3644" s="23" t="s">
        <v>6705</v>
      </c>
      <c r="B3644" s="23" t="s">
        <v>6706</v>
      </c>
      <c r="C3644" s="23" t="s">
        <v>27</v>
      </c>
      <c r="D3644" s="23" t="str">
        <f>IF(ISNUMBER(MATCH(C3644, 'Registration Database Man. Code'!A:A, 0)), "drone", "")</f>
        <v>drone</v>
      </c>
      <c r="E3644" s="23" t="str">
        <f>VLOOKUP(C3644, 'Registration Database Man. Code'!A:D, 4, FALSE)</f>
        <v>DJI</v>
      </c>
      <c r="F3644" s="24" t="str">
        <f t="shared" si="56"/>
        <v>No</v>
      </c>
      <c r="G3644" s="21" t="str">
        <f>IF(F3644="Yes", "Not Applicable", IF(COUNTIF('Broadcast Module Man Codes'!B:B, LEFT(B3644, 4))=0, "No BM Man Code Found", "Match Found"))</f>
        <v>No BM Man Code Found</v>
      </c>
    </row>
    <row r="3645" spans="1:7">
      <c r="A3645" s="23" t="s">
        <v>6707</v>
      </c>
      <c r="B3645" s="23" t="s">
        <v>6708</v>
      </c>
      <c r="C3645" s="23" t="s">
        <v>53</v>
      </c>
      <c r="D3645" s="23" t="str">
        <f>IF(ISNUMBER(MATCH(C3645, 'Registration Database Man. Code'!A:A, 0)), "drone", "")</f>
        <v>drone</v>
      </c>
      <c r="E3645" s="23" t="str">
        <f>VLOOKUP(C3645, 'Registration Database Man. Code'!A:D, 4, FALSE)</f>
        <v>EA VISION</v>
      </c>
      <c r="F3645" s="24" t="str">
        <f t="shared" si="56"/>
        <v>No</v>
      </c>
      <c r="G3645" s="21" t="str">
        <f>IF(F3645="Yes", "Not Applicable", IF(COUNTIF('Broadcast Module Man Codes'!B:B, LEFT(B3645, 4))=0, "No BM Man Code Found", "Match Found"))</f>
        <v>No BM Man Code Found</v>
      </c>
    </row>
    <row r="3646" spans="1:7">
      <c r="A3646" s="23" t="s">
        <v>6709</v>
      </c>
      <c r="B3646" s="23" t="s">
        <v>6710</v>
      </c>
      <c r="C3646" s="23" t="s">
        <v>94</v>
      </c>
      <c r="D3646" s="23" t="str">
        <f>IF(ISNUMBER(MATCH(C3646, 'Registration Database Man. Code'!A:A, 0)), "drone", "")</f>
        <v>drone</v>
      </c>
      <c r="E3646" s="23" t="str">
        <f>VLOOKUP(C3646, 'Registration Database Man. Code'!A:D, 4, FALSE)</f>
        <v>DJI</v>
      </c>
      <c r="F3646" s="24" t="str">
        <f t="shared" si="56"/>
        <v>No</v>
      </c>
      <c r="G3646" s="21" t="str">
        <f>IF(F3646="Yes", "Not Applicable", IF(COUNTIF('Broadcast Module Man Codes'!B:B, LEFT(B3646, 4))=0, "No BM Man Code Found", "Match Found"))</f>
        <v>No BM Man Code Found</v>
      </c>
    </row>
    <row r="3647" spans="1:7">
      <c r="A3647" s="23" t="s">
        <v>6711</v>
      </c>
      <c r="B3647" s="23" t="s">
        <v>6712</v>
      </c>
      <c r="C3647" s="23" t="s">
        <v>27</v>
      </c>
      <c r="D3647" s="23" t="str">
        <f>IF(ISNUMBER(MATCH(C3647, 'Registration Database Man. Code'!A:A, 0)), "drone", "")</f>
        <v>drone</v>
      </c>
      <c r="E3647" s="23" t="str">
        <f>VLOOKUP(C3647, 'Registration Database Man. Code'!A:D, 4, FALSE)</f>
        <v>DJI</v>
      </c>
      <c r="F3647" s="24" t="str">
        <f t="shared" si="56"/>
        <v>No</v>
      </c>
      <c r="G3647" s="21" t="str">
        <f>IF(F3647="Yes", "Not Applicable", IF(COUNTIF('Broadcast Module Man Codes'!B:B, LEFT(B3647, 4))=0, "No BM Man Code Found", "Match Found"))</f>
        <v>No BM Man Code Found</v>
      </c>
    </row>
    <row r="3648" spans="1:7">
      <c r="A3648" s="23" t="s">
        <v>6713</v>
      </c>
      <c r="B3648" s="23" t="s">
        <v>6714</v>
      </c>
      <c r="C3648" s="23" t="s">
        <v>27</v>
      </c>
      <c r="D3648" s="23" t="str">
        <f>IF(ISNUMBER(MATCH(C3648, 'Registration Database Man. Code'!A:A, 0)), "drone", "")</f>
        <v>drone</v>
      </c>
      <c r="E3648" s="23" t="str">
        <f>VLOOKUP(C3648, 'Registration Database Man. Code'!A:D, 4, FALSE)</f>
        <v>DJI</v>
      </c>
      <c r="F3648" s="24" t="str">
        <f t="shared" si="56"/>
        <v>No</v>
      </c>
      <c r="G3648" s="21" t="str">
        <f>IF(F3648="Yes", "Not Applicable", IF(COUNTIF('Broadcast Module Man Codes'!B:B, LEFT(B3648, 4))=0, "No BM Man Code Found", "Match Found"))</f>
        <v>No BM Man Code Found</v>
      </c>
    </row>
    <row r="3649" spans="1:7">
      <c r="A3649" s="23" t="s">
        <v>6715</v>
      </c>
      <c r="B3649" s="23" t="s">
        <v>6716</v>
      </c>
      <c r="C3649" s="23" t="s">
        <v>76</v>
      </c>
      <c r="D3649" s="23" t="str">
        <f>IF(ISNUMBER(MATCH(C3649, 'Registration Database Man. Code'!A:A, 0)), "drone", "")</f>
        <v>drone</v>
      </c>
      <c r="E3649" s="23" t="str">
        <f>VLOOKUP(C3649, 'Registration Database Man. Code'!A:D, 4, FALSE)</f>
        <v>XAG</v>
      </c>
      <c r="F3649" s="24" t="str">
        <f t="shared" si="56"/>
        <v>No</v>
      </c>
      <c r="G3649" s="21" t="str">
        <f>IF(F3649="Yes", "Not Applicable", IF(COUNTIF('Broadcast Module Man Codes'!B:B, LEFT(B3649, 4))=0, "No BM Man Code Found", "Match Found"))</f>
        <v>No BM Man Code Found</v>
      </c>
    </row>
    <row r="3650" spans="1:7">
      <c r="A3650" s="23" t="s">
        <v>6717</v>
      </c>
      <c r="B3650" s="23" t="s">
        <v>6718</v>
      </c>
      <c r="C3650" s="23" t="s">
        <v>1652</v>
      </c>
      <c r="D3650" s="23" t="str">
        <f>IF(ISNUMBER(MATCH(C3650, 'Registration Database Man. Code'!A:A, 0)), "drone", "")</f>
        <v>drone</v>
      </c>
      <c r="E3650" s="23" t="str">
        <f>VLOOKUP(C3650, 'Registration Database Man. Code'!A:D, 4, FALSE)</f>
        <v>DJI</v>
      </c>
      <c r="F3650" s="24" t="str">
        <f t="shared" si="56"/>
        <v>Yes</v>
      </c>
      <c r="G3650" s="21" t="str">
        <f>IF(F3650="Yes", "Not Applicable", IF(COUNTIF('Broadcast Module Man Codes'!B:B, LEFT(B3650, 4))=0, "No BM Man Code Found", "Match Found"))</f>
        <v>Not Applicable</v>
      </c>
    </row>
    <row r="3651" spans="1:7">
      <c r="A3651" s="23" t="s">
        <v>6719</v>
      </c>
      <c r="B3651" s="23" t="s">
        <v>6720</v>
      </c>
      <c r="C3651" s="23" t="s">
        <v>21</v>
      </c>
      <c r="D3651" s="23" t="str">
        <f>IF(ISNUMBER(MATCH(C3651, 'Registration Database Man. Code'!A:A, 0)), "drone", "")</f>
        <v>drone</v>
      </c>
      <c r="E3651" s="23" t="str">
        <f>VLOOKUP(C3651, 'Registration Database Man. Code'!A:D, 4, FALSE)</f>
        <v>XAG</v>
      </c>
      <c r="F3651" s="24" t="str">
        <f t="shared" ref="F3651:F3714" si="57">IF(OR(E3651="EA VISION", E3651="EAVISION"), "No", IF(OR(AND(OR(E3651="DJI", E3651="DJI Innovations"), LEFT(B3651, 5)="1581F"), AND(OR(E3651="XAG", E3651="GUANGZHOU XAG CO LTD"), LEFT(B3651, 5)="1863F"), AND(E3651="Talos Drones", LEFT(B3651, 5)="2104F")), "Yes", "No"))</f>
        <v>No</v>
      </c>
      <c r="G3651" s="21" t="str">
        <f>IF(F3651="Yes", "Not Applicable", IF(COUNTIF('Broadcast Module Man Codes'!B:B, LEFT(B3651, 4))=0, "No BM Man Code Found", "Match Found"))</f>
        <v>No BM Man Code Found</v>
      </c>
    </row>
    <row r="3652" spans="1:7">
      <c r="A3652" s="23" t="s">
        <v>6721</v>
      </c>
      <c r="B3652" s="23" t="s">
        <v>6722</v>
      </c>
      <c r="C3652" s="23" t="s">
        <v>94</v>
      </c>
      <c r="D3652" s="23" t="str">
        <f>IF(ISNUMBER(MATCH(C3652, 'Registration Database Man. Code'!A:A, 0)), "drone", "")</f>
        <v>drone</v>
      </c>
      <c r="E3652" s="23" t="str">
        <f>VLOOKUP(C3652, 'Registration Database Man. Code'!A:D, 4, FALSE)</f>
        <v>DJI</v>
      </c>
      <c r="F3652" s="24" t="str">
        <f t="shared" si="57"/>
        <v>Yes</v>
      </c>
      <c r="G3652" s="21" t="str">
        <f>IF(F3652="Yes", "Not Applicable", IF(COUNTIF('Broadcast Module Man Codes'!B:B, LEFT(B3652, 4))=0, "No BM Man Code Found", "Match Found"))</f>
        <v>Not Applicable</v>
      </c>
    </row>
    <row r="3653" spans="1:7">
      <c r="A3653" s="23" t="s">
        <v>6723</v>
      </c>
      <c r="B3653" s="23" t="s">
        <v>6724</v>
      </c>
      <c r="C3653" s="23" t="s">
        <v>53</v>
      </c>
      <c r="D3653" s="23" t="str">
        <f>IF(ISNUMBER(MATCH(C3653, 'Registration Database Man. Code'!A:A, 0)), "drone", "")</f>
        <v>drone</v>
      </c>
      <c r="E3653" s="23" t="str">
        <f>VLOOKUP(C3653, 'Registration Database Man. Code'!A:D, 4, FALSE)</f>
        <v>EA VISION</v>
      </c>
      <c r="F3653" s="24" t="str">
        <f t="shared" si="57"/>
        <v>No</v>
      </c>
      <c r="G3653" s="21" t="str">
        <f>IF(F3653="Yes", "Not Applicable", IF(COUNTIF('Broadcast Module Man Codes'!B:B, LEFT(B3653, 4))=0, "No BM Man Code Found", "Match Found"))</f>
        <v>No BM Man Code Found</v>
      </c>
    </row>
    <row r="3654" spans="1:7">
      <c r="A3654" s="23" t="s">
        <v>6725</v>
      </c>
      <c r="B3654" s="23" t="s">
        <v>6726</v>
      </c>
      <c r="C3654" s="23" t="s">
        <v>27</v>
      </c>
      <c r="D3654" s="23" t="str">
        <f>IF(ISNUMBER(MATCH(C3654, 'Registration Database Man. Code'!A:A, 0)), "drone", "")</f>
        <v>drone</v>
      </c>
      <c r="E3654" s="23" t="str">
        <f>VLOOKUP(C3654, 'Registration Database Man. Code'!A:D, 4, FALSE)</f>
        <v>DJI</v>
      </c>
      <c r="F3654" s="24" t="str">
        <f t="shared" si="57"/>
        <v>No</v>
      </c>
      <c r="G3654" s="21" t="str">
        <f>IF(F3654="Yes", "Not Applicable", IF(COUNTIF('Broadcast Module Man Codes'!B:B, LEFT(B3654, 4))=0, "No BM Man Code Found", "Match Found"))</f>
        <v>No BM Man Code Found</v>
      </c>
    </row>
    <row r="3655" spans="1:7">
      <c r="A3655" s="23" t="s">
        <v>6727</v>
      </c>
      <c r="B3655" s="23" t="s">
        <v>6728</v>
      </c>
      <c r="C3655" s="23" t="s">
        <v>27</v>
      </c>
      <c r="D3655" s="23" t="str">
        <f>IF(ISNUMBER(MATCH(C3655, 'Registration Database Man. Code'!A:A, 0)), "drone", "")</f>
        <v>drone</v>
      </c>
      <c r="E3655" s="23" t="str">
        <f>VLOOKUP(C3655, 'Registration Database Man. Code'!A:D, 4, FALSE)</f>
        <v>DJI</v>
      </c>
      <c r="F3655" s="24" t="str">
        <f t="shared" si="57"/>
        <v>Yes</v>
      </c>
      <c r="G3655" s="21" t="str">
        <f>IF(F3655="Yes", "Not Applicable", IF(COUNTIF('Broadcast Module Man Codes'!B:B, LEFT(B3655, 4))=0, "No BM Man Code Found", "Match Found"))</f>
        <v>Not Applicable</v>
      </c>
    </row>
    <row r="3656" spans="1:7">
      <c r="A3656" s="23" t="s">
        <v>6729</v>
      </c>
      <c r="B3656" s="23" t="s">
        <v>6730</v>
      </c>
      <c r="C3656" s="23" t="s">
        <v>1652</v>
      </c>
      <c r="D3656" s="23" t="str">
        <f>IF(ISNUMBER(MATCH(C3656, 'Registration Database Man. Code'!A:A, 0)), "drone", "")</f>
        <v>drone</v>
      </c>
      <c r="E3656" s="23" t="str">
        <f>VLOOKUP(C3656, 'Registration Database Man. Code'!A:D, 4, FALSE)</f>
        <v>DJI</v>
      </c>
      <c r="F3656" s="24" t="str">
        <f t="shared" si="57"/>
        <v>Yes</v>
      </c>
      <c r="G3656" s="21" t="str">
        <f>IF(F3656="Yes", "Not Applicable", IF(COUNTIF('Broadcast Module Man Codes'!B:B, LEFT(B3656, 4))=0, "No BM Man Code Found", "Match Found"))</f>
        <v>Not Applicable</v>
      </c>
    </row>
    <row r="3657" spans="1:7">
      <c r="A3657" s="23" t="s">
        <v>6731</v>
      </c>
      <c r="B3657" s="23" t="s">
        <v>6732</v>
      </c>
      <c r="C3657" s="23" t="s">
        <v>10</v>
      </c>
      <c r="D3657" s="23" t="str">
        <f>IF(ISNUMBER(MATCH(C3657, 'Registration Database Man. Code'!A:A, 0)), "drone", "")</f>
        <v>drone</v>
      </c>
      <c r="E3657" s="23" t="str">
        <f>VLOOKUP(C3657, 'Registration Database Man. Code'!A:D, 4, FALSE)</f>
        <v>DJI</v>
      </c>
      <c r="F3657" s="24" t="str">
        <f t="shared" si="57"/>
        <v>No</v>
      </c>
      <c r="G3657" s="21" t="str">
        <f>IF(F3657="Yes", "Not Applicable", IF(COUNTIF('Broadcast Module Man Codes'!B:B, LEFT(B3657, 4))=0, "No BM Man Code Found", "Match Found"))</f>
        <v>No BM Man Code Found</v>
      </c>
    </row>
    <row r="3658" spans="1:7">
      <c r="A3658" s="23" t="s">
        <v>6733</v>
      </c>
      <c r="B3658" s="23" t="s">
        <v>6734</v>
      </c>
      <c r="C3658" s="23" t="s">
        <v>21</v>
      </c>
      <c r="D3658" s="23" t="str">
        <f>IF(ISNUMBER(MATCH(C3658, 'Registration Database Man. Code'!A:A, 0)), "drone", "")</f>
        <v>drone</v>
      </c>
      <c r="E3658" s="23" t="str">
        <f>VLOOKUP(C3658, 'Registration Database Man. Code'!A:D, 4, FALSE)</f>
        <v>XAG</v>
      </c>
      <c r="F3658" s="24" t="str">
        <f t="shared" si="57"/>
        <v>No</v>
      </c>
      <c r="G3658" s="21" t="str">
        <f>IF(F3658="Yes", "Not Applicable", IF(COUNTIF('Broadcast Module Man Codes'!B:B, LEFT(B3658, 4))=0, "No BM Man Code Found", "Match Found"))</f>
        <v>No BM Man Code Found</v>
      </c>
    </row>
    <row r="3659" spans="1:7">
      <c r="A3659" s="23" t="s">
        <v>6735</v>
      </c>
      <c r="B3659" s="23" t="s">
        <v>6736</v>
      </c>
      <c r="C3659" s="23" t="s">
        <v>94</v>
      </c>
      <c r="D3659" s="23" t="str">
        <f>IF(ISNUMBER(MATCH(C3659, 'Registration Database Man. Code'!A:A, 0)), "drone", "")</f>
        <v>drone</v>
      </c>
      <c r="E3659" s="23" t="str">
        <f>VLOOKUP(C3659, 'Registration Database Man. Code'!A:D, 4, FALSE)</f>
        <v>DJI</v>
      </c>
      <c r="F3659" s="24" t="str">
        <f t="shared" si="57"/>
        <v>No</v>
      </c>
      <c r="G3659" s="21" t="str">
        <f>IF(F3659="Yes", "Not Applicable", IF(COUNTIF('Broadcast Module Man Codes'!B:B, LEFT(B3659, 4))=0, "No BM Man Code Found", "Match Found"))</f>
        <v>No BM Man Code Found</v>
      </c>
    </row>
    <row r="3660" spans="1:7">
      <c r="A3660" s="23" t="s">
        <v>6737</v>
      </c>
      <c r="B3660" s="23" t="s">
        <v>6738</v>
      </c>
      <c r="C3660" s="23" t="s">
        <v>27</v>
      </c>
      <c r="D3660" s="23" t="str">
        <f>IF(ISNUMBER(MATCH(C3660, 'Registration Database Man. Code'!A:A, 0)), "drone", "")</f>
        <v>drone</v>
      </c>
      <c r="E3660" s="23" t="str">
        <f>VLOOKUP(C3660, 'Registration Database Man. Code'!A:D, 4, FALSE)</f>
        <v>DJI</v>
      </c>
      <c r="F3660" s="24" t="str">
        <f t="shared" si="57"/>
        <v>Yes</v>
      </c>
      <c r="G3660" s="21" t="str">
        <f>IF(F3660="Yes", "Not Applicable", IF(COUNTIF('Broadcast Module Man Codes'!B:B, LEFT(B3660, 4))=0, "No BM Man Code Found", "Match Found"))</f>
        <v>Not Applicable</v>
      </c>
    </row>
    <row r="3661" spans="1:7">
      <c r="A3661" s="23" t="s">
        <v>6739</v>
      </c>
      <c r="B3661" s="23" t="s">
        <v>6740</v>
      </c>
      <c r="C3661" s="23" t="s">
        <v>27</v>
      </c>
      <c r="D3661" s="23" t="str">
        <f>IF(ISNUMBER(MATCH(C3661, 'Registration Database Man. Code'!A:A, 0)), "drone", "")</f>
        <v>drone</v>
      </c>
      <c r="E3661" s="23" t="str">
        <f>VLOOKUP(C3661, 'Registration Database Man. Code'!A:D, 4, FALSE)</f>
        <v>DJI</v>
      </c>
      <c r="F3661" s="24" t="str">
        <f t="shared" si="57"/>
        <v>No</v>
      </c>
      <c r="G3661" s="21" t="str">
        <f>IF(F3661="Yes", "Not Applicable", IF(COUNTIF('Broadcast Module Man Codes'!B:B, LEFT(B3661, 4))=0, "No BM Man Code Found", "Match Found"))</f>
        <v>No BM Man Code Found</v>
      </c>
    </row>
    <row r="3662" spans="1:7">
      <c r="A3662" s="23" t="s">
        <v>6741</v>
      </c>
      <c r="B3662" s="23" t="s">
        <v>6742</v>
      </c>
      <c r="C3662" s="23" t="s">
        <v>10</v>
      </c>
      <c r="D3662" s="23" t="str">
        <f>IF(ISNUMBER(MATCH(C3662, 'Registration Database Man. Code'!A:A, 0)), "drone", "")</f>
        <v>drone</v>
      </c>
      <c r="E3662" s="23" t="str">
        <f>VLOOKUP(C3662, 'Registration Database Man. Code'!A:D, 4, FALSE)</f>
        <v>DJI</v>
      </c>
      <c r="F3662" s="24" t="str">
        <f t="shared" si="57"/>
        <v>Yes</v>
      </c>
      <c r="G3662" s="21" t="str">
        <f>IF(F3662="Yes", "Not Applicable", IF(COUNTIF('Broadcast Module Man Codes'!B:B, LEFT(B3662, 4))=0, "No BM Man Code Found", "Match Found"))</f>
        <v>Not Applicable</v>
      </c>
    </row>
    <row r="3663" spans="1:7">
      <c r="A3663" s="23" t="s">
        <v>6743</v>
      </c>
      <c r="B3663" s="23" t="s">
        <v>6744</v>
      </c>
      <c r="C3663" s="23" t="s">
        <v>21</v>
      </c>
      <c r="D3663" s="23" t="str">
        <f>IF(ISNUMBER(MATCH(C3663, 'Registration Database Man. Code'!A:A, 0)), "drone", "")</f>
        <v>drone</v>
      </c>
      <c r="E3663" s="23" t="str">
        <f>VLOOKUP(C3663, 'Registration Database Man. Code'!A:D, 4, FALSE)</f>
        <v>XAG</v>
      </c>
      <c r="F3663" s="24" t="str">
        <f t="shared" si="57"/>
        <v>No</v>
      </c>
      <c r="G3663" s="21" t="str">
        <f>IF(F3663="Yes", "Not Applicable", IF(COUNTIF('Broadcast Module Man Codes'!B:B, LEFT(B3663, 4))=0, "No BM Man Code Found", "Match Found"))</f>
        <v>No BM Man Code Found</v>
      </c>
    </row>
    <row r="3664" spans="1:7">
      <c r="A3664" s="23" t="s">
        <v>6745</v>
      </c>
      <c r="B3664" s="23" t="s">
        <v>6746</v>
      </c>
      <c r="C3664" s="23" t="s">
        <v>21</v>
      </c>
      <c r="D3664" s="23" t="str">
        <f>IF(ISNUMBER(MATCH(C3664, 'Registration Database Man. Code'!A:A, 0)), "drone", "")</f>
        <v>drone</v>
      </c>
      <c r="E3664" s="23" t="str">
        <f>VLOOKUP(C3664, 'Registration Database Man. Code'!A:D, 4, FALSE)</f>
        <v>XAG</v>
      </c>
      <c r="F3664" s="24" t="str">
        <f t="shared" si="57"/>
        <v>Yes</v>
      </c>
      <c r="G3664" s="21" t="str">
        <f>IF(F3664="Yes", "Not Applicable", IF(COUNTIF('Broadcast Module Man Codes'!B:B, LEFT(B3664, 4))=0, "No BM Man Code Found", "Match Found"))</f>
        <v>Not Applicable</v>
      </c>
    </row>
    <row r="3665" spans="1:7">
      <c r="A3665" s="23" t="s">
        <v>6747</v>
      </c>
      <c r="B3665" s="23" t="s">
        <v>6748</v>
      </c>
      <c r="C3665" s="23" t="s">
        <v>53</v>
      </c>
      <c r="D3665" s="23" t="str">
        <f>IF(ISNUMBER(MATCH(C3665, 'Registration Database Man. Code'!A:A, 0)), "drone", "")</f>
        <v>drone</v>
      </c>
      <c r="E3665" s="23" t="str">
        <f>VLOOKUP(C3665, 'Registration Database Man. Code'!A:D, 4, FALSE)</f>
        <v>EA VISION</v>
      </c>
      <c r="F3665" s="24" t="str">
        <f t="shared" si="57"/>
        <v>No</v>
      </c>
      <c r="G3665" s="21" t="str">
        <f>IF(F3665="Yes", "Not Applicable", IF(COUNTIF('Broadcast Module Man Codes'!B:B, LEFT(B3665, 4))=0, "No BM Man Code Found", "Match Found"))</f>
        <v>No BM Man Code Found</v>
      </c>
    </row>
    <row r="3666" spans="1:7">
      <c r="A3666" s="23" t="s">
        <v>6749</v>
      </c>
      <c r="B3666" s="23" t="s">
        <v>6750</v>
      </c>
      <c r="C3666" s="23" t="s">
        <v>455</v>
      </c>
      <c r="D3666" s="23" t="str">
        <f>IF(ISNUMBER(MATCH(C3666, 'Registration Database Man. Code'!A:A, 0)), "drone", "")</f>
        <v>drone</v>
      </c>
      <c r="E3666" s="23" t="str">
        <f>VLOOKUP(C3666, 'Registration Database Man. Code'!A:D, 4, FALSE)</f>
        <v>DJI</v>
      </c>
      <c r="F3666" s="24" t="str">
        <f t="shared" si="57"/>
        <v>No</v>
      </c>
      <c r="G3666" s="21" t="str">
        <f>IF(F3666="Yes", "Not Applicable", IF(COUNTIF('Broadcast Module Man Codes'!B:B, LEFT(B3666, 4))=0, "No BM Man Code Found", "Match Found"))</f>
        <v>No BM Man Code Found</v>
      </c>
    </row>
    <row r="3667" spans="1:7">
      <c r="A3667" s="23" t="s">
        <v>6751</v>
      </c>
      <c r="B3667" s="23" t="s">
        <v>6752</v>
      </c>
      <c r="C3667" s="23" t="s">
        <v>27</v>
      </c>
      <c r="D3667" s="23" t="str">
        <f>IF(ISNUMBER(MATCH(C3667, 'Registration Database Man. Code'!A:A, 0)), "drone", "")</f>
        <v>drone</v>
      </c>
      <c r="E3667" s="23" t="str">
        <f>VLOOKUP(C3667, 'Registration Database Man. Code'!A:D, 4, FALSE)</f>
        <v>DJI</v>
      </c>
      <c r="F3667" s="24" t="str">
        <f t="shared" si="57"/>
        <v>No</v>
      </c>
      <c r="G3667" s="21" t="str">
        <f>IF(F3667="Yes", "Not Applicable", IF(COUNTIF('Broadcast Module Man Codes'!B:B, LEFT(B3667, 4))=0, "No BM Man Code Found", "Match Found"))</f>
        <v>No BM Man Code Found</v>
      </c>
    </row>
    <row r="3668" spans="1:7">
      <c r="A3668" s="23" t="s">
        <v>6753</v>
      </c>
      <c r="B3668" s="23" t="s">
        <v>6754</v>
      </c>
      <c r="C3668" s="23" t="s">
        <v>6</v>
      </c>
      <c r="D3668" s="23" t="str">
        <f>IF(ISNUMBER(MATCH(C3668, 'Registration Database Man. Code'!A:A, 0)), "drone", "")</f>
        <v>drone</v>
      </c>
      <c r="E3668" s="23" t="str">
        <f>VLOOKUP(C3668, 'Registration Database Man. Code'!A:D, 4, FALSE)</f>
        <v>XAG</v>
      </c>
      <c r="F3668" s="24" t="str">
        <f t="shared" si="57"/>
        <v>No</v>
      </c>
      <c r="G3668" s="21" t="str">
        <f>IF(F3668="Yes", "Not Applicable", IF(COUNTIF('Broadcast Module Man Codes'!B:B, LEFT(B3668, 4))=0, "No BM Man Code Found", "Match Found"))</f>
        <v>No BM Man Code Found</v>
      </c>
    </row>
    <row r="3669" spans="1:7">
      <c r="A3669" s="23" t="s">
        <v>6755</v>
      </c>
      <c r="B3669" s="23" t="s">
        <v>6756</v>
      </c>
      <c r="C3669" s="23" t="s">
        <v>6</v>
      </c>
      <c r="D3669" s="23" t="str">
        <f>IF(ISNUMBER(MATCH(C3669, 'Registration Database Man. Code'!A:A, 0)), "drone", "")</f>
        <v>drone</v>
      </c>
      <c r="E3669" s="23" t="str">
        <f>VLOOKUP(C3669, 'Registration Database Man. Code'!A:D, 4, FALSE)</f>
        <v>XAG</v>
      </c>
      <c r="F3669" s="24" t="str">
        <f t="shared" si="57"/>
        <v>No</v>
      </c>
      <c r="G3669" s="21" t="str">
        <f>IF(F3669="Yes", "Not Applicable", IF(COUNTIF('Broadcast Module Man Codes'!B:B, LEFT(B3669, 4))=0, "No BM Man Code Found", "Match Found"))</f>
        <v>No BM Man Code Found</v>
      </c>
    </row>
    <row r="3670" spans="1:7">
      <c r="A3670" s="23" t="s">
        <v>6757</v>
      </c>
      <c r="B3670" s="23" t="s">
        <v>6758</v>
      </c>
      <c r="C3670" s="23" t="s">
        <v>27</v>
      </c>
      <c r="D3670" s="23" t="str">
        <f>IF(ISNUMBER(MATCH(C3670, 'Registration Database Man. Code'!A:A, 0)), "drone", "")</f>
        <v>drone</v>
      </c>
      <c r="E3670" s="23" t="str">
        <f>VLOOKUP(C3670, 'Registration Database Man. Code'!A:D, 4, FALSE)</f>
        <v>DJI</v>
      </c>
      <c r="F3670" s="24" t="str">
        <f t="shared" si="57"/>
        <v>No</v>
      </c>
      <c r="G3670" s="21" t="str">
        <f>IF(F3670="Yes", "Not Applicable", IF(COUNTIF('Broadcast Module Man Codes'!B:B, LEFT(B3670, 4))=0, "No BM Man Code Found", "Match Found"))</f>
        <v>No BM Man Code Found</v>
      </c>
    </row>
    <row r="3671" spans="1:7">
      <c r="A3671" s="23" t="s">
        <v>6759</v>
      </c>
      <c r="B3671" s="23" t="s">
        <v>6760</v>
      </c>
      <c r="C3671" s="23" t="s">
        <v>21</v>
      </c>
      <c r="D3671" s="23" t="str">
        <f>IF(ISNUMBER(MATCH(C3671, 'Registration Database Man. Code'!A:A, 0)), "drone", "")</f>
        <v>drone</v>
      </c>
      <c r="E3671" s="23" t="str">
        <f>VLOOKUP(C3671, 'Registration Database Man. Code'!A:D, 4, FALSE)</f>
        <v>XAG</v>
      </c>
      <c r="F3671" s="24" t="str">
        <f t="shared" si="57"/>
        <v>Yes</v>
      </c>
      <c r="G3671" s="21" t="str">
        <f>IF(F3671="Yes", "Not Applicable", IF(COUNTIF('Broadcast Module Man Codes'!B:B, LEFT(B3671, 4))=0, "No BM Man Code Found", "Match Found"))</f>
        <v>Not Applicable</v>
      </c>
    </row>
    <row r="3672" spans="1:7">
      <c r="A3672" s="23" t="s">
        <v>6761</v>
      </c>
      <c r="B3672" s="23" t="s">
        <v>6762</v>
      </c>
      <c r="C3672" s="23" t="s">
        <v>27</v>
      </c>
      <c r="D3672" s="23" t="str">
        <f>IF(ISNUMBER(MATCH(C3672, 'Registration Database Man. Code'!A:A, 0)), "drone", "")</f>
        <v>drone</v>
      </c>
      <c r="E3672" s="23" t="str">
        <f>VLOOKUP(C3672, 'Registration Database Man. Code'!A:D, 4, FALSE)</f>
        <v>DJI</v>
      </c>
      <c r="F3672" s="24" t="str">
        <f t="shared" si="57"/>
        <v>Yes</v>
      </c>
      <c r="G3672" s="21" t="str">
        <f>IF(F3672="Yes", "Not Applicable", IF(COUNTIF('Broadcast Module Man Codes'!B:B, LEFT(B3672, 4))=0, "No BM Man Code Found", "Match Found"))</f>
        <v>Not Applicable</v>
      </c>
    </row>
    <row r="3673" spans="1:7">
      <c r="A3673" s="23" t="s">
        <v>6763</v>
      </c>
      <c r="B3673" s="23" t="s">
        <v>6764</v>
      </c>
      <c r="C3673" s="23" t="s">
        <v>21</v>
      </c>
      <c r="D3673" s="23" t="str">
        <f>IF(ISNUMBER(MATCH(C3673, 'Registration Database Man. Code'!A:A, 0)), "drone", "")</f>
        <v>drone</v>
      </c>
      <c r="E3673" s="23" t="str">
        <f>VLOOKUP(C3673, 'Registration Database Man. Code'!A:D, 4, FALSE)</f>
        <v>XAG</v>
      </c>
      <c r="F3673" s="24" t="str">
        <f t="shared" si="57"/>
        <v>No</v>
      </c>
      <c r="G3673" s="21" t="str">
        <f>IF(F3673="Yes", "Not Applicable", IF(COUNTIF('Broadcast Module Man Codes'!B:B, LEFT(B3673, 4))=0, "No BM Man Code Found", "Match Found"))</f>
        <v>No BM Man Code Found</v>
      </c>
    </row>
    <row r="3674" spans="1:7">
      <c r="A3674" s="23" t="s">
        <v>6765</v>
      </c>
      <c r="B3674" s="23" t="s">
        <v>6766</v>
      </c>
      <c r="C3674" s="23" t="s">
        <v>27</v>
      </c>
      <c r="D3674" s="23" t="str">
        <f>IF(ISNUMBER(MATCH(C3674, 'Registration Database Man. Code'!A:A, 0)), "drone", "")</f>
        <v>drone</v>
      </c>
      <c r="E3674" s="23" t="str">
        <f>VLOOKUP(C3674, 'Registration Database Man. Code'!A:D, 4, FALSE)</f>
        <v>DJI</v>
      </c>
      <c r="F3674" s="24" t="str">
        <f t="shared" si="57"/>
        <v>Yes</v>
      </c>
      <c r="G3674" s="21" t="str">
        <f>IF(F3674="Yes", "Not Applicable", IF(COUNTIF('Broadcast Module Man Codes'!B:B, LEFT(B3674, 4))=0, "No BM Man Code Found", "Match Found"))</f>
        <v>Not Applicable</v>
      </c>
    </row>
    <row r="3675" spans="1:7">
      <c r="A3675" s="23" t="s">
        <v>6767</v>
      </c>
      <c r="B3675" s="23" t="s">
        <v>6768</v>
      </c>
      <c r="C3675" s="23" t="s">
        <v>6</v>
      </c>
      <c r="D3675" s="23" t="str">
        <f>IF(ISNUMBER(MATCH(C3675, 'Registration Database Man. Code'!A:A, 0)), "drone", "")</f>
        <v>drone</v>
      </c>
      <c r="E3675" s="23" t="str">
        <f>VLOOKUP(C3675, 'Registration Database Man. Code'!A:D, 4, FALSE)</f>
        <v>XAG</v>
      </c>
      <c r="F3675" s="24" t="str">
        <f t="shared" si="57"/>
        <v>No</v>
      </c>
      <c r="G3675" s="21" t="str">
        <f>IF(F3675="Yes", "Not Applicable", IF(COUNTIF('Broadcast Module Man Codes'!B:B, LEFT(B3675, 4))=0, "No BM Man Code Found", "Match Found"))</f>
        <v>No BM Man Code Found</v>
      </c>
    </row>
    <row r="3676" spans="1:7">
      <c r="A3676" s="23" t="s">
        <v>6769</v>
      </c>
      <c r="B3676" s="23" t="s">
        <v>6770</v>
      </c>
      <c r="C3676" s="23" t="s">
        <v>27</v>
      </c>
      <c r="D3676" s="23" t="str">
        <f>IF(ISNUMBER(MATCH(C3676, 'Registration Database Man. Code'!A:A, 0)), "drone", "")</f>
        <v>drone</v>
      </c>
      <c r="E3676" s="23" t="str">
        <f>VLOOKUP(C3676, 'Registration Database Man. Code'!A:D, 4, FALSE)</f>
        <v>DJI</v>
      </c>
      <c r="F3676" s="24" t="str">
        <f t="shared" si="57"/>
        <v>Yes</v>
      </c>
      <c r="G3676" s="21" t="str">
        <f>IF(F3676="Yes", "Not Applicable", IF(COUNTIF('Broadcast Module Man Codes'!B:B, LEFT(B3676, 4))=0, "No BM Man Code Found", "Match Found"))</f>
        <v>Not Applicable</v>
      </c>
    </row>
    <row r="3677" spans="1:7">
      <c r="A3677" s="23" t="s">
        <v>6771</v>
      </c>
      <c r="B3677" s="23" t="s">
        <v>6772</v>
      </c>
      <c r="C3677" s="23" t="s">
        <v>27</v>
      </c>
      <c r="D3677" s="23" t="str">
        <f>IF(ISNUMBER(MATCH(C3677, 'Registration Database Man. Code'!A:A, 0)), "drone", "")</f>
        <v>drone</v>
      </c>
      <c r="E3677" s="23" t="str">
        <f>VLOOKUP(C3677, 'Registration Database Man. Code'!A:D, 4, FALSE)</f>
        <v>DJI</v>
      </c>
      <c r="F3677" s="24" t="str">
        <f t="shared" si="57"/>
        <v>Yes</v>
      </c>
      <c r="G3677" s="21" t="str">
        <f>IF(F3677="Yes", "Not Applicable", IF(COUNTIF('Broadcast Module Man Codes'!B:B, LEFT(B3677, 4))=0, "No BM Man Code Found", "Match Found"))</f>
        <v>Not Applicable</v>
      </c>
    </row>
    <row r="3678" spans="1:7">
      <c r="A3678" s="23" t="s">
        <v>6773</v>
      </c>
      <c r="B3678" s="23" t="s">
        <v>6774</v>
      </c>
      <c r="C3678" s="23" t="s">
        <v>132</v>
      </c>
      <c r="D3678" s="23" t="str">
        <f>IF(ISNUMBER(MATCH(C3678, 'Registration Database Man. Code'!A:A, 0)), "drone", "")</f>
        <v>drone</v>
      </c>
      <c r="E3678" s="23" t="str">
        <f>VLOOKUP(C3678, 'Registration Database Man. Code'!A:D, 4, FALSE)</f>
        <v>DJI</v>
      </c>
      <c r="F3678" s="24" t="str">
        <f t="shared" si="57"/>
        <v>No</v>
      </c>
      <c r="G3678" s="21" t="str">
        <f>IF(F3678="Yes", "Not Applicable", IF(COUNTIF('Broadcast Module Man Codes'!B:B, LEFT(B3678, 4))=0, "No BM Man Code Found", "Match Found"))</f>
        <v>No BM Man Code Found</v>
      </c>
    </row>
    <row r="3679" spans="1:7">
      <c r="A3679" s="23" t="s">
        <v>6775</v>
      </c>
      <c r="B3679" s="23" t="s">
        <v>6776</v>
      </c>
      <c r="C3679" s="23" t="s">
        <v>16</v>
      </c>
      <c r="D3679" s="23" t="str">
        <f>IF(ISNUMBER(MATCH(C3679, 'Registration Database Man. Code'!A:A, 0)), "drone", "")</f>
        <v>drone</v>
      </c>
      <c r="E3679" s="23" t="str">
        <f>VLOOKUP(C3679, 'Registration Database Man. Code'!A:D, 4, FALSE)</f>
        <v>DJI</v>
      </c>
      <c r="F3679" s="24" t="str">
        <f t="shared" si="57"/>
        <v>Yes</v>
      </c>
      <c r="G3679" s="21" t="str">
        <f>IF(F3679="Yes", "Not Applicable", IF(COUNTIF('Broadcast Module Man Codes'!B:B, LEFT(B3679, 4))=0, "No BM Man Code Found", "Match Found"))</f>
        <v>Not Applicable</v>
      </c>
    </row>
    <row r="3680" spans="1:7">
      <c r="A3680" s="23" t="s">
        <v>6777</v>
      </c>
      <c r="B3680" s="23" t="s">
        <v>6778</v>
      </c>
      <c r="C3680" s="23" t="s">
        <v>4</v>
      </c>
      <c r="D3680" s="23" t="str">
        <f>IF(ISNUMBER(MATCH(C3680, 'Registration Database Man. Code'!A:A, 0)), "drone", "")</f>
        <v>drone</v>
      </c>
      <c r="E3680" s="23" t="str">
        <f>VLOOKUP(C3680, 'Registration Database Man. Code'!A:D, 4, FALSE)</f>
        <v>TALOS DRONES</v>
      </c>
      <c r="F3680" s="24" t="str">
        <f t="shared" si="57"/>
        <v>Yes</v>
      </c>
      <c r="G3680" s="21" t="str">
        <f>IF(F3680="Yes", "Not Applicable", IF(COUNTIF('Broadcast Module Man Codes'!B:B, LEFT(B3680, 4))=0, "No BM Man Code Found", "Match Found"))</f>
        <v>Not Applicable</v>
      </c>
    </row>
    <row r="3681" spans="1:7">
      <c r="A3681" s="23" t="s">
        <v>6779</v>
      </c>
      <c r="B3681" s="23" t="s">
        <v>6780</v>
      </c>
      <c r="C3681" s="23" t="s">
        <v>336</v>
      </c>
      <c r="D3681" s="23" t="str">
        <f>IF(ISNUMBER(MATCH(C3681, 'Registration Database Man. Code'!A:A, 0)), "drone", "")</f>
        <v>drone</v>
      </c>
      <c r="E3681" s="23" t="str">
        <f>VLOOKUP(C3681, 'Registration Database Man. Code'!A:D, 4, FALSE)</f>
        <v>DJI</v>
      </c>
      <c r="F3681" s="24" t="str">
        <f t="shared" si="57"/>
        <v>No</v>
      </c>
      <c r="G3681" s="21" t="str">
        <f>IF(F3681="Yes", "Not Applicable", IF(COUNTIF('Broadcast Module Man Codes'!B:B, LEFT(B3681, 4))=0, "No BM Man Code Found", "Match Found"))</f>
        <v>No BM Man Code Found</v>
      </c>
    </row>
    <row r="3682" spans="1:7">
      <c r="A3682" s="23" t="s">
        <v>6781</v>
      </c>
      <c r="B3682" s="23" t="s">
        <v>6782</v>
      </c>
      <c r="C3682" s="23" t="s">
        <v>94</v>
      </c>
      <c r="D3682" s="23" t="str">
        <f>IF(ISNUMBER(MATCH(C3682, 'Registration Database Man. Code'!A:A, 0)), "drone", "")</f>
        <v>drone</v>
      </c>
      <c r="E3682" s="23" t="str">
        <f>VLOOKUP(C3682, 'Registration Database Man. Code'!A:D, 4, FALSE)</f>
        <v>DJI</v>
      </c>
      <c r="F3682" s="24" t="str">
        <f t="shared" si="57"/>
        <v>No</v>
      </c>
      <c r="G3682" s="21" t="str">
        <f>IF(F3682="Yes", "Not Applicable", IF(COUNTIF('Broadcast Module Man Codes'!B:B, LEFT(B3682, 4))=0, "No BM Man Code Found", "Match Found"))</f>
        <v>No BM Man Code Found</v>
      </c>
    </row>
    <row r="3683" spans="1:7">
      <c r="A3683" s="23" t="s">
        <v>6783</v>
      </c>
      <c r="B3683" s="23" t="s">
        <v>6784</v>
      </c>
      <c r="C3683" s="23" t="s">
        <v>16</v>
      </c>
      <c r="D3683" s="23" t="str">
        <f>IF(ISNUMBER(MATCH(C3683, 'Registration Database Man. Code'!A:A, 0)), "drone", "")</f>
        <v>drone</v>
      </c>
      <c r="E3683" s="23" t="str">
        <f>VLOOKUP(C3683, 'Registration Database Man. Code'!A:D, 4, FALSE)</f>
        <v>DJI</v>
      </c>
      <c r="F3683" s="24" t="str">
        <f t="shared" si="57"/>
        <v>Yes</v>
      </c>
      <c r="G3683" s="21" t="str">
        <f>IF(F3683="Yes", "Not Applicable", IF(COUNTIF('Broadcast Module Man Codes'!B:B, LEFT(B3683, 4))=0, "No BM Man Code Found", "Match Found"))</f>
        <v>Not Applicable</v>
      </c>
    </row>
    <row r="3684" spans="1:7">
      <c r="A3684" s="23" t="s">
        <v>6785</v>
      </c>
      <c r="B3684" s="23" t="s">
        <v>6786</v>
      </c>
      <c r="C3684" s="23" t="s">
        <v>21</v>
      </c>
      <c r="D3684" s="23" t="str">
        <f>IF(ISNUMBER(MATCH(C3684, 'Registration Database Man. Code'!A:A, 0)), "drone", "")</f>
        <v>drone</v>
      </c>
      <c r="E3684" s="23" t="str">
        <f>VLOOKUP(C3684, 'Registration Database Man. Code'!A:D, 4, FALSE)</f>
        <v>XAG</v>
      </c>
      <c r="F3684" s="24" t="str">
        <f t="shared" si="57"/>
        <v>No</v>
      </c>
      <c r="G3684" s="21" t="str">
        <f>IF(F3684="Yes", "Not Applicable", IF(COUNTIF('Broadcast Module Man Codes'!B:B, LEFT(B3684, 4))=0, "No BM Man Code Found", "Match Found"))</f>
        <v>No BM Man Code Found</v>
      </c>
    </row>
    <row r="3685" spans="1:7">
      <c r="A3685" s="23" t="s">
        <v>6787</v>
      </c>
      <c r="B3685" s="23" t="s">
        <v>6788</v>
      </c>
      <c r="C3685" s="23" t="s">
        <v>10</v>
      </c>
      <c r="D3685" s="23" t="str">
        <f>IF(ISNUMBER(MATCH(C3685, 'Registration Database Man. Code'!A:A, 0)), "drone", "")</f>
        <v>drone</v>
      </c>
      <c r="E3685" s="23" t="str">
        <f>VLOOKUP(C3685, 'Registration Database Man. Code'!A:D, 4, FALSE)</f>
        <v>DJI</v>
      </c>
      <c r="F3685" s="24" t="str">
        <f t="shared" si="57"/>
        <v>No</v>
      </c>
      <c r="G3685" s="21" t="str">
        <f>IF(F3685="Yes", "Not Applicable", IF(COUNTIF('Broadcast Module Man Codes'!B:B, LEFT(B3685, 4))=0, "No BM Man Code Found", "Match Found"))</f>
        <v>No BM Man Code Found</v>
      </c>
    </row>
    <row r="3686" spans="1:7">
      <c r="A3686" s="23" t="s">
        <v>6789</v>
      </c>
      <c r="B3686" s="23" t="s">
        <v>6790</v>
      </c>
      <c r="C3686" s="23" t="s">
        <v>27</v>
      </c>
      <c r="D3686" s="23" t="str">
        <f>IF(ISNUMBER(MATCH(C3686, 'Registration Database Man. Code'!A:A, 0)), "drone", "")</f>
        <v>drone</v>
      </c>
      <c r="E3686" s="23" t="str">
        <f>VLOOKUP(C3686, 'Registration Database Man. Code'!A:D, 4, FALSE)</f>
        <v>DJI</v>
      </c>
      <c r="F3686" s="24" t="str">
        <f t="shared" si="57"/>
        <v>Yes</v>
      </c>
      <c r="G3686" s="21" t="str">
        <f>IF(F3686="Yes", "Not Applicable", IF(COUNTIF('Broadcast Module Man Codes'!B:B, LEFT(B3686, 4))=0, "No BM Man Code Found", "Match Found"))</f>
        <v>Not Applicable</v>
      </c>
    </row>
    <row r="3687" spans="1:7">
      <c r="A3687" s="23" t="s">
        <v>6791</v>
      </c>
      <c r="B3687" s="23" t="s">
        <v>6792</v>
      </c>
      <c r="C3687" s="23" t="s">
        <v>94</v>
      </c>
      <c r="D3687" s="23" t="str">
        <f>IF(ISNUMBER(MATCH(C3687, 'Registration Database Man. Code'!A:A, 0)), "drone", "")</f>
        <v>drone</v>
      </c>
      <c r="E3687" s="23" t="str">
        <f>VLOOKUP(C3687, 'Registration Database Man. Code'!A:D, 4, FALSE)</f>
        <v>DJI</v>
      </c>
      <c r="F3687" s="24" t="str">
        <f t="shared" si="57"/>
        <v>Yes</v>
      </c>
      <c r="G3687" s="21" t="str">
        <f>IF(F3687="Yes", "Not Applicable", IF(COUNTIF('Broadcast Module Man Codes'!B:B, LEFT(B3687, 4))=0, "No BM Man Code Found", "Match Found"))</f>
        <v>Not Applicable</v>
      </c>
    </row>
    <row r="3688" spans="1:7">
      <c r="A3688" s="23" t="s">
        <v>6793</v>
      </c>
      <c r="B3688" s="23" t="s">
        <v>6794</v>
      </c>
      <c r="C3688" s="23" t="s">
        <v>10</v>
      </c>
      <c r="D3688" s="23" t="str">
        <f>IF(ISNUMBER(MATCH(C3688, 'Registration Database Man. Code'!A:A, 0)), "drone", "")</f>
        <v>drone</v>
      </c>
      <c r="E3688" s="23" t="str">
        <f>VLOOKUP(C3688, 'Registration Database Man. Code'!A:D, 4, FALSE)</f>
        <v>DJI</v>
      </c>
      <c r="F3688" s="24" t="str">
        <f t="shared" si="57"/>
        <v>No</v>
      </c>
      <c r="G3688" s="21" t="str">
        <f>IF(F3688="Yes", "Not Applicable", IF(COUNTIF('Broadcast Module Man Codes'!B:B, LEFT(B3688, 4))=0, "No BM Man Code Found", "Match Found"))</f>
        <v>No BM Man Code Found</v>
      </c>
    </row>
    <row r="3689" spans="1:7">
      <c r="A3689" s="23" t="s">
        <v>6795</v>
      </c>
      <c r="B3689" s="23" t="s">
        <v>6796</v>
      </c>
      <c r="C3689" s="23" t="s">
        <v>79</v>
      </c>
      <c r="D3689" s="23" t="str">
        <f>IF(ISNUMBER(MATCH(C3689, 'Registration Database Man. Code'!A:A, 0)), "drone", "")</f>
        <v>drone</v>
      </c>
      <c r="E3689" s="23" t="str">
        <f>VLOOKUP(C3689, 'Registration Database Man. Code'!A:D, 4, FALSE)</f>
        <v>DJI</v>
      </c>
      <c r="F3689" s="24" t="str">
        <f t="shared" si="57"/>
        <v>No</v>
      </c>
      <c r="G3689" s="21" t="str">
        <f>IF(F3689="Yes", "Not Applicable", IF(COUNTIF('Broadcast Module Man Codes'!B:B, LEFT(B3689, 4))=0, "No BM Man Code Found", "Match Found"))</f>
        <v>No BM Man Code Found</v>
      </c>
    </row>
    <row r="3690" spans="1:7">
      <c r="A3690" s="23" t="s">
        <v>6797</v>
      </c>
      <c r="B3690" s="23" t="s">
        <v>6798</v>
      </c>
      <c r="C3690" s="23" t="s">
        <v>27</v>
      </c>
      <c r="D3690" s="23" t="str">
        <f>IF(ISNUMBER(MATCH(C3690, 'Registration Database Man. Code'!A:A, 0)), "drone", "")</f>
        <v>drone</v>
      </c>
      <c r="E3690" s="23" t="str">
        <f>VLOOKUP(C3690, 'Registration Database Man. Code'!A:D, 4, FALSE)</f>
        <v>DJI</v>
      </c>
      <c r="F3690" s="24" t="str">
        <f t="shared" si="57"/>
        <v>Yes</v>
      </c>
      <c r="G3690" s="21" t="str">
        <f>IF(F3690="Yes", "Not Applicable", IF(COUNTIF('Broadcast Module Man Codes'!B:B, LEFT(B3690, 4))=0, "No BM Man Code Found", "Match Found"))</f>
        <v>Not Applicable</v>
      </c>
    </row>
    <row r="3691" spans="1:7">
      <c r="A3691" s="23" t="s">
        <v>6799</v>
      </c>
      <c r="B3691" s="23" t="s">
        <v>6800</v>
      </c>
      <c r="C3691" s="23" t="s">
        <v>27</v>
      </c>
      <c r="D3691" s="23" t="str">
        <f>IF(ISNUMBER(MATCH(C3691, 'Registration Database Man. Code'!A:A, 0)), "drone", "")</f>
        <v>drone</v>
      </c>
      <c r="E3691" s="23" t="str">
        <f>VLOOKUP(C3691, 'Registration Database Man. Code'!A:D, 4, FALSE)</f>
        <v>DJI</v>
      </c>
      <c r="F3691" s="24" t="str">
        <f t="shared" si="57"/>
        <v>No</v>
      </c>
      <c r="G3691" s="21" t="str">
        <f>IF(F3691="Yes", "Not Applicable", IF(COUNTIF('Broadcast Module Man Codes'!B:B, LEFT(B3691, 4))=0, "No BM Man Code Found", "Match Found"))</f>
        <v>No BM Man Code Found</v>
      </c>
    </row>
    <row r="3692" spans="1:7">
      <c r="A3692" s="23" t="s">
        <v>6801</v>
      </c>
      <c r="B3692" s="23" t="s">
        <v>6802</v>
      </c>
      <c r="C3692" s="23" t="s">
        <v>16</v>
      </c>
      <c r="D3692" s="23" t="str">
        <f>IF(ISNUMBER(MATCH(C3692, 'Registration Database Man. Code'!A:A, 0)), "drone", "")</f>
        <v>drone</v>
      </c>
      <c r="E3692" s="23" t="str">
        <f>VLOOKUP(C3692, 'Registration Database Man. Code'!A:D, 4, FALSE)</f>
        <v>DJI</v>
      </c>
      <c r="F3692" s="24" t="str">
        <f t="shared" si="57"/>
        <v>Yes</v>
      </c>
      <c r="G3692" s="21" t="str">
        <f>IF(F3692="Yes", "Not Applicable", IF(COUNTIF('Broadcast Module Man Codes'!B:B, LEFT(B3692, 4))=0, "No BM Man Code Found", "Match Found"))</f>
        <v>Not Applicable</v>
      </c>
    </row>
    <row r="3693" spans="1:7">
      <c r="A3693" s="23" t="s">
        <v>6803</v>
      </c>
      <c r="B3693" s="23" t="s">
        <v>6804</v>
      </c>
      <c r="C3693" s="23" t="s">
        <v>1409</v>
      </c>
      <c r="D3693" s="23" t="str">
        <f>IF(ISNUMBER(MATCH(C3693, 'Registration Database Man. Code'!A:A, 0)), "drone", "")</f>
        <v>drone</v>
      </c>
      <c r="E3693" s="23" t="str">
        <f>VLOOKUP(C3693, 'Registration Database Man. Code'!A:D, 4, FALSE)</f>
        <v>DJI</v>
      </c>
      <c r="F3693" s="24" t="str">
        <f t="shared" si="57"/>
        <v>No</v>
      </c>
      <c r="G3693" s="21" t="str">
        <f>IF(F3693="Yes", "Not Applicable", IF(COUNTIF('Broadcast Module Man Codes'!B:B, LEFT(B3693, 4))=0, "No BM Man Code Found", "Match Found"))</f>
        <v>No BM Man Code Found</v>
      </c>
    </row>
    <row r="3694" spans="1:7">
      <c r="A3694" s="23" t="s">
        <v>6805</v>
      </c>
      <c r="B3694" s="23" t="s">
        <v>6806</v>
      </c>
      <c r="C3694" s="23" t="s">
        <v>16</v>
      </c>
      <c r="D3694" s="23" t="str">
        <f>IF(ISNUMBER(MATCH(C3694, 'Registration Database Man. Code'!A:A, 0)), "drone", "")</f>
        <v>drone</v>
      </c>
      <c r="E3694" s="23" t="str">
        <f>VLOOKUP(C3694, 'Registration Database Man. Code'!A:D, 4, FALSE)</f>
        <v>DJI</v>
      </c>
      <c r="F3694" s="24" t="str">
        <f t="shared" si="57"/>
        <v>Yes</v>
      </c>
      <c r="G3694" s="21" t="str">
        <f>IF(F3694="Yes", "Not Applicable", IF(COUNTIF('Broadcast Module Man Codes'!B:B, LEFT(B3694, 4))=0, "No BM Man Code Found", "Match Found"))</f>
        <v>Not Applicable</v>
      </c>
    </row>
    <row r="3695" spans="1:7">
      <c r="A3695" s="23" t="s">
        <v>6807</v>
      </c>
      <c r="B3695" s="23" t="s">
        <v>6808</v>
      </c>
      <c r="C3695" s="23" t="s">
        <v>16</v>
      </c>
      <c r="D3695" s="23" t="str">
        <f>IF(ISNUMBER(MATCH(C3695, 'Registration Database Man. Code'!A:A, 0)), "drone", "")</f>
        <v>drone</v>
      </c>
      <c r="E3695" s="23" t="str">
        <f>VLOOKUP(C3695, 'Registration Database Man. Code'!A:D, 4, FALSE)</f>
        <v>DJI</v>
      </c>
      <c r="F3695" s="24" t="str">
        <f t="shared" si="57"/>
        <v>No</v>
      </c>
      <c r="G3695" s="21" t="str">
        <f>IF(F3695="Yes", "Not Applicable", IF(COUNTIF('Broadcast Module Man Codes'!B:B, LEFT(B3695, 4))=0, "No BM Man Code Found", "Match Found"))</f>
        <v>No BM Man Code Found</v>
      </c>
    </row>
    <row r="3696" spans="1:7">
      <c r="A3696" s="23" t="s">
        <v>6809</v>
      </c>
      <c r="B3696" s="23" t="s">
        <v>6810</v>
      </c>
      <c r="C3696" s="23" t="s">
        <v>27</v>
      </c>
      <c r="D3696" s="23" t="str">
        <f>IF(ISNUMBER(MATCH(C3696, 'Registration Database Man. Code'!A:A, 0)), "drone", "")</f>
        <v>drone</v>
      </c>
      <c r="E3696" s="23" t="str">
        <f>VLOOKUP(C3696, 'Registration Database Man. Code'!A:D, 4, FALSE)</f>
        <v>DJI</v>
      </c>
      <c r="F3696" s="24" t="str">
        <f t="shared" si="57"/>
        <v>No</v>
      </c>
      <c r="G3696" s="21" t="str">
        <f>IF(F3696="Yes", "Not Applicable", IF(COUNTIF('Broadcast Module Man Codes'!B:B, LEFT(B3696, 4))=0, "No BM Man Code Found", "Match Found"))</f>
        <v>No BM Man Code Found</v>
      </c>
    </row>
    <row r="3697" spans="1:7">
      <c r="A3697" s="23" t="s">
        <v>6811</v>
      </c>
      <c r="B3697" s="23">
        <v>85709</v>
      </c>
      <c r="C3697" s="23" t="s">
        <v>53</v>
      </c>
      <c r="D3697" s="23" t="str">
        <f>IF(ISNUMBER(MATCH(C3697, 'Registration Database Man. Code'!A:A, 0)), "drone", "")</f>
        <v>drone</v>
      </c>
      <c r="E3697" s="23" t="str">
        <f>VLOOKUP(C3697, 'Registration Database Man. Code'!A:D, 4, FALSE)</f>
        <v>EA VISION</v>
      </c>
      <c r="F3697" s="24" t="str">
        <f t="shared" si="57"/>
        <v>No</v>
      </c>
      <c r="G3697" s="21" t="str">
        <f>IF(F3697="Yes", "Not Applicable", IF(COUNTIF('Broadcast Module Man Codes'!B:B, LEFT(B3697, 4))=0, "No BM Man Code Found", "Match Found"))</f>
        <v>No BM Man Code Found</v>
      </c>
    </row>
    <row r="3698" spans="1:7">
      <c r="A3698" s="23" t="s">
        <v>6812</v>
      </c>
      <c r="B3698" s="23" t="s">
        <v>6813</v>
      </c>
      <c r="C3698" s="23" t="s">
        <v>1357</v>
      </c>
      <c r="D3698" s="23" t="str">
        <f>IF(ISNUMBER(MATCH(C3698, 'Registration Database Man. Code'!A:A, 0)), "drone", "")</f>
        <v>drone</v>
      </c>
      <c r="E3698" s="23" t="str">
        <f>VLOOKUP(C3698, 'Registration Database Man. Code'!A:D, 4, FALSE)</f>
        <v>DJI</v>
      </c>
      <c r="F3698" s="24" t="str">
        <f t="shared" si="57"/>
        <v>No</v>
      </c>
      <c r="G3698" s="21" t="str">
        <f>IF(F3698="Yes", "Not Applicable", IF(COUNTIF('Broadcast Module Man Codes'!B:B, LEFT(B3698, 4))=0, "No BM Man Code Found", "Match Found"))</f>
        <v>No BM Man Code Found</v>
      </c>
    </row>
    <row r="3699" spans="1:7">
      <c r="A3699" s="23" t="s">
        <v>6815</v>
      </c>
      <c r="B3699" s="23" t="s">
        <v>6816</v>
      </c>
      <c r="C3699" s="23" t="s">
        <v>94</v>
      </c>
      <c r="D3699" s="23" t="str">
        <f>IF(ISNUMBER(MATCH(C3699, 'Registration Database Man. Code'!A:A, 0)), "drone", "")</f>
        <v>drone</v>
      </c>
      <c r="E3699" s="23" t="str">
        <f>VLOOKUP(C3699, 'Registration Database Man. Code'!A:D, 4, FALSE)</f>
        <v>DJI</v>
      </c>
      <c r="F3699" s="24" t="str">
        <f t="shared" si="57"/>
        <v>No</v>
      </c>
      <c r="G3699" s="21" t="str">
        <f>IF(F3699="Yes", "Not Applicable", IF(COUNTIF('Broadcast Module Man Codes'!B:B, LEFT(B3699, 4))=0, "No BM Man Code Found", "Match Found"))</f>
        <v>No BM Man Code Found</v>
      </c>
    </row>
    <row r="3700" spans="1:7">
      <c r="A3700" s="23" t="s">
        <v>6817</v>
      </c>
      <c r="B3700" s="23" t="s">
        <v>6818</v>
      </c>
      <c r="C3700" s="23" t="s">
        <v>172</v>
      </c>
      <c r="D3700" s="23" t="str">
        <f>IF(ISNUMBER(MATCH(C3700, 'Registration Database Man. Code'!A:A, 0)), "drone", "")</f>
        <v>drone</v>
      </c>
      <c r="E3700" s="23" t="str">
        <f>VLOOKUP(C3700, 'Registration Database Man. Code'!A:D, 4, FALSE)</f>
        <v>DJI</v>
      </c>
      <c r="F3700" s="24" t="str">
        <f t="shared" si="57"/>
        <v>Yes</v>
      </c>
      <c r="G3700" s="21" t="str">
        <f>IF(F3700="Yes", "Not Applicable", IF(COUNTIF('Broadcast Module Man Codes'!B:B, LEFT(B3700, 4))=0, "No BM Man Code Found", "Match Found"))</f>
        <v>Not Applicable</v>
      </c>
    </row>
    <row r="3701" spans="1:7">
      <c r="A3701" s="23" t="s">
        <v>6821</v>
      </c>
      <c r="B3701" s="23">
        <v>85739</v>
      </c>
      <c r="C3701" s="23" t="s">
        <v>53</v>
      </c>
      <c r="D3701" s="23" t="str">
        <f>IF(ISNUMBER(MATCH(C3701, 'Registration Database Man. Code'!A:A, 0)), "drone", "")</f>
        <v>drone</v>
      </c>
      <c r="E3701" s="23" t="str">
        <f>VLOOKUP(C3701, 'Registration Database Man. Code'!A:D, 4, FALSE)</f>
        <v>EA VISION</v>
      </c>
      <c r="F3701" s="24" t="str">
        <f t="shared" si="57"/>
        <v>No</v>
      </c>
      <c r="G3701" s="21" t="str">
        <f>IF(F3701="Yes", "Not Applicable", IF(COUNTIF('Broadcast Module Man Codes'!B:B, LEFT(B3701, 4))=0, "No BM Man Code Found", "Match Found"))</f>
        <v>No BM Man Code Found</v>
      </c>
    </row>
    <row r="3702" spans="1:7">
      <c r="A3702" s="23" t="s">
        <v>6822</v>
      </c>
      <c r="B3702" s="23" t="s">
        <v>6823</v>
      </c>
      <c r="C3702" s="23" t="s">
        <v>6</v>
      </c>
      <c r="D3702" s="23" t="str">
        <f>IF(ISNUMBER(MATCH(C3702, 'Registration Database Man. Code'!A:A, 0)), "drone", "")</f>
        <v>drone</v>
      </c>
      <c r="E3702" s="23" t="str">
        <f>VLOOKUP(C3702, 'Registration Database Man. Code'!A:D, 4, FALSE)</f>
        <v>XAG</v>
      </c>
      <c r="F3702" s="24" t="str">
        <f t="shared" si="57"/>
        <v>Yes</v>
      </c>
      <c r="G3702" s="21" t="str">
        <f>IF(F3702="Yes", "Not Applicable", IF(COUNTIF('Broadcast Module Man Codes'!B:B, LEFT(B3702, 4))=0, "No BM Man Code Found", "Match Found"))</f>
        <v>Not Applicable</v>
      </c>
    </row>
    <row r="3703" spans="1:7">
      <c r="A3703" s="23" t="s">
        <v>6824</v>
      </c>
      <c r="B3703" s="23" t="s">
        <v>6825</v>
      </c>
      <c r="C3703" s="23" t="s">
        <v>10</v>
      </c>
      <c r="D3703" s="23" t="str">
        <f>IF(ISNUMBER(MATCH(C3703, 'Registration Database Man. Code'!A:A, 0)), "drone", "")</f>
        <v>drone</v>
      </c>
      <c r="E3703" s="23" t="str">
        <f>VLOOKUP(C3703, 'Registration Database Man. Code'!A:D, 4, FALSE)</f>
        <v>DJI</v>
      </c>
      <c r="F3703" s="24" t="str">
        <f t="shared" si="57"/>
        <v>Yes</v>
      </c>
      <c r="G3703" s="21" t="str">
        <f>IF(F3703="Yes", "Not Applicable", IF(COUNTIF('Broadcast Module Man Codes'!B:B, LEFT(B3703, 4))=0, "No BM Man Code Found", "Match Found"))</f>
        <v>Not Applicable</v>
      </c>
    </row>
    <row r="3704" spans="1:7">
      <c r="A3704" s="23" t="s">
        <v>6826</v>
      </c>
      <c r="B3704" s="23" t="s">
        <v>6827</v>
      </c>
      <c r="C3704" s="23" t="s">
        <v>10</v>
      </c>
      <c r="D3704" s="23" t="str">
        <f>IF(ISNUMBER(MATCH(C3704, 'Registration Database Man. Code'!A:A, 0)), "drone", "")</f>
        <v>drone</v>
      </c>
      <c r="E3704" s="23" t="str">
        <f>VLOOKUP(C3704, 'Registration Database Man. Code'!A:D, 4, FALSE)</f>
        <v>DJI</v>
      </c>
      <c r="F3704" s="24" t="str">
        <f t="shared" si="57"/>
        <v>No</v>
      </c>
      <c r="G3704" s="21" t="str">
        <f>IF(F3704="Yes", "Not Applicable", IF(COUNTIF('Broadcast Module Man Codes'!B:B, LEFT(B3704, 4))=0, "No BM Man Code Found", "Match Found"))</f>
        <v>No BM Man Code Found</v>
      </c>
    </row>
    <row r="3705" spans="1:7">
      <c r="A3705" s="23" t="s">
        <v>6828</v>
      </c>
      <c r="B3705" s="23" t="s">
        <v>6829</v>
      </c>
      <c r="C3705" s="23" t="s">
        <v>27</v>
      </c>
      <c r="D3705" s="23" t="str">
        <f>IF(ISNUMBER(MATCH(C3705, 'Registration Database Man. Code'!A:A, 0)), "drone", "")</f>
        <v>drone</v>
      </c>
      <c r="E3705" s="23" t="str">
        <f>VLOOKUP(C3705, 'Registration Database Man. Code'!A:D, 4, FALSE)</f>
        <v>DJI</v>
      </c>
      <c r="F3705" s="24" t="str">
        <f t="shared" si="57"/>
        <v>Yes</v>
      </c>
      <c r="G3705" s="21" t="str">
        <f>IF(F3705="Yes", "Not Applicable", IF(COUNTIF('Broadcast Module Man Codes'!B:B, LEFT(B3705, 4))=0, "No BM Man Code Found", "Match Found"))</f>
        <v>Not Applicable</v>
      </c>
    </row>
    <row r="3706" spans="1:7">
      <c r="A3706" s="23" t="s">
        <v>6830</v>
      </c>
      <c r="B3706" s="23" t="s">
        <v>6831</v>
      </c>
      <c r="C3706" s="23" t="s">
        <v>10</v>
      </c>
      <c r="D3706" s="23" t="str">
        <f>IF(ISNUMBER(MATCH(C3706, 'Registration Database Man. Code'!A:A, 0)), "drone", "")</f>
        <v>drone</v>
      </c>
      <c r="E3706" s="23" t="str">
        <f>VLOOKUP(C3706, 'Registration Database Man. Code'!A:D, 4, FALSE)</f>
        <v>DJI</v>
      </c>
      <c r="F3706" s="24" t="str">
        <f t="shared" si="57"/>
        <v>No</v>
      </c>
      <c r="G3706" s="21" t="str">
        <f>IF(F3706="Yes", "Not Applicable", IF(COUNTIF('Broadcast Module Man Codes'!B:B, LEFT(B3706, 4))=0, "No BM Man Code Found", "Match Found"))</f>
        <v>No BM Man Code Found</v>
      </c>
    </row>
    <row r="3707" spans="1:7">
      <c r="A3707" s="23" t="s">
        <v>6832</v>
      </c>
      <c r="B3707" s="23" t="s">
        <v>6833</v>
      </c>
      <c r="C3707" s="23" t="s">
        <v>10</v>
      </c>
      <c r="D3707" s="23" t="str">
        <f>IF(ISNUMBER(MATCH(C3707, 'Registration Database Man. Code'!A:A, 0)), "drone", "")</f>
        <v>drone</v>
      </c>
      <c r="E3707" s="23" t="str">
        <f>VLOOKUP(C3707, 'Registration Database Man. Code'!A:D, 4, FALSE)</f>
        <v>DJI</v>
      </c>
      <c r="F3707" s="24" t="str">
        <f t="shared" si="57"/>
        <v>No</v>
      </c>
      <c r="G3707" s="21" t="str">
        <f>IF(F3707="Yes", "Not Applicable", IF(COUNTIF('Broadcast Module Man Codes'!B:B, LEFT(B3707, 4))=0, "No BM Man Code Found", "Match Found"))</f>
        <v>No BM Man Code Found</v>
      </c>
    </row>
    <row r="3708" spans="1:7">
      <c r="A3708" s="23" t="s">
        <v>6834</v>
      </c>
      <c r="B3708" s="23" t="s">
        <v>6835</v>
      </c>
      <c r="C3708" s="23" t="s">
        <v>10</v>
      </c>
      <c r="D3708" s="23" t="str">
        <f>IF(ISNUMBER(MATCH(C3708, 'Registration Database Man. Code'!A:A, 0)), "drone", "")</f>
        <v>drone</v>
      </c>
      <c r="E3708" s="23" t="str">
        <f>VLOOKUP(C3708, 'Registration Database Man. Code'!A:D, 4, FALSE)</f>
        <v>DJI</v>
      </c>
      <c r="F3708" s="24" t="str">
        <f t="shared" si="57"/>
        <v>Yes</v>
      </c>
      <c r="G3708" s="21" t="str">
        <f>IF(F3708="Yes", "Not Applicable", IF(COUNTIF('Broadcast Module Man Codes'!B:B, LEFT(B3708, 4))=0, "No BM Man Code Found", "Match Found"))</f>
        <v>Not Applicable</v>
      </c>
    </row>
    <row r="3709" spans="1:7">
      <c r="A3709" s="23" t="s">
        <v>6836</v>
      </c>
      <c r="B3709" s="23" t="s">
        <v>6837</v>
      </c>
      <c r="C3709" s="23" t="s">
        <v>142</v>
      </c>
      <c r="D3709" s="23" t="str">
        <f>IF(ISNUMBER(MATCH(C3709, 'Registration Database Man. Code'!A:A, 0)), "drone", "")</f>
        <v>drone</v>
      </c>
      <c r="E3709" s="23" t="str">
        <f>VLOOKUP(C3709, 'Registration Database Man. Code'!A:D, 4, FALSE)</f>
        <v>TALOS DRONES</v>
      </c>
      <c r="F3709" s="24" t="str">
        <f t="shared" si="57"/>
        <v>Yes</v>
      </c>
      <c r="G3709" s="21" t="str">
        <f>IF(F3709="Yes", "Not Applicable", IF(COUNTIF('Broadcast Module Man Codes'!B:B, LEFT(B3709, 4))=0, "No BM Man Code Found", "Match Found"))</f>
        <v>Not Applicable</v>
      </c>
    </row>
    <row r="3710" spans="1:7">
      <c r="A3710" s="23" t="s">
        <v>6838</v>
      </c>
      <c r="B3710" s="23" t="s">
        <v>6839</v>
      </c>
      <c r="C3710" s="23" t="s">
        <v>21</v>
      </c>
      <c r="D3710" s="23" t="str">
        <f>IF(ISNUMBER(MATCH(C3710, 'Registration Database Man. Code'!A:A, 0)), "drone", "")</f>
        <v>drone</v>
      </c>
      <c r="E3710" s="23" t="str">
        <f>VLOOKUP(C3710, 'Registration Database Man. Code'!A:D, 4, FALSE)</f>
        <v>XAG</v>
      </c>
      <c r="F3710" s="24" t="str">
        <f t="shared" si="57"/>
        <v>Yes</v>
      </c>
      <c r="G3710" s="21" t="str">
        <f>IF(F3710="Yes", "Not Applicable", IF(COUNTIF('Broadcast Module Man Codes'!B:B, LEFT(B3710, 4))=0, "No BM Man Code Found", "Match Found"))</f>
        <v>Not Applicable</v>
      </c>
    </row>
    <row r="3711" spans="1:7">
      <c r="A3711" s="23" t="s">
        <v>6840</v>
      </c>
      <c r="B3711" s="23" t="s">
        <v>6841</v>
      </c>
      <c r="C3711" s="23" t="s">
        <v>10</v>
      </c>
      <c r="D3711" s="23" t="str">
        <f>IF(ISNUMBER(MATCH(C3711, 'Registration Database Man. Code'!A:A, 0)), "drone", "")</f>
        <v>drone</v>
      </c>
      <c r="E3711" s="23" t="str">
        <f>VLOOKUP(C3711, 'Registration Database Man. Code'!A:D, 4, FALSE)</f>
        <v>DJI</v>
      </c>
      <c r="F3711" s="24" t="str">
        <f t="shared" si="57"/>
        <v>No</v>
      </c>
      <c r="G3711" s="21" t="str">
        <f>IF(F3711="Yes", "Not Applicable", IF(COUNTIF('Broadcast Module Man Codes'!B:B, LEFT(B3711, 4))=0, "No BM Man Code Found", "Match Found"))</f>
        <v>No BM Man Code Found</v>
      </c>
    </row>
    <row r="3712" spans="1:7">
      <c r="A3712" s="23" t="s">
        <v>6842</v>
      </c>
      <c r="B3712" s="23" t="s">
        <v>6843</v>
      </c>
      <c r="C3712" s="23" t="s">
        <v>6</v>
      </c>
      <c r="D3712" s="23" t="str">
        <f>IF(ISNUMBER(MATCH(C3712, 'Registration Database Man. Code'!A:A, 0)), "drone", "")</f>
        <v>drone</v>
      </c>
      <c r="E3712" s="23" t="str">
        <f>VLOOKUP(C3712, 'Registration Database Man. Code'!A:D, 4, FALSE)</f>
        <v>XAG</v>
      </c>
      <c r="F3712" s="24" t="str">
        <f t="shared" si="57"/>
        <v>No</v>
      </c>
      <c r="G3712" s="21" t="str">
        <f>IF(F3712="Yes", "Not Applicable", IF(COUNTIF('Broadcast Module Man Codes'!B:B, LEFT(B3712, 4))=0, "No BM Man Code Found", "Match Found"))</f>
        <v>No BM Man Code Found</v>
      </c>
    </row>
    <row r="3713" spans="1:7">
      <c r="A3713" s="23" t="s">
        <v>6844</v>
      </c>
      <c r="B3713" s="23" t="s">
        <v>6845</v>
      </c>
      <c r="C3713" s="23" t="s">
        <v>10</v>
      </c>
      <c r="D3713" s="23" t="str">
        <f>IF(ISNUMBER(MATCH(C3713, 'Registration Database Man. Code'!A:A, 0)), "drone", "")</f>
        <v>drone</v>
      </c>
      <c r="E3713" s="23" t="str">
        <f>VLOOKUP(C3713, 'Registration Database Man. Code'!A:D, 4, FALSE)</f>
        <v>DJI</v>
      </c>
      <c r="F3713" s="24" t="str">
        <f t="shared" si="57"/>
        <v>No</v>
      </c>
      <c r="G3713" s="21" t="str">
        <f>IF(F3713="Yes", "Not Applicable", IF(COUNTIF('Broadcast Module Man Codes'!B:B, LEFT(B3713, 4))=0, "No BM Man Code Found", "Match Found"))</f>
        <v>No BM Man Code Found</v>
      </c>
    </row>
    <row r="3714" spans="1:7">
      <c r="A3714" s="23" t="s">
        <v>6846</v>
      </c>
      <c r="B3714" s="23" t="s">
        <v>6847</v>
      </c>
      <c r="C3714" s="23" t="s">
        <v>27</v>
      </c>
      <c r="D3714" s="23" t="str">
        <f>IF(ISNUMBER(MATCH(C3714, 'Registration Database Man. Code'!A:A, 0)), "drone", "")</f>
        <v>drone</v>
      </c>
      <c r="E3714" s="23" t="str">
        <f>VLOOKUP(C3714, 'Registration Database Man. Code'!A:D, 4, FALSE)</f>
        <v>DJI</v>
      </c>
      <c r="F3714" s="24" t="str">
        <f t="shared" si="57"/>
        <v>No</v>
      </c>
      <c r="G3714" s="21" t="str">
        <f>IF(F3714="Yes", "Not Applicable", IF(COUNTIF('Broadcast Module Man Codes'!B:B, LEFT(B3714, 4))=0, "No BM Man Code Found", "Match Found"))</f>
        <v>No BM Man Code Found</v>
      </c>
    </row>
    <row r="3715" spans="1:7">
      <c r="A3715" s="23" t="s">
        <v>6848</v>
      </c>
      <c r="B3715" s="23" t="s">
        <v>6849</v>
      </c>
      <c r="C3715" s="23" t="s">
        <v>430</v>
      </c>
      <c r="D3715" s="23" t="str">
        <f>IF(ISNUMBER(MATCH(C3715, 'Registration Database Man. Code'!A:A, 0)), "drone", "")</f>
        <v>drone</v>
      </c>
      <c r="E3715" s="23" t="str">
        <f>VLOOKUP(C3715, 'Registration Database Man. Code'!A:D, 4, FALSE)</f>
        <v>EAVISION</v>
      </c>
      <c r="F3715" s="24" t="str">
        <f t="shared" ref="F3715:F3778" si="58">IF(OR(E3715="EA VISION", E3715="EAVISION"), "No", IF(OR(AND(OR(E3715="DJI", E3715="DJI Innovations"), LEFT(B3715, 5)="1581F"), AND(OR(E3715="XAG", E3715="GUANGZHOU XAG CO LTD"), LEFT(B3715, 5)="1863F"), AND(E3715="Talos Drones", LEFT(B3715, 5)="2104F")), "Yes", "No"))</f>
        <v>No</v>
      </c>
      <c r="G3715" s="21" t="str">
        <f>IF(F3715="Yes", "Not Applicable", IF(COUNTIF('Broadcast Module Man Codes'!B:B, LEFT(B3715, 4))=0, "No BM Man Code Found", "Match Found"))</f>
        <v>No BM Man Code Found</v>
      </c>
    </row>
    <row r="3716" spans="1:7">
      <c r="A3716" s="23" t="s">
        <v>6850</v>
      </c>
      <c r="B3716" s="23" t="s">
        <v>6851</v>
      </c>
      <c r="C3716" s="23">
        <v>610131</v>
      </c>
      <c r="D3716" s="23" t="str">
        <f>IF(ISNUMBER(MATCH(C3716, 'Registration Database Man. Code'!A:A, 0)), "drone", "")</f>
        <v>drone</v>
      </c>
      <c r="E3716" s="23" t="str">
        <f>VLOOKUP(C3716, 'Registration Database Man. Code'!A:D, 4, FALSE)</f>
        <v>DJI</v>
      </c>
      <c r="F3716" s="24" t="str">
        <f t="shared" si="58"/>
        <v>No</v>
      </c>
      <c r="G3716" s="21" t="str">
        <f>IF(F3716="Yes", "Not Applicable", IF(COUNTIF('Broadcast Module Man Codes'!B:B, LEFT(B3716, 4))=0, "No BM Man Code Found", "Match Found"))</f>
        <v>No BM Man Code Found</v>
      </c>
    </row>
    <row r="3717" spans="1:7">
      <c r="A3717" s="23" t="s">
        <v>6852</v>
      </c>
      <c r="B3717" s="23" t="s">
        <v>6853</v>
      </c>
      <c r="C3717" s="23" t="s">
        <v>6</v>
      </c>
      <c r="D3717" s="23" t="str">
        <f>IF(ISNUMBER(MATCH(C3717, 'Registration Database Man. Code'!A:A, 0)), "drone", "")</f>
        <v>drone</v>
      </c>
      <c r="E3717" s="23" t="str">
        <f>VLOOKUP(C3717, 'Registration Database Man. Code'!A:D, 4, FALSE)</f>
        <v>XAG</v>
      </c>
      <c r="F3717" s="24" t="str">
        <f t="shared" si="58"/>
        <v>No</v>
      </c>
      <c r="G3717" s="21" t="str">
        <f>IF(F3717="Yes", "Not Applicable", IF(COUNTIF('Broadcast Module Man Codes'!B:B, LEFT(B3717, 4))=0, "No BM Man Code Found", "Match Found"))</f>
        <v>No BM Man Code Found</v>
      </c>
    </row>
    <row r="3718" spans="1:7">
      <c r="A3718" s="23" t="s">
        <v>6854</v>
      </c>
      <c r="B3718" s="23" t="s">
        <v>6855</v>
      </c>
      <c r="C3718" s="23" t="s">
        <v>37</v>
      </c>
      <c r="D3718" s="23" t="str">
        <f>IF(ISNUMBER(MATCH(C3718, 'Registration Database Man. Code'!A:A, 0)), "drone", "")</f>
        <v>drone</v>
      </c>
      <c r="E3718" s="23" t="str">
        <f>VLOOKUP(C3718, 'Registration Database Man. Code'!A:D, 4, FALSE)</f>
        <v>DJI</v>
      </c>
      <c r="F3718" s="24" t="str">
        <f t="shared" si="58"/>
        <v>Yes</v>
      </c>
      <c r="G3718" s="21" t="str">
        <f>IF(F3718="Yes", "Not Applicable", IF(COUNTIF('Broadcast Module Man Codes'!B:B, LEFT(B3718, 4))=0, "No BM Man Code Found", "Match Found"))</f>
        <v>Not Applicable</v>
      </c>
    </row>
    <row r="3719" spans="1:7">
      <c r="A3719" s="23" t="s">
        <v>6856</v>
      </c>
      <c r="B3719" s="23" t="s">
        <v>6857</v>
      </c>
      <c r="C3719" s="23" t="s">
        <v>10</v>
      </c>
      <c r="D3719" s="23" t="str">
        <f>IF(ISNUMBER(MATCH(C3719, 'Registration Database Man. Code'!A:A, 0)), "drone", "")</f>
        <v>drone</v>
      </c>
      <c r="E3719" s="23" t="str">
        <f>VLOOKUP(C3719, 'Registration Database Man. Code'!A:D, 4, FALSE)</f>
        <v>DJI</v>
      </c>
      <c r="F3719" s="24" t="str">
        <f t="shared" si="58"/>
        <v>No</v>
      </c>
      <c r="G3719" s="21" t="str">
        <f>IF(F3719="Yes", "Not Applicable", IF(COUNTIF('Broadcast Module Man Codes'!B:B, LEFT(B3719, 4))=0, "No BM Man Code Found", "Match Found"))</f>
        <v>No BM Man Code Found</v>
      </c>
    </row>
    <row r="3720" spans="1:7">
      <c r="A3720" s="23" t="s">
        <v>6858</v>
      </c>
      <c r="B3720" s="23" t="s">
        <v>6859</v>
      </c>
      <c r="C3720" s="23" t="s">
        <v>27</v>
      </c>
      <c r="D3720" s="23" t="str">
        <f>IF(ISNUMBER(MATCH(C3720, 'Registration Database Man. Code'!A:A, 0)), "drone", "")</f>
        <v>drone</v>
      </c>
      <c r="E3720" s="23" t="str">
        <f>VLOOKUP(C3720, 'Registration Database Man. Code'!A:D, 4, FALSE)</f>
        <v>DJI</v>
      </c>
      <c r="F3720" s="24" t="str">
        <f t="shared" si="58"/>
        <v>Yes</v>
      </c>
      <c r="G3720" s="21" t="str">
        <f>IF(F3720="Yes", "Not Applicable", IF(COUNTIF('Broadcast Module Man Codes'!B:B, LEFT(B3720, 4))=0, "No BM Man Code Found", "Match Found"))</f>
        <v>Not Applicable</v>
      </c>
    </row>
    <row r="3721" spans="1:7">
      <c r="A3721" s="23" t="s">
        <v>6861</v>
      </c>
      <c r="B3721" s="23" t="s">
        <v>6862</v>
      </c>
      <c r="C3721" s="23" t="s">
        <v>2651</v>
      </c>
      <c r="D3721" s="23" t="str">
        <f>IF(ISNUMBER(MATCH(C3721, 'Registration Database Man. Code'!A:A, 0)), "drone", "")</f>
        <v>drone</v>
      </c>
      <c r="E3721" s="23" t="str">
        <f>VLOOKUP(C3721, 'Registration Database Man. Code'!A:D, 4, FALSE)</f>
        <v>DJI</v>
      </c>
      <c r="F3721" s="24" t="str">
        <f t="shared" si="58"/>
        <v>No</v>
      </c>
      <c r="G3721" s="21" t="str">
        <f>IF(F3721="Yes", "Not Applicable", IF(COUNTIF('Broadcast Module Man Codes'!B:B, LEFT(B3721, 4))=0, "No BM Man Code Found", "Match Found"))</f>
        <v>No BM Man Code Found</v>
      </c>
    </row>
    <row r="3722" spans="1:7">
      <c r="A3722" s="23" t="s">
        <v>6863</v>
      </c>
      <c r="B3722" s="23" t="s">
        <v>6864</v>
      </c>
      <c r="C3722" s="23" t="s">
        <v>94</v>
      </c>
      <c r="D3722" s="23" t="str">
        <f>IF(ISNUMBER(MATCH(C3722, 'Registration Database Man. Code'!A:A, 0)), "drone", "")</f>
        <v>drone</v>
      </c>
      <c r="E3722" s="23" t="str">
        <f>VLOOKUP(C3722, 'Registration Database Man. Code'!A:D, 4, FALSE)</f>
        <v>DJI</v>
      </c>
      <c r="F3722" s="24" t="str">
        <f t="shared" si="58"/>
        <v>No</v>
      </c>
      <c r="G3722" s="21" t="str">
        <f>IF(F3722="Yes", "Not Applicable", IF(COUNTIF('Broadcast Module Man Codes'!B:B, LEFT(B3722, 4))=0, "No BM Man Code Found", "Match Found"))</f>
        <v>No BM Man Code Found</v>
      </c>
    </row>
    <row r="3723" spans="1:7">
      <c r="A3723" s="23" t="s">
        <v>6865</v>
      </c>
      <c r="B3723" s="23" t="s">
        <v>6866</v>
      </c>
      <c r="C3723" s="23" t="s">
        <v>10</v>
      </c>
      <c r="D3723" s="23" t="str">
        <f>IF(ISNUMBER(MATCH(C3723, 'Registration Database Man. Code'!A:A, 0)), "drone", "")</f>
        <v>drone</v>
      </c>
      <c r="E3723" s="23" t="str">
        <f>VLOOKUP(C3723, 'Registration Database Man. Code'!A:D, 4, FALSE)</f>
        <v>DJI</v>
      </c>
      <c r="F3723" s="24" t="str">
        <f t="shared" si="58"/>
        <v>No</v>
      </c>
      <c r="G3723" s="21" t="str">
        <f>IF(F3723="Yes", "Not Applicable", IF(COUNTIF('Broadcast Module Man Codes'!B:B, LEFT(B3723, 4))=0, "No BM Man Code Found", "Match Found"))</f>
        <v>No BM Man Code Found</v>
      </c>
    </row>
    <row r="3724" spans="1:7">
      <c r="A3724" s="23" t="s">
        <v>6867</v>
      </c>
      <c r="B3724" s="23" t="s">
        <v>6868</v>
      </c>
      <c r="C3724" s="23" t="s">
        <v>142</v>
      </c>
      <c r="D3724" s="23" t="str">
        <f>IF(ISNUMBER(MATCH(C3724, 'Registration Database Man. Code'!A:A, 0)), "drone", "")</f>
        <v>drone</v>
      </c>
      <c r="E3724" s="23" t="str">
        <f>VLOOKUP(C3724, 'Registration Database Man. Code'!A:D, 4, FALSE)</f>
        <v>TALOS DRONES</v>
      </c>
      <c r="F3724" s="24" t="str">
        <f t="shared" si="58"/>
        <v>No</v>
      </c>
      <c r="G3724" s="21" t="str">
        <f>IF(F3724="Yes", "Not Applicable", IF(COUNTIF('Broadcast Module Man Codes'!B:B, LEFT(B3724, 4))=0, "No BM Man Code Found", "Match Found"))</f>
        <v>No BM Man Code Found</v>
      </c>
    </row>
    <row r="3725" spans="1:7">
      <c r="A3725" s="23" t="s">
        <v>6869</v>
      </c>
      <c r="B3725" s="23" t="s">
        <v>6870</v>
      </c>
      <c r="C3725" s="23" t="s">
        <v>139</v>
      </c>
      <c r="D3725" s="23" t="str">
        <f>IF(ISNUMBER(MATCH(C3725, 'Registration Database Man. Code'!A:A, 0)), "drone", "")</f>
        <v>drone</v>
      </c>
      <c r="E3725" s="23" t="str">
        <f>VLOOKUP(C3725, 'Registration Database Man. Code'!A:D, 4, FALSE)</f>
        <v>DJI</v>
      </c>
      <c r="F3725" s="24" t="str">
        <f t="shared" si="58"/>
        <v>No</v>
      </c>
      <c r="G3725" s="21" t="str">
        <f>IF(F3725="Yes", "Not Applicable", IF(COUNTIF('Broadcast Module Man Codes'!B:B, LEFT(B3725, 4))=0, "No BM Man Code Found", "Match Found"))</f>
        <v>No BM Man Code Found</v>
      </c>
    </row>
    <row r="3726" spans="1:7">
      <c r="A3726" s="23" t="s">
        <v>6871</v>
      </c>
      <c r="B3726" s="23" t="s">
        <v>6872</v>
      </c>
      <c r="C3726" s="23" t="s">
        <v>94</v>
      </c>
      <c r="D3726" s="23" t="str">
        <f>IF(ISNUMBER(MATCH(C3726, 'Registration Database Man. Code'!A:A, 0)), "drone", "")</f>
        <v>drone</v>
      </c>
      <c r="E3726" s="23" t="str">
        <f>VLOOKUP(C3726, 'Registration Database Man. Code'!A:D, 4, FALSE)</f>
        <v>DJI</v>
      </c>
      <c r="F3726" s="24" t="str">
        <f t="shared" si="58"/>
        <v>No</v>
      </c>
      <c r="G3726" s="21" t="str">
        <f>IF(F3726="Yes", "Not Applicable", IF(COUNTIF('Broadcast Module Man Codes'!B:B, LEFT(B3726, 4))=0, "No BM Man Code Found", "Match Found"))</f>
        <v>No BM Man Code Found</v>
      </c>
    </row>
    <row r="3727" spans="1:7">
      <c r="A3727" s="23" t="s">
        <v>6873</v>
      </c>
      <c r="B3727" s="23" t="s">
        <v>6874</v>
      </c>
      <c r="C3727" s="23" t="s">
        <v>27</v>
      </c>
      <c r="D3727" s="23" t="str">
        <f>IF(ISNUMBER(MATCH(C3727, 'Registration Database Man. Code'!A:A, 0)), "drone", "")</f>
        <v>drone</v>
      </c>
      <c r="E3727" s="23" t="str">
        <f>VLOOKUP(C3727, 'Registration Database Man. Code'!A:D, 4, FALSE)</f>
        <v>DJI</v>
      </c>
      <c r="F3727" s="24" t="str">
        <f t="shared" si="58"/>
        <v>No</v>
      </c>
      <c r="G3727" s="21" t="str">
        <f>IF(F3727="Yes", "Not Applicable", IF(COUNTIF('Broadcast Module Man Codes'!B:B, LEFT(B3727, 4))=0, "No BM Man Code Found", "Match Found"))</f>
        <v>No BM Man Code Found</v>
      </c>
    </row>
    <row r="3728" spans="1:7">
      <c r="A3728" s="23" t="s">
        <v>6875</v>
      </c>
      <c r="B3728" s="23" t="s">
        <v>6876</v>
      </c>
      <c r="C3728" s="23" t="s">
        <v>27</v>
      </c>
      <c r="D3728" s="23" t="str">
        <f>IF(ISNUMBER(MATCH(C3728, 'Registration Database Man. Code'!A:A, 0)), "drone", "")</f>
        <v>drone</v>
      </c>
      <c r="E3728" s="23" t="str">
        <f>VLOOKUP(C3728, 'Registration Database Man. Code'!A:D, 4, FALSE)</f>
        <v>DJI</v>
      </c>
      <c r="F3728" s="24" t="str">
        <f t="shared" si="58"/>
        <v>Yes</v>
      </c>
      <c r="G3728" s="21" t="str">
        <f>IF(F3728="Yes", "Not Applicable", IF(COUNTIF('Broadcast Module Man Codes'!B:B, LEFT(B3728, 4))=0, "No BM Man Code Found", "Match Found"))</f>
        <v>Not Applicable</v>
      </c>
    </row>
    <row r="3729" spans="1:7">
      <c r="A3729" s="23" t="s">
        <v>6877</v>
      </c>
      <c r="B3729" s="23" t="s">
        <v>6878</v>
      </c>
      <c r="C3729" s="23" t="s">
        <v>1322</v>
      </c>
      <c r="D3729" s="23" t="str">
        <f>IF(ISNUMBER(MATCH(C3729, 'Registration Database Man. Code'!A:A, 0)), "drone", "")</f>
        <v>drone</v>
      </c>
      <c r="E3729" s="23" t="str">
        <f>VLOOKUP(C3729, 'Registration Database Man. Code'!A:D, 4, FALSE)</f>
        <v>DJI</v>
      </c>
      <c r="F3729" s="24" t="str">
        <f t="shared" si="58"/>
        <v>Yes</v>
      </c>
      <c r="G3729" s="21" t="str">
        <f>IF(F3729="Yes", "Not Applicable", IF(COUNTIF('Broadcast Module Man Codes'!B:B, LEFT(B3729, 4))=0, "No BM Man Code Found", "Match Found"))</f>
        <v>Not Applicable</v>
      </c>
    </row>
    <row r="3730" spans="1:7">
      <c r="A3730" s="23" t="s">
        <v>6879</v>
      </c>
      <c r="B3730" s="23" t="s">
        <v>6880</v>
      </c>
      <c r="C3730" s="23" t="s">
        <v>27</v>
      </c>
      <c r="D3730" s="23" t="str">
        <f>IF(ISNUMBER(MATCH(C3730, 'Registration Database Man. Code'!A:A, 0)), "drone", "")</f>
        <v>drone</v>
      </c>
      <c r="E3730" s="23" t="str">
        <f>VLOOKUP(C3730, 'Registration Database Man. Code'!A:D, 4, FALSE)</f>
        <v>DJI</v>
      </c>
      <c r="F3730" s="24" t="str">
        <f t="shared" si="58"/>
        <v>Yes</v>
      </c>
      <c r="G3730" s="21" t="str">
        <f>IF(F3730="Yes", "Not Applicable", IF(COUNTIF('Broadcast Module Man Codes'!B:B, LEFT(B3730, 4))=0, "No BM Man Code Found", "Match Found"))</f>
        <v>Not Applicable</v>
      </c>
    </row>
    <row r="3731" spans="1:7">
      <c r="A3731" s="23" t="s">
        <v>6881</v>
      </c>
      <c r="B3731" s="23" t="s">
        <v>6882</v>
      </c>
      <c r="C3731" s="23" t="s">
        <v>10</v>
      </c>
      <c r="D3731" s="23" t="str">
        <f>IF(ISNUMBER(MATCH(C3731, 'Registration Database Man. Code'!A:A, 0)), "drone", "")</f>
        <v>drone</v>
      </c>
      <c r="E3731" s="23" t="str">
        <f>VLOOKUP(C3731, 'Registration Database Man. Code'!A:D, 4, FALSE)</f>
        <v>DJI</v>
      </c>
      <c r="F3731" s="24" t="str">
        <f t="shared" si="58"/>
        <v>Yes</v>
      </c>
      <c r="G3731" s="21" t="str">
        <f>IF(F3731="Yes", "Not Applicable", IF(COUNTIF('Broadcast Module Man Codes'!B:B, LEFT(B3731, 4))=0, "No BM Man Code Found", "Match Found"))</f>
        <v>Not Applicable</v>
      </c>
    </row>
    <row r="3732" spans="1:7">
      <c r="A3732" s="23" t="s">
        <v>6883</v>
      </c>
      <c r="B3732" s="23" t="s">
        <v>6884</v>
      </c>
      <c r="C3732" s="23" t="s">
        <v>482</v>
      </c>
      <c r="D3732" s="23" t="str">
        <f>IF(ISNUMBER(MATCH(C3732, 'Registration Database Man. Code'!A:A, 0)), "drone", "")</f>
        <v>drone</v>
      </c>
      <c r="E3732" s="23" t="str">
        <f>VLOOKUP(C3732, 'Registration Database Man. Code'!A:D, 4, FALSE)</f>
        <v>DJI</v>
      </c>
      <c r="F3732" s="24" t="str">
        <f t="shared" si="58"/>
        <v>No</v>
      </c>
      <c r="G3732" s="21" t="str">
        <f>IF(F3732="Yes", "Not Applicable", IF(COUNTIF('Broadcast Module Man Codes'!B:B, LEFT(B3732, 4))=0, "No BM Man Code Found", "Match Found"))</f>
        <v>No BM Man Code Found</v>
      </c>
    </row>
    <row r="3733" spans="1:7">
      <c r="A3733" s="23" t="s">
        <v>6885</v>
      </c>
      <c r="B3733" s="23" t="s">
        <v>6886</v>
      </c>
      <c r="C3733" s="23" t="s">
        <v>94</v>
      </c>
      <c r="D3733" s="23" t="str">
        <f>IF(ISNUMBER(MATCH(C3733, 'Registration Database Man. Code'!A:A, 0)), "drone", "")</f>
        <v>drone</v>
      </c>
      <c r="E3733" s="23" t="str">
        <f>VLOOKUP(C3733, 'Registration Database Man. Code'!A:D, 4, FALSE)</f>
        <v>DJI</v>
      </c>
      <c r="F3733" s="24" t="str">
        <f t="shared" si="58"/>
        <v>Yes</v>
      </c>
      <c r="G3733" s="21" t="str">
        <f>IF(F3733="Yes", "Not Applicable", IF(COUNTIF('Broadcast Module Man Codes'!B:B, LEFT(B3733, 4))=0, "No BM Man Code Found", "Match Found"))</f>
        <v>Not Applicable</v>
      </c>
    </row>
    <row r="3734" spans="1:7">
      <c r="A3734" s="23" t="s">
        <v>6887</v>
      </c>
      <c r="B3734" s="23" t="s">
        <v>6888</v>
      </c>
      <c r="C3734" s="23" t="s">
        <v>336</v>
      </c>
      <c r="D3734" s="23" t="str">
        <f>IF(ISNUMBER(MATCH(C3734, 'Registration Database Man. Code'!A:A, 0)), "drone", "")</f>
        <v>drone</v>
      </c>
      <c r="E3734" s="23" t="str">
        <f>VLOOKUP(C3734, 'Registration Database Man. Code'!A:D, 4, FALSE)</f>
        <v>DJI</v>
      </c>
      <c r="F3734" s="24" t="str">
        <f t="shared" si="58"/>
        <v>No</v>
      </c>
      <c r="G3734" s="21" t="str">
        <f>IF(F3734="Yes", "Not Applicable", IF(COUNTIF('Broadcast Module Man Codes'!B:B, LEFT(B3734, 4))=0, "No BM Man Code Found", "Match Found"))</f>
        <v>No BM Man Code Found</v>
      </c>
    </row>
    <row r="3735" spans="1:7">
      <c r="A3735" s="23" t="s">
        <v>6889</v>
      </c>
      <c r="B3735" s="23" t="s">
        <v>6890</v>
      </c>
      <c r="C3735" s="23" t="s">
        <v>10</v>
      </c>
      <c r="D3735" s="23" t="str">
        <f>IF(ISNUMBER(MATCH(C3735, 'Registration Database Man. Code'!A:A, 0)), "drone", "")</f>
        <v>drone</v>
      </c>
      <c r="E3735" s="23" t="str">
        <f>VLOOKUP(C3735, 'Registration Database Man. Code'!A:D, 4, FALSE)</f>
        <v>DJI</v>
      </c>
      <c r="F3735" s="24" t="str">
        <f t="shared" si="58"/>
        <v>No</v>
      </c>
      <c r="G3735" s="21" t="str">
        <f>IF(F3735="Yes", "Not Applicable", IF(COUNTIF('Broadcast Module Man Codes'!B:B, LEFT(B3735, 4))=0, "No BM Man Code Found", "Match Found"))</f>
        <v>No BM Man Code Found</v>
      </c>
    </row>
    <row r="3736" spans="1:7">
      <c r="A3736" s="23" t="s">
        <v>6891</v>
      </c>
      <c r="B3736" s="23" t="s">
        <v>6892</v>
      </c>
      <c r="C3736" s="23" t="s">
        <v>1514</v>
      </c>
      <c r="D3736" s="23" t="str">
        <f>IF(ISNUMBER(MATCH(C3736, 'Registration Database Man. Code'!A:A, 0)), "drone", "")</f>
        <v>drone</v>
      </c>
      <c r="E3736" s="23" t="str">
        <f>VLOOKUP(C3736, 'Registration Database Man. Code'!A:D, 4, FALSE)</f>
        <v>DJI</v>
      </c>
      <c r="F3736" s="24" t="str">
        <f t="shared" si="58"/>
        <v>Yes</v>
      </c>
      <c r="G3736" s="21" t="str">
        <f>IF(F3736="Yes", "Not Applicable", IF(COUNTIF('Broadcast Module Man Codes'!B:B, LEFT(B3736, 4))=0, "No BM Man Code Found", "Match Found"))</f>
        <v>Not Applicable</v>
      </c>
    </row>
    <row r="3737" spans="1:7">
      <c r="A3737" s="23" t="s">
        <v>6893</v>
      </c>
      <c r="B3737" s="23" t="s">
        <v>6894</v>
      </c>
      <c r="C3737" s="23" t="s">
        <v>27</v>
      </c>
      <c r="D3737" s="23" t="str">
        <f>IF(ISNUMBER(MATCH(C3737, 'Registration Database Man. Code'!A:A, 0)), "drone", "")</f>
        <v>drone</v>
      </c>
      <c r="E3737" s="23" t="str">
        <f>VLOOKUP(C3737, 'Registration Database Man. Code'!A:D, 4, FALSE)</f>
        <v>DJI</v>
      </c>
      <c r="F3737" s="24" t="str">
        <f t="shared" si="58"/>
        <v>Yes</v>
      </c>
      <c r="G3737" s="21" t="str">
        <f>IF(F3737="Yes", "Not Applicable", IF(COUNTIF('Broadcast Module Man Codes'!B:B, LEFT(B3737, 4))=0, "No BM Man Code Found", "Match Found"))</f>
        <v>Not Applicable</v>
      </c>
    </row>
    <row r="3738" spans="1:7">
      <c r="A3738" s="23" t="s">
        <v>6895</v>
      </c>
      <c r="B3738" s="23" t="s">
        <v>6896</v>
      </c>
      <c r="C3738" s="23" t="s">
        <v>10</v>
      </c>
      <c r="D3738" s="23" t="str">
        <f>IF(ISNUMBER(MATCH(C3738, 'Registration Database Man. Code'!A:A, 0)), "drone", "")</f>
        <v>drone</v>
      </c>
      <c r="E3738" s="23" t="str">
        <f>VLOOKUP(C3738, 'Registration Database Man. Code'!A:D, 4, FALSE)</f>
        <v>DJI</v>
      </c>
      <c r="F3738" s="24" t="str">
        <f t="shared" si="58"/>
        <v>Yes</v>
      </c>
      <c r="G3738" s="21" t="str">
        <f>IF(F3738="Yes", "Not Applicable", IF(COUNTIF('Broadcast Module Man Codes'!B:B, LEFT(B3738, 4))=0, "No BM Man Code Found", "Match Found"))</f>
        <v>Not Applicable</v>
      </c>
    </row>
    <row r="3739" spans="1:7">
      <c r="A3739" s="23" t="s">
        <v>6897</v>
      </c>
      <c r="B3739" s="23" t="s">
        <v>6898</v>
      </c>
      <c r="C3739" s="23" t="s">
        <v>21</v>
      </c>
      <c r="D3739" s="23" t="str">
        <f>IF(ISNUMBER(MATCH(C3739, 'Registration Database Man. Code'!A:A, 0)), "drone", "")</f>
        <v>drone</v>
      </c>
      <c r="E3739" s="23" t="str">
        <f>VLOOKUP(C3739, 'Registration Database Man. Code'!A:D, 4, FALSE)</f>
        <v>XAG</v>
      </c>
      <c r="F3739" s="24" t="str">
        <f t="shared" si="58"/>
        <v>Yes</v>
      </c>
      <c r="G3739" s="21" t="str">
        <f>IF(F3739="Yes", "Not Applicable", IF(COUNTIF('Broadcast Module Man Codes'!B:B, LEFT(B3739, 4))=0, "No BM Man Code Found", "Match Found"))</f>
        <v>Not Applicable</v>
      </c>
    </row>
    <row r="3740" spans="1:7">
      <c r="A3740" s="23" t="s">
        <v>6899</v>
      </c>
      <c r="B3740" s="23" t="s">
        <v>6900</v>
      </c>
      <c r="C3740" s="23" t="s">
        <v>94</v>
      </c>
      <c r="D3740" s="23" t="str">
        <f>IF(ISNUMBER(MATCH(C3740, 'Registration Database Man. Code'!A:A, 0)), "drone", "")</f>
        <v>drone</v>
      </c>
      <c r="E3740" s="23" t="str">
        <f>VLOOKUP(C3740, 'Registration Database Man. Code'!A:D, 4, FALSE)</f>
        <v>DJI</v>
      </c>
      <c r="F3740" s="24" t="str">
        <f t="shared" si="58"/>
        <v>Yes</v>
      </c>
      <c r="G3740" s="21" t="str">
        <f>IF(F3740="Yes", "Not Applicable", IF(COUNTIF('Broadcast Module Man Codes'!B:B, LEFT(B3740, 4))=0, "No BM Man Code Found", "Match Found"))</f>
        <v>Not Applicable</v>
      </c>
    </row>
    <row r="3741" spans="1:7">
      <c r="A3741" s="23" t="s">
        <v>6901</v>
      </c>
      <c r="B3741" s="23" t="s">
        <v>6902</v>
      </c>
      <c r="C3741" s="23" t="s">
        <v>27</v>
      </c>
      <c r="D3741" s="23" t="str">
        <f>IF(ISNUMBER(MATCH(C3741, 'Registration Database Man. Code'!A:A, 0)), "drone", "")</f>
        <v>drone</v>
      </c>
      <c r="E3741" s="23" t="str">
        <f>VLOOKUP(C3741, 'Registration Database Man. Code'!A:D, 4, FALSE)</f>
        <v>DJI</v>
      </c>
      <c r="F3741" s="24" t="str">
        <f t="shared" si="58"/>
        <v>No</v>
      </c>
      <c r="G3741" s="21" t="str">
        <f>IF(F3741="Yes", "Not Applicable", IF(COUNTIF('Broadcast Module Man Codes'!B:B, LEFT(B3741, 4))=0, "No BM Man Code Found", "Match Found"))</f>
        <v>No BM Man Code Found</v>
      </c>
    </row>
    <row r="3742" spans="1:7">
      <c r="A3742" s="23" t="s">
        <v>6903</v>
      </c>
      <c r="B3742" s="23" t="s">
        <v>6904</v>
      </c>
      <c r="C3742" s="23" t="s">
        <v>27</v>
      </c>
      <c r="D3742" s="23" t="str">
        <f>IF(ISNUMBER(MATCH(C3742, 'Registration Database Man. Code'!A:A, 0)), "drone", "")</f>
        <v>drone</v>
      </c>
      <c r="E3742" s="23" t="str">
        <f>VLOOKUP(C3742, 'Registration Database Man. Code'!A:D, 4, FALSE)</f>
        <v>DJI</v>
      </c>
      <c r="F3742" s="24" t="str">
        <f t="shared" si="58"/>
        <v>No</v>
      </c>
      <c r="G3742" s="21" t="str">
        <f>IF(F3742="Yes", "Not Applicable", IF(COUNTIF('Broadcast Module Man Codes'!B:B, LEFT(B3742, 4))=0, "No BM Man Code Found", "Match Found"))</f>
        <v>No BM Man Code Found</v>
      </c>
    </row>
    <row r="3743" spans="1:7">
      <c r="A3743" s="23" t="s">
        <v>6906</v>
      </c>
      <c r="B3743" s="23" t="s">
        <v>6907</v>
      </c>
      <c r="C3743" s="23" t="s">
        <v>21</v>
      </c>
      <c r="D3743" s="23" t="str">
        <f>IF(ISNUMBER(MATCH(C3743, 'Registration Database Man. Code'!A:A, 0)), "drone", "")</f>
        <v>drone</v>
      </c>
      <c r="E3743" s="23" t="str">
        <f>VLOOKUP(C3743, 'Registration Database Man. Code'!A:D, 4, FALSE)</f>
        <v>XAG</v>
      </c>
      <c r="F3743" s="24" t="str">
        <f t="shared" si="58"/>
        <v>No</v>
      </c>
      <c r="G3743" s="21" t="str">
        <f>IF(F3743="Yes", "Not Applicable", IF(COUNTIF('Broadcast Module Man Codes'!B:B, LEFT(B3743, 4))=0, "No BM Man Code Found", "Match Found"))</f>
        <v>No BM Man Code Found</v>
      </c>
    </row>
    <row r="3744" spans="1:7">
      <c r="A3744" s="23" t="s">
        <v>6908</v>
      </c>
      <c r="B3744" s="23" t="s">
        <v>6909</v>
      </c>
      <c r="C3744" s="23" t="s">
        <v>172</v>
      </c>
      <c r="D3744" s="23" t="str">
        <f>IF(ISNUMBER(MATCH(C3744, 'Registration Database Man. Code'!A:A, 0)), "drone", "")</f>
        <v>drone</v>
      </c>
      <c r="E3744" s="23" t="str">
        <f>VLOOKUP(C3744, 'Registration Database Man. Code'!A:D, 4, FALSE)</f>
        <v>DJI</v>
      </c>
      <c r="F3744" s="24" t="str">
        <f t="shared" si="58"/>
        <v>Yes</v>
      </c>
      <c r="G3744" s="21" t="str">
        <f>IF(F3744="Yes", "Not Applicable", IF(COUNTIF('Broadcast Module Man Codes'!B:B, LEFT(B3744, 4))=0, "No BM Man Code Found", "Match Found"))</f>
        <v>Not Applicable</v>
      </c>
    </row>
    <row r="3745" spans="1:7">
      <c r="A3745" s="23" t="s">
        <v>6910</v>
      </c>
      <c r="B3745" s="23" t="s">
        <v>6911</v>
      </c>
      <c r="C3745" s="23" t="s">
        <v>27</v>
      </c>
      <c r="D3745" s="23" t="str">
        <f>IF(ISNUMBER(MATCH(C3745, 'Registration Database Man. Code'!A:A, 0)), "drone", "")</f>
        <v>drone</v>
      </c>
      <c r="E3745" s="23" t="str">
        <f>VLOOKUP(C3745, 'Registration Database Man. Code'!A:D, 4, FALSE)</f>
        <v>DJI</v>
      </c>
      <c r="F3745" s="24" t="str">
        <f t="shared" si="58"/>
        <v>No</v>
      </c>
      <c r="G3745" s="21" t="str">
        <f>IF(F3745="Yes", "Not Applicable", IF(COUNTIF('Broadcast Module Man Codes'!B:B, LEFT(B3745, 4))=0, "No BM Man Code Found", "Match Found"))</f>
        <v>No BM Man Code Found</v>
      </c>
    </row>
    <row r="3746" spans="1:7">
      <c r="A3746" s="23" t="s">
        <v>6912</v>
      </c>
      <c r="B3746" s="23" t="s">
        <v>6913</v>
      </c>
      <c r="C3746" s="23" t="s">
        <v>27</v>
      </c>
      <c r="D3746" s="23" t="str">
        <f>IF(ISNUMBER(MATCH(C3746, 'Registration Database Man. Code'!A:A, 0)), "drone", "")</f>
        <v>drone</v>
      </c>
      <c r="E3746" s="23" t="str">
        <f>VLOOKUP(C3746, 'Registration Database Man. Code'!A:D, 4, FALSE)</f>
        <v>DJI</v>
      </c>
      <c r="F3746" s="24" t="str">
        <f t="shared" si="58"/>
        <v>No</v>
      </c>
      <c r="G3746" s="21" t="str">
        <f>IF(F3746="Yes", "Not Applicable", IF(COUNTIF('Broadcast Module Man Codes'!B:B, LEFT(B3746, 4))=0, "No BM Man Code Found", "Match Found"))</f>
        <v>No BM Man Code Found</v>
      </c>
    </row>
    <row r="3747" spans="1:7">
      <c r="A3747" s="23" t="s">
        <v>6914</v>
      </c>
      <c r="B3747" s="23" t="s">
        <v>6915</v>
      </c>
      <c r="C3747" s="23" t="s">
        <v>10</v>
      </c>
      <c r="D3747" s="23" t="str">
        <f>IF(ISNUMBER(MATCH(C3747, 'Registration Database Man. Code'!A:A, 0)), "drone", "")</f>
        <v>drone</v>
      </c>
      <c r="E3747" s="23" t="str">
        <f>VLOOKUP(C3747, 'Registration Database Man. Code'!A:D, 4, FALSE)</f>
        <v>DJI</v>
      </c>
      <c r="F3747" s="24" t="str">
        <f t="shared" si="58"/>
        <v>Yes</v>
      </c>
      <c r="G3747" s="21" t="str">
        <f>IF(F3747="Yes", "Not Applicable", IF(COUNTIF('Broadcast Module Man Codes'!B:B, LEFT(B3747, 4))=0, "No BM Man Code Found", "Match Found"))</f>
        <v>Not Applicable</v>
      </c>
    </row>
    <row r="3748" spans="1:7">
      <c r="A3748" s="23" t="s">
        <v>6916</v>
      </c>
      <c r="B3748" s="23" t="s">
        <v>6917</v>
      </c>
      <c r="C3748" s="23" t="s">
        <v>460</v>
      </c>
      <c r="D3748" s="23" t="str">
        <f>IF(ISNUMBER(MATCH(C3748, 'Registration Database Man. Code'!A:A, 0)), "drone", "")</f>
        <v>drone</v>
      </c>
      <c r="E3748" s="23" t="str">
        <f>VLOOKUP(C3748, 'Registration Database Man. Code'!A:D, 4, FALSE)</f>
        <v>DJI</v>
      </c>
      <c r="F3748" s="24" t="str">
        <f t="shared" si="58"/>
        <v>No</v>
      </c>
      <c r="G3748" s="21" t="str">
        <f>IF(F3748="Yes", "Not Applicable", IF(COUNTIF('Broadcast Module Man Codes'!B:B, LEFT(B3748, 4))=0, "No BM Man Code Found", "Match Found"))</f>
        <v>No BM Man Code Found</v>
      </c>
    </row>
    <row r="3749" spans="1:7">
      <c r="A3749" s="23" t="s">
        <v>6918</v>
      </c>
      <c r="B3749" s="23" t="s">
        <v>6919</v>
      </c>
      <c r="C3749" s="23" t="s">
        <v>10</v>
      </c>
      <c r="D3749" s="23" t="str">
        <f>IF(ISNUMBER(MATCH(C3749, 'Registration Database Man. Code'!A:A, 0)), "drone", "")</f>
        <v>drone</v>
      </c>
      <c r="E3749" s="23" t="str">
        <f>VLOOKUP(C3749, 'Registration Database Man. Code'!A:D, 4, FALSE)</f>
        <v>DJI</v>
      </c>
      <c r="F3749" s="24" t="str">
        <f t="shared" si="58"/>
        <v>No</v>
      </c>
      <c r="G3749" s="21" t="str">
        <f>IF(F3749="Yes", "Not Applicable", IF(COUNTIF('Broadcast Module Man Codes'!B:B, LEFT(B3749, 4))=0, "No BM Man Code Found", "Match Found"))</f>
        <v>No BM Man Code Found</v>
      </c>
    </row>
    <row r="3750" spans="1:7">
      <c r="A3750" s="23" t="s">
        <v>6920</v>
      </c>
      <c r="B3750" s="23" t="s">
        <v>6921</v>
      </c>
      <c r="C3750" s="23" t="s">
        <v>10</v>
      </c>
      <c r="D3750" s="23" t="str">
        <f>IF(ISNUMBER(MATCH(C3750, 'Registration Database Man. Code'!A:A, 0)), "drone", "")</f>
        <v>drone</v>
      </c>
      <c r="E3750" s="23" t="str">
        <f>VLOOKUP(C3750, 'Registration Database Man. Code'!A:D, 4, FALSE)</f>
        <v>DJI</v>
      </c>
      <c r="F3750" s="24" t="str">
        <f t="shared" si="58"/>
        <v>Yes</v>
      </c>
      <c r="G3750" s="21" t="str">
        <f>IF(F3750="Yes", "Not Applicable", IF(COUNTIF('Broadcast Module Man Codes'!B:B, LEFT(B3750, 4))=0, "No BM Man Code Found", "Match Found"))</f>
        <v>Not Applicable</v>
      </c>
    </row>
    <row r="3751" spans="1:7">
      <c r="A3751" s="23" t="s">
        <v>6922</v>
      </c>
      <c r="B3751" s="23" t="s">
        <v>6923</v>
      </c>
      <c r="C3751" s="23" t="s">
        <v>139</v>
      </c>
      <c r="D3751" s="23" t="str">
        <f>IF(ISNUMBER(MATCH(C3751, 'Registration Database Man. Code'!A:A, 0)), "drone", "")</f>
        <v>drone</v>
      </c>
      <c r="E3751" s="23" t="str">
        <f>VLOOKUP(C3751, 'Registration Database Man. Code'!A:D, 4, FALSE)</f>
        <v>DJI</v>
      </c>
      <c r="F3751" s="24" t="str">
        <f t="shared" si="58"/>
        <v>Yes</v>
      </c>
      <c r="G3751" s="21" t="str">
        <f>IF(F3751="Yes", "Not Applicable", IF(COUNTIF('Broadcast Module Man Codes'!B:B, LEFT(B3751, 4))=0, "No BM Man Code Found", "Match Found"))</f>
        <v>Not Applicable</v>
      </c>
    </row>
    <row r="3752" spans="1:7">
      <c r="A3752" s="23" t="s">
        <v>6924</v>
      </c>
      <c r="B3752" s="23" t="s">
        <v>6925</v>
      </c>
      <c r="C3752" s="23" t="s">
        <v>27</v>
      </c>
      <c r="D3752" s="23" t="str">
        <f>IF(ISNUMBER(MATCH(C3752, 'Registration Database Man. Code'!A:A, 0)), "drone", "")</f>
        <v>drone</v>
      </c>
      <c r="E3752" s="23" t="str">
        <f>VLOOKUP(C3752, 'Registration Database Man. Code'!A:D, 4, FALSE)</f>
        <v>DJI</v>
      </c>
      <c r="F3752" s="24" t="str">
        <f t="shared" si="58"/>
        <v>No</v>
      </c>
      <c r="G3752" s="21" t="str">
        <f>IF(F3752="Yes", "Not Applicable", IF(COUNTIF('Broadcast Module Man Codes'!B:B, LEFT(B3752, 4))=0, "No BM Man Code Found", "Match Found"))</f>
        <v>No BM Man Code Found</v>
      </c>
    </row>
    <row r="3753" spans="1:7">
      <c r="A3753" s="23" t="s">
        <v>6926</v>
      </c>
      <c r="B3753" s="23" t="s">
        <v>6927</v>
      </c>
      <c r="C3753" s="23" t="s">
        <v>21</v>
      </c>
      <c r="D3753" s="23" t="str">
        <f>IF(ISNUMBER(MATCH(C3753, 'Registration Database Man. Code'!A:A, 0)), "drone", "")</f>
        <v>drone</v>
      </c>
      <c r="E3753" s="23" t="str">
        <f>VLOOKUP(C3753, 'Registration Database Man. Code'!A:D, 4, FALSE)</f>
        <v>XAG</v>
      </c>
      <c r="F3753" s="24" t="str">
        <f t="shared" si="58"/>
        <v>Yes</v>
      </c>
      <c r="G3753" s="21" t="str">
        <f>IF(F3753="Yes", "Not Applicable", IF(COUNTIF('Broadcast Module Man Codes'!B:B, LEFT(B3753, 4))=0, "No BM Man Code Found", "Match Found"))</f>
        <v>Not Applicable</v>
      </c>
    </row>
    <row r="3754" spans="1:7">
      <c r="A3754" s="23" t="s">
        <v>6928</v>
      </c>
      <c r="B3754" s="23" t="s">
        <v>6929</v>
      </c>
      <c r="C3754" s="23" t="s">
        <v>94</v>
      </c>
      <c r="D3754" s="23" t="str">
        <f>IF(ISNUMBER(MATCH(C3754, 'Registration Database Man. Code'!A:A, 0)), "drone", "")</f>
        <v>drone</v>
      </c>
      <c r="E3754" s="23" t="str">
        <f>VLOOKUP(C3754, 'Registration Database Man. Code'!A:D, 4, FALSE)</f>
        <v>DJI</v>
      </c>
      <c r="F3754" s="24" t="str">
        <f t="shared" si="58"/>
        <v>No</v>
      </c>
      <c r="G3754" s="21" t="str">
        <f>IF(F3754="Yes", "Not Applicable", IF(COUNTIF('Broadcast Module Man Codes'!B:B, LEFT(B3754, 4))=0, "No BM Man Code Found", "Match Found"))</f>
        <v>No BM Man Code Found</v>
      </c>
    </row>
    <row r="3755" spans="1:7">
      <c r="A3755" s="23" t="s">
        <v>6930</v>
      </c>
      <c r="B3755" s="23" t="s">
        <v>6931</v>
      </c>
      <c r="C3755" s="23" t="s">
        <v>27</v>
      </c>
      <c r="D3755" s="23" t="str">
        <f>IF(ISNUMBER(MATCH(C3755, 'Registration Database Man. Code'!A:A, 0)), "drone", "")</f>
        <v>drone</v>
      </c>
      <c r="E3755" s="23" t="str">
        <f>VLOOKUP(C3755, 'Registration Database Man. Code'!A:D, 4, FALSE)</f>
        <v>DJI</v>
      </c>
      <c r="F3755" s="24" t="str">
        <f t="shared" si="58"/>
        <v>Yes</v>
      </c>
      <c r="G3755" s="21" t="str">
        <f>IF(F3755="Yes", "Not Applicable", IF(COUNTIF('Broadcast Module Man Codes'!B:B, LEFT(B3755, 4))=0, "No BM Man Code Found", "Match Found"))</f>
        <v>Not Applicable</v>
      </c>
    </row>
    <row r="3756" spans="1:7">
      <c r="A3756" s="23" t="s">
        <v>6932</v>
      </c>
      <c r="B3756" s="23" t="s">
        <v>6933</v>
      </c>
      <c r="C3756" s="23" t="s">
        <v>27</v>
      </c>
      <c r="D3756" s="23" t="str">
        <f>IF(ISNUMBER(MATCH(C3756, 'Registration Database Man. Code'!A:A, 0)), "drone", "")</f>
        <v>drone</v>
      </c>
      <c r="E3756" s="23" t="str">
        <f>VLOOKUP(C3756, 'Registration Database Man. Code'!A:D, 4, FALSE)</f>
        <v>DJI</v>
      </c>
      <c r="F3756" s="24" t="str">
        <f t="shared" si="58"/>
        <v>Yes</v>
      </c>
      <c r="G3756" s="21" t="str">
        <f>IF(F3756="Yes", "Not Applicable", IF(COUNTIF('Broadcast Module Man Codes'!B:B, LEFT(B3756, 4))=0, "No BM Man Code Found", "Match Found"))</f>
        <v>Not Applicable</v>
      </c>
    </row>
    <row r="3757" spans="1:7">
      <c r="A3757" s="23" t="s">
        <v>6934</v>
      </c>
      <c r="B3757" s="23" t="s">
        <v>6935</v>
      </c>
      <c r="C3757" s="23" t="s">
        <v>1269</v>
      </c>
      <c r="D3757" s="23" t="str">
        <f>IF(ISNUMBER(MATCH(C3757, 'Registration Database Man. Code'!A:A, 0)), "drone", "")</f>
        <v>drone</v>
      </c>
      <c r="E3757" s="23" t="str">
        <f>VLOOKUP(C3757, 'Registration Database Man. Code'!A:D, 4, FALSE)</f>
        <v>DJI</v>
      </c>
      <c r="F3757" s="24" t="str">
        <f t="shared" si="58"/>
        <v>Yes</v>
      </c>
      <c r="G3757" s="21" t="str">
        <f>IF(F3757="Yes", "Not Applicable", IF(COUNTIF('Broadcast Module Man Codes'!B:B, LEFT(B3757, 4))=0, "No BM Man Code Found", "Match Found"))</f>
        <v>Not Applicable</v>
      </c>
    </row>
    <row r="3758" spans="1:7">
      <c r="A3758" s="23" t="s">
        <v>6936</v>
      </c>
      <c r="B3758" s="23" t="s">
        <v>6937</v>
      </c>
      <c r="C3758" s="23" t="s">
        <v>27</v>
      </c>
      <c r="D3758" s="23" t="str">
        <f>IF(ISNUMBER(MATCH(C3758, 'Registration Database Man. Code'!A:A, 0)), "drone", "")</f>
        <v>drone</v>
      </c>
      <c r="E3758" s="23" t="str">
        <f>VLOOKUP(C3758, 'Registration Database Man. Code'!A:D, 4, FALSE)</f>
        <v>DJI</v>
      </c>
      <c r="F3758" s="24" t="str">
        <f t="shared" si="58"/>
        <v>No</v>
      </c>
      <c r="G3758" s="21" t="str">
        <f>IF(F3758="Yes", "Not Applicable", IF(COUNTIF('Broadcast Module Man Codes'!B:B, LEFT(B3758, 4))=0, "No BM Man Code Found", "Match Found"))</f>
        <v>No BM Man Code Found</v>
      </c>
    </row>
    <row r="3759" spans="1:7">
      <c r="A3759" s="23" t="s">
        <v>6938</v>
      </c>
      <c r="B3759" s="23" t="s">
        <v>6939</v>
      </c>
      <c r="C3759" s="23" t="s">
        <v>6</v>
      </c>
      <c r="D3759" s="23" t="str">
        <f>IF(ISNUMBER(MATCH(C3759, 'Registration Database Man. Code'!A:A, 0)), "drone", "")</f>
        <v>drone</v>
      </c>
      <c r="E3759" s="23" t="str">
        <f>VLOOKUP(C3759, 'Registration Database Man. Code'!A:D, 4, FALSE)</f>
        <v>XAG</v>
      </c>
      <c r="F3759" s="24" t="str">
        <f t="shared" si="58"/>
        <v>No</v>
      </c>
      <c r="G3759" s="21" t="str">
        <f>IF(F3759="Yes", "Not Applicable", IF(COUNTIF('Broadcast Module Man Codes'!B:B, LEFT(B3759, 4))=0, "No BM Man Code Found", "Match Found"))</f>
        <v>No BM Man Code Found</v>
      </c>
    </row>
    <row r="3760" spans="1:7">
      <c r="A3760" s="23" t="s">
        <v>6940</v>
      </c>
      <c r="B3760" s="23" t="s">
        <v>6941</v>
      </c>
      <c r="C3760" s="23" t="s">
        <v>10</v>
      </c>
      <c r="D3760" s="23" t="str">
        <f>IF(ISNUMBER(MATCH(C3760, 'Registration Database Man. Code'!A:A, 0)), "drone", "")</f>
        <v>drone</v>
      </c>
      <c r="E3760" s="23" t="str">
        <f>VLOOKUP(C3760, 'Registration Database Man. Code'!A:D, 4, FALSE)</f>
        <v>DJI</v>
      </c>
      <c r="F3760" s="24" t="str">
        <f t="shared" si="58"/>
        <v>No</v>
      </c>
      <c r="G3760" s="21" t="str">
        <f>IF(F3760="Yes", "Not Applicable", IF(COUNTIF('Broadcast Module Man Codes'!B:B, LEFT(B3760, 4))=0, "No BM Man Code Found", "Match Found"))</f>
        <v>No BM Man Code Found</v>
      </c>
    </row>
    <row r="3761" spans="1:7">
      <c r="A3761" s="23" t="s">
        <v>6942</v>
      </c>
      <c r="B3761" s="23" t="s">
        <v>6943</v>
      </c>
      <c r="C3761" s="23" t="s">
        <v>79</v>
      </c>
      <c r="D3761" s="23" t="str">
        <f>IF(ISNUMBER(MATCH(C3761, 'Registration Database Man. Code'!A:A, 0)), "drone", "")</f>
        <v>drone</v>
      </c>
      <c r="E3761" s="23" t="str">
        <f>VLOOKUP(C3761, 'Registration Database Man. Code'!A:D, 4, FALSE)</f>
        <v>DJI</v>
      </c>
      <c r="F3761" s="24" t="str">
        <f t="shared" si="58"/>
        <v>No</v>
      </c>
      <c r="G3761" s="21" t="str">
        <f>IF(F3761="Yes", "Not Applicable", IF(COUNTIF('Broadcast Module Man Codes'!B:B, LEFT(B3761, 4))=0, "No BM Man Code Found", "Match Found"))</f>
        <v>No BM Man Code Found</v>
      </c>
    </row>
    <row r="3762" spans="1:7">
      <c r="A3762" s="23" t="s">
        <v>6944</v>
      </c>
      <c r="B3762" s="23" t="s">
        <v>6945</v>
      </c>
      <c r="C3762" s="23" t="s">
        <v>711</v>
      </c>
      <c r="D3762" s="23" t="str">
        <f>IF(ISNUMBER(MATCH(C3762, 'Registration Database Man. Code'!A:A, 0)), "drone", "")</f>
        <v>drone</v>
      </c>
      <c r="E3762" s="23" t="str">
        <f>VLOOKUP(C3762, 'Registration Database Man. Code'!A:D, 4, FALSE)</f>
        <v>DJI</v>
      </c>
      <c r="F3762" s="24" t="str">
        <f t="shared" si="58"/>
        <v>No</v>
      </c>
      <c r="G3762" s="21" t="str">
        <f>IF(F3762="Yes", "Not Applicable", IF(COUNTIF('Broadcast Module Man Codes'!B:B, LEFT(B3762, 4))=0, "No BM Man Code Found", "Match Found"))</f>
        <v>No BM Man Code Found</v>
      </c>
    </row>
    <row r="3763" spans="1:7">
      <c r="A3763" s="23" t="s">
        <v>6946</v>
      </c>
      <c r="B3763" s="23" t="s">
        <v>6947</v>
      </c>
      <c r="C3763" s="23" t="s">
        <v>21</v>
      </c>
      <c r="D3763" s="23" t="str">
        <f>IF(ISNUMBER(MATCH(C3763, 'Registration Database Man. Code'!A:A, 0)), "drone", "")</f>
        <v>drone</v>
      </c>
      <c r="E3763" s="23" t="str">
        <f>VLOOKUP(C3763, 'Registration Database Man. Code'!A:D, 4, FALSE)</f>
        <v>XAG</v>
      </c>
      <c r="F3763" s="24" t="str">
        <f t="shared" si="58"/>
        <v>Yes</v>
      </c>
      <c r="G3763" s="21" t="str">
        <f>IF(F3763="Yes", "Not Applicable", IF(COUNTIF('Broadcast Module Man Codes'!B:B, LEFT(B3763, 4))=0, "No BM Man Code Found", "Match Found"))</f>
        <v>Not Applicable</v>
      </c>
    </row>
    <row r="3764" spans="1:7">
      <c r="A3764" s="23" t="s">
        <v>6948</v>
      </c>
      <c r="B3764" s="23" t="s">
        <v>6949</v>
      </c>
      <c r="C3764" s="23" t="s">
        <v>27</v>
      </c>
      <c r="D3764" s="23" t="str">
        <f>IF(ISNUMBER(MATCH(C3764, 'Registration Database Man. Code'!A:A, 0)), "drone", "")</f>
        <v>drone</v>
      </c>
      <c r="E3764" s="23" t="str">
        <f>VLOOKUP(C3764, 'Registration Database Man. Code'!A:D, 4, FALSE)</f>
        <v>DJI</v>
      </c>
      <c r="F3764" s="24" t="str">
        <f t="shared" si="58"/>
        <v>Yes</v>
      </c>
      <c r="G3764" s="21" t="str">
        <f>IF(F3764="Yes", "Not Applicable", IF(COUNTIF('Broadcast Module Man Codes'!B:B, LEFT(B3764, 4))=0, "No BM Man Code Found", "Match Found"))</f>
        <v>Not Applicable</v>
      </c>
    </row>
    <row r="3765" spans="1:7">
      <c r="A3765" s="23" t="s">
        <v>6950</v>
      </c>
      <c r="B3765" s="23" t="s">
        <v>6951</v>
      </c>
      <c r="C3765" s="23" t="s">
        <v>10</v>
      </c>
      <c r="D3765" s="23" t="str">
        <f>IF(ISNUMBER(MATCH(C3765, 'Registration Database Man. Code'!A:A, 0)), "drone", "")</f>
        <v>drone</v>
      </c>
      <c r="E3765" s="23" t="str">
        <f>VLOOKUP(C3765, 'Registration Database Man. Code'!A:D, 4, FALSE)</f>
        <v>DJI</v>
      </c>
      <c r="F3765" s="24" t="str">
        <f t="shared" si="58"/>
        <v>Yes</v>
      </c>
      <c r="G3765" s="21" t="str">
        <f>IF(F3765="Yes", "Not Applicable", IF(COUNTIF('Broadcast Module Man Codes'!B:B, LEFT(B3765, 4))=0, "No BM Man Code Found", "Match Found"))</f>
        <v>Not Applicable</v>
      </c>
    </row>
    <row r="3766" spans="1:7">
      <c r="A3766" s="23" t="s">
        <v>6952</v>
      </c>
      <c r="B3766" s="23" t="s">
        <v>6953</v>
      </c>
      <c r="C3766" s="23" t="s">
        <v>139</v>
      </c>
      <c r="D3766" s="23" t="str">
        <f>IF(ISNUMBER(MATCH(C3766, 'Registration Database Man. Code'!A:A, 0)), "drone", "")</f>
        <v>drone</v>
      </c>
      <c r="E3766" s="23" t="str">
        <f>VLOOKUP(C3766, 'Registration Database Man. Code'!A:D, 4, FALSE)</f>
        <v>DJI</v>
      </c>
      <c r="F3766" s="24" t="str">
        <f t="shared" si="58"/>
        <v>Yes</v>
      </c>
      <c r="G3766" s="21" t="str">
        <f>IF(F3766="Yes", "Not Applicable", IF(COUNTIF('Broadcast Module Man Codes'!B:B, LEFT(B3766, 4))=0, "No BM Man Code Found", "Match Found"))</f>
        <v>Not Applicable</v>
      </c>
    </row>
    <row r="3767" spans="1:7">
      <c r="A3767" s="23" t="s">
        <v>6954</v>
      </c>
      <c r="B3767" s="23" t="s">
        <v>6955</v>
      </c>
      <c r="C3767" s="23" t="s">
        <v>27</v>
      </c>
      <c r="D3767" s="23" t="str">
        <f>IF(ISNUMBER(MATCH(C3767, 'Registration Database Man. Code'!A:A, 0)), "drone", "")</f>
        <v>drone</v>
      </c>
      <c r="E3767" s="23" t="str">
        <f>VLOOKUP(C3767, 'Registration Database Man. Code'!A:D, 4, FALSE)</f>
        <v>DJI</v>
      </c>
      <c r="F3767" s="24" t="str">
        <f t="shared" si="58"/>
        <v>Yes</v>
      </c>
      <c r="G3767" s="21" t="str">
        <f>IF(F3767="Yes", "Not Applicable", IF(COUNTIF('Broadcast Module Man Codes'!B:B, LEFT(B3767, 4))=0, "No BM Man Code Found", "Match Found"))</f>
        <v>Not Applicable</v>
      </c>
    </row>
    <row r="3768" spans="1:7">
      <c r="A3768" s="23" t="s">
        <v>6956</v>
      </c>
      <c r="B3768" s="23" t="s">
        <v>6957</v>
      </c>
      <c r="C3768" s="23" t="s">
        <v>139</v>
      </c>
      <c r="D3768" s="23" t="str">
        <f>IF(ISNUMBER(MATCH(C3768, 'Registration Database Man. Code'!A:A, 0)), "drone", "")</f>
        <v>drone</v>
      </c>
      <c r="E3768" s="23" t="str">
        <f>VLOOKUP(C3768, 'Registration Database Man. Code'!A:D, 4, FALSE)</f>
        <v>DJI</v>
      </c>
      <c r="F3768" s="24" t="str">
        <f t="shared" si="58"/>
        <v>No</v>
      </c>
      <c r="G3768" s="21" t="str">
        <f>IF(F3768="Yes", "Not Applicable", IF(COUNTIF('Broadcast Module Man Codes'!B:B, LEFT(B3768, 4))=0, "No BM Man Code Found", "Match Found"))</f>
        <v>No BM Man Code Found</v>
      </c>
    </row>
    <row r="3769" spans="1:7">
      <c r="A3769" s="23" t="s">
        <v>6958</v>
      </c>
      <c r="B3769" s="23" t="s">
        <v>6959</v>
      </c>
      <c r="C3769" s="23" t="s">
        <v>10</v>
      </c>
      <c r="D3769" s="23" t="str">
        <f>IF(ISNUMBER(MATCH(C3769, 'Registration Database Man. Code'!A:A, 0)), "drone", "")</f>
        <v>drone</v>
      </c>
      <c r="E3769" s="23" t="str">
        <f>VLOOKUP(C3769, 'Registration Database Man. Code'!A:D, 4, FALSE)</f>
        <v>DJI</v>
      </c>
      <c r="F3769" s="24" t="str">
        <f t="shared" si="58"/>
        <v>Yes</v>
      </c>
      <c r="G3769" s="21" t="str">
        <f>IF(F3769="Yes", "Not Applicable", IF(COUNTIF('Broadcast Module Man Codes'!B:B, LEFT(B3769, 4))=0, "No BM Man Code Found", "Match Found"))</f>
        <v>Not Applicable</v>
      </c>
    </row>
    <row r="3770" spans="1:7">
      <c r="A3770" s="23" t="s">
        <v>6960</v>
      </c>
      <c r="B3770" s="23" t="s">
        <v>6961</v>
      </c>
      <c r="C3770" s="23" t="s">
        <v>10</v>
      </c>
      <c r="D3770" s="23" t="str">
        <f>IF(ISNUMBER(MATCH(C3770, 'Registration Database Man. Code'!A:A, 0)), "drone", "")</f>
        <v>drone</v>
      </c>
      <c r="E3770" s="23" t="str">
        <f>VLOOKUP(C3770, 'Registration Database Man. Code'!A:D, 4, FALSE)</f>
        <v>DJI</v>
      </c>
      <c r="F3770" s="24" t="str">
        <f t="shared" si="58"/>
        <v>Yes</v>
      </c>
      <c r="G3770" s="21" t="str">
        <f>IF(F3770="Yes", "Not Applicable", IF(COUNTIF('Broadcast Module Man Codes'!B:B, LEFT(B3770, 4))=0, "No BM Man Code Found", "Match Found"))</f>
        <v>Not Applicable</v>
      </c>
    </row>
    <row r="3771" spans="1:7">
      <c r="A3771" s="23" t="s">
        <v>6962</v>
      </c>
      <c r="B3771" s="23" t="s">
        <v>6963</v>
      </c>
      <c r="C3771" s="23" t="s">
        <v>10</v>
      </c>
      <c r="D3771" s="23" t="str">
        <f>IF(ISNUMBER(MATCH(C3771, 'Registration Database Man. Code'!A:A, 0)), "drone", "")</f>
        <v>drone</v>
      </c>
      <c r="E3771" s="23" t="str">
        <f>VLOOKUP(C3771, 'Registration Database Man. Code'!A:D, 4, FALSE)</f>
        <v>DJI</v>
      </c>
      <c r="F3771" s="24" t="str">
        <f t="shared" si="58"/>
        <v>No</v>
      </c>
      <c r="G3771" s="21" t="str">
        <f>IF(F3771="Yes", "Not Applicable", IF(COUNTIF('Broadcast Module Man Codes'!B:B, LEFT(B3771, 4))=0, "No BM Man Code Found", "Match Found"))</f>
        <v>No BM Man Code Found</v>
      </c>
    </row>
    <row r="3772" spans="1:7">
      <c r="A3772" s="23" t="s">
        <v>6964</v>
      </c>
      <c r="B3772" s="23" t="s">
        <v>6965</v>
      </c>
      <c r="C3772" s="23" t="s">
        <v>10</v>
      </c>
      <c r="D3772" s="23" t="str">
        <f>IF(ISNUMBER(MATCH(C3772, 'Registration Database Man. Code'!A:A, 0)), "drone", "")</f>
        <v>drone</v>
      </c>
      <c r="E3772" s="23" t="str">
        <f>VLOOKUP(C3772, 'Registration Database Man. Code'!A:D, 4, FALSE)</f>
        <v>DJI</v>
      </c>
      <c r="F3772" s="24" t="str">
        <f t="shared" si="58"/>
        <v>No</v>
      </c>
      <c r="G3772" s="21" t="str">
        <f>IF(F3772="Yes", "Not Applicable", IF(COUNTIF('Broadcast Module Man Codes'!B:B, LEFT(B3772, 4))=0, "No BM Man Code Found", "Match Found"))</f>
        <v>No BM Man Code Found</v>
      </c>
    </row>
    <row r="3773" spans="1:7">
      <c r="A3773" s="23" t="s">
        <v>6966</v>
      </c>
      <c r="B3773" s="23" t="s">
        <v>6967</v>
      </c>
      <c r="C3773" s="23" t="s">
        <v>10</v>
      </c>
      <c r="D3773" s="23" t="str">
        <f>IF(ISNUMBER(MATCH(C3773, 'Registration Database Man. Code'!A:A, 0)), "drone", "")</f>
        <v>drone</v>
      </c>
      <c r="E3773" s="23" t="str">
        <f>VLOOKUP(C3773, 'Registration Database Man. Code'!A:D, 4, FALSE)</f>
        <v>DJI</v>
      </c>
      <c r="F3773" s="24" t="str">
        <f t="shared" si="58"/>
        <v>No</v>
      </c>
      <c r="G3773" s="21" t="str">
        <f>IF(F3773="Yes", "Not Applicable", IF(COUNTIF('Broadcast Module Man Codes'!B:B, LEFT(B3773, 4))=0, "No BM Man Code Found", "Match Found"))</f>
        <v>No BM Man Code Found</v>
      </c>
    </row>
    <row r="3774" spans="1:7">
      <c r="A3774" s="23" t="s">
        <v>6968</v>
      </c>
      <c r="B3774" s="23" t="s">
        <v>6969</v>
      </c>
      <c r="C3774" s="23" t="s">
        <v>27</v>
      </c>
      <c r="D3774" s="23" t="str">
        <f>IF(ISNUMBER(MATCH(C3774, 'Registration Database Man. Code'!A:A, 0)), "drone", "")</f>
        <v>drone</v>
      </c>
      <c r="E3774" s="23" t="str">
        <f>VLOOKUP(C3774, 'Registration Database Man. Code'!A:D, 4, FALSE)</f>
        <v>DJI</v>
      </c>
      <c r="F3774" s="24" t="str">
        <f t="shared" si="58"/>
        <v>Yes</v>
      </c>
      <c r="G3774" s="21" t="str">
        <f>IF(F3774="Yes", "Not Applicable", IF(COUNTIF('Broadcast Module Man Codes'!B:B, LEFT(B3774, 4))=0, "No BM Man Code Found", "Match Found"))</f>
        <v>Not Applicable</v>
      </c>
    </row>
    <row r="3775" spans="1:7">
      <c r="A3775" s="23" t="s">
        <v>6970</v>
      </c>
      <c r="B3775" s="23" t="s">
        <v>6971</v>
      </c>
      <c r="C3775" s="23" t="s">
        <v>6</v>
      </c>
      <c r="D3775" s="23" t="str">
        <f>IF(ISNUMBER(MATCH(C3775, 'Registration Database Man. Code'!A:A, 0)), "drone", "")</f>
        <v>drone</v>
      </c>
      <c r="E3775" s="23" t="str">
        <f>VLOOKUP(C3775, 'Registration Database Man. Code'!A:D, 4, FALSE)</f>
        <v>XAG</v>
      </c>
      <c r="F3775" s="24" t="str">
        <f t="shared" si="58"/>
        <v>No</v>
      </c>
      <c r="G3775" s="21" t="str">
        <f>IF(F3775="Yes", "Not Applicable", IF(COUNTIF('Broadcast Module Man Codes'!B:B, LEFT(B3775, 4))=0, "No BM Man Code Found", "Match Found"))</f>
        <v>No BM Man Code Found</v>
      </c>
    </row>
    <row r="3776" spans="1:7">
      <c r="A3776" s="23" t="s">
        <v>6972</v>
      </c>
      <c r="B3776" s="23" t="s">
        <v>6973</v>
      </c>
      <c r="C3776" s="23" t="s">
        <v>6</v>
      </c>
      <c r="D3776" s="23" t="str">
        <f>IF(ISNUMBER(MATCH(C3776, 'Registration Database Man. Code'!A:A, 0)), "drone", "")</f>
        <v>drone</v>
      </c>
      <c r="E3776" s="23" t="str">
        <f>VLOOKUP(C3776, 'Registration Database Man. Code'!A:D, 4, FALSE)</f>
        <v>XAG</v>
      </c>
      <c r="F3776" s="24" t="str">
        <f t="shared" si="58"/>
        <v>No</v>
      </c>
      <c r="G3776" s="21" t="str">
        <f>IF(F3776="Yes", "Not Applicable", IF(COUNTIF('Broadcast Module Man Codes'!B:B, LEFT(B3776, 4))=0, "No BM Man Code Found", "Match Found"))</f>
        <v>No BM Man Code Found</v>
      </c>
    </row>
    <row r="3777" spans="1:7">
      <c r="A3777" s="23" t="s">
        <v>6974</v>
      </c>
      <c r="B3777" s="23" t="s">
        <v>6975</v>
      </c>
      <c r="C3777" s="23" t="s">
        <v>6</v>
      </c>
      <c r="D3777" s="23" t="str">
        <f>IF(ISNUMBER(MATCH(C3777, 'Registration Database Man. Code'!A:A, 0)), "drone", "")</f>
        <v>drone</v>
      </c>
      <c r="E3777" s="23" t="str">
        <f>VLOOKUP(C3777, 'Registration Database Man. Code'!A:D, 4, FALSE)</f>
        <v>XAG</v>
      </c>
      <c r="F3777" s="24" t="str">
        <f t="shared" si="58"/>
        <v>No</v>
      </c>
      <c r="G3777" s="21" t="str">
        <f>IF(F3777="Yes", "Not Applicable", IF(COUNTIF('Broadcast Module Man Codes'!B:B, LEFT(B3777, 4))=0, "No BM Man Code Found", "Match Found"))</f>
        <v>No BM Man Code Found</v>
      </c>
    </row>
    <row r="3778" spans="1:7">
      <c r="A3778" s="23" t="s">
        <v>6976</v>
      </c>
      <c r="B3778" s="23" t="s">
        <v>6977</v>
      </c>
      <c r="C3778" s="23" t="s">
        <v>10</v>
      </c>
      <c r="D3778" s="23" t="str">
        <f>IF(ISNUMBER(MATCH(C3778, 'Registration Database Man. Code'!A:A, 0)), "drone", "")</f>
        <v>drone</v>
      </c>
      <c r="E3778" s="23" t="str">
        <f>VLOOKUP(C3778, 'Registration Database Man. Code'!A:D, 4, FALSE)</f>
        <v>DJI</v>
      </c>
      <c r="F3778" s="24" t="str">
        <f t="shared" si="58"/>
        <v>No</v>
      </c>
      <c r="G3778" s="21" t="str">
        <f>IF(F3778="Yes", "Not Applicable", IF(COUNTIF('Broadcast Module Man Codes'!B:B, LEFT(B3778, 4))=0, "No BM Man Code Found", "Match Found"))</f>
        <v>No BM Man Code Found</v>
      </c>
    </row>
    <row r="3779" spans="1:7">
      <c r="A3779" s="23" t="s">
        <v>6978</v>
      </c>
      <c r="B3779" s="23" t="s">
        <v>6979</v>
      </c>
      <c r="C3779" s="23" t="s">
        <v>27</v>
      </c>
      <c r="D3779" s="23" t="str">
        <f>IF(ISNUMBER(MATCH(C3779, 'Registration Database Man. Code'!A:A, 0)), "drone", "")</f>
        <v>drone</v>
      </c>
      <c r="E3779" s="23" t="str">
        <f>VLOOKUP(C3779, 'Registration Database Man. Code'!A:D, 4, FALSE)</f>
        <v>DJI</v>
      </c>
      <c r="F3779" s="24" t="str">
        <f t="shared" ref="F3779:F3842" si="59">IF(OR(E3779="EA VISION", E3779="EAVISION"), "No", IF(OR(AND(OR(E3779="DJI", E3779="DJI Innovations"), LEFT(B3779, 5)="1581F"), AND(OR(E3779="XAG", E3779="GUANGZHOU XAG CO LTD"), LEFT(B3779, 5)="1863F"), AND(E3779="Talos Drones", LEFT(B3779, 5)="2104F")), "Yes", "No"))</f>
        <v>No</v>
      </c>
      <c r="G3779" s="21" t="str">
        <f>IF(F3779="Yes", "Not Applicable", IF(COUNTIF('Broadcast Module Man Codes'!B:B, LEFT(B3779, 4))=0, "No BM Man Code Found", "Match Found"))</f>
        <v>No BM Man Code Found</v>
      </c>
    </row>
    <row r="3780" spans="1:7">
      <c r="A3780" s="23" t="s">
        <v>6980</v>
      </c>
      <c r="B3780" s="23" t="s">
        <v>6981</v>
      </c>
      <c r="C3780" s="23" t="s">
        <v>10</v>
      </c>
      <c r="D3780" s="23" t="str">
        <f>IF(ISNUMBER(MATCH(C3780, 'Registration Database Man. Code'!A:A, 0)), "drone", "")</f>
        <v>drone</v>
      </c>
      <c r="E3780" s="23" t="str">
        <f>VLOOKUP(C3780, 'Registration Database Man. Code'!A:D, 4, FALSE)</f>
        <v>DJI</v>
      </c>
      <c r="F3780" s="24" t="str">
        <f t="shared" si="59"/>
        <v>Yes</v>
      </c>
      <c r="G3780" s="21" t="str">
        <f>IF(F3780="Yes", "Not Applicable", IF(COUNTIF('Broadcast Module Man Codes'!B:B, LEFT(B3780, 4))=0, "No BM Man Code Found", "Match Found"))</f>
        <v>Not Applicable</v>
      </c>
    </row>
    <row r="3781" spans="1:7">
      <c r="A3781" s="23" t="s">
        <v>6982</v>
      </c>
      <c r="B3781" s="23" t="s">
        <v>6983</v>
      </c>
      <c r="C3781" s="23" t="s">
        <v>139</v>
      </c>
      <c r="D3781" s="23" t="str">
        <f>IF(ISNUMBER(MATCH(C3781, 'Registration Database Man. Code'!A:A, 0)), "drone", "")</f>
        <v>drone</v>
      </c>
      <c r="E3781" s="23" t="str">
        <f>VLOOKUP(C3781, 'Registration Database Man. Code'!A:D, 4, FALSE)</f>
        <v>DJI</v>
      </c>
      <c r="F3781" s="24" t="str">
        <f t="shared" si="59"/>
        <v>No</v>
      </c>
      <c r="G3781" s="21" t="str">
        <f>IF(F3781="Yes", "Not Applicable", IF(COUNTIF('Broadcast Module Man Codes'!B:B, LEFT(B3781, 4))=0, "No BM Man Code Found", "Match Found"))</f>
        <v>No BM Man Code Found</v>
      </c>
    </row>
    <row r="3782" spans="1:7">
      <c r="A3782" s="23" t="s">
        <v>6984</v>
      </c>
      <c r="B3782" s="23" t="s">
        <v>6985</v>
      </c>
      <c r="C3782" s="23" t="s">
        <v>139</v>
      </c>
      <c r="D3782" s="23" t="str">
        <f>IF(ISNUMBER(MATCH(C3782, 'Registration Database Man. Code'!A:A, 0)), "drone", "")</f>
        <v>drone</v>
      </c>
      <c r="E3782" s="23" t="str">
        <f>VLOOKUP(C3782, 'Registration Database Man. Code'!A:D, 4, FALSE)</f>
        <v>DJI</v>
      </c>
      <c r="F3782" s="24" t="str">
        <f t="shared" si="59"/>
        <v>No</v>
      </c>
      <c r="G3782" s="21" t="str">
        <f>IF(F3782="Yes", "Not Applicable", IF(COUNTIF('Broadcast Module Man Codes'!B:B, LEFT(B3782, 4))=0, "No BM Man Code Found", "Match Found"))</f>
        <v>No BM Man Code Found</v>
      </c>
    </row>
    <row r="3783" spans="1:7">
      <c r="A3783" s="23" t="s">
        <v>6986</v>
      </c>
      <c r="B3783" s="23" t="s">
        <v>6987</v>
      </c>
      <c r="C3783" s="23" t="s">
        <v>53</v>
      </c>
      <c r="D3783" s="23" t="str">
        <f>IF(ISNUMBER(MATCH(C3783, 'Registration Database Man. Code'!A:A, 0)), "drone", "")</f>
        <v>drone</v>
      </c>
      <c r="E3783" s="23" t="str">
        <f>VLOOKUP(C3783, 'Registration Database Man. Code'!A:D, 4, FALSE)</f>
        <v>EA VISION</v>
      </c>
      <c r="F3783" s="24" t="str">
        <f t="shared" si="59"/>
        <v>No</v>
      </c>
      <c r="G3783" s="21" t="str">
        <f>IF(F3783="Yes", "Not Applicable", IF(COUNTIF('Broadcast Module Man Codes'!B:B, LEFT(B3783, 4))=0, "No BM Man Code Found", "Match Found"))</f>
        <v>No BM Man Code Found</v>
      </c>
    </row>
    <row r="3784" spans="1:7">
      <c r="A3784" s="23" t="s">
        <v>6988</v>
      </c>
      <c r="B3784" s="23" t="s">
        <v>6989</v>
      </c>
      <c r="C3784" s="23" t="s">
        <v>142</v>
      </c>
      <c r="D3784" s="23" t="str">
        <f>IF(ISNUMBER(MATCH(C3784, 'Registration Database Man. Code'!A:A, 0)), "drone", "")</f>
        <v>drone</v>
      </c>
      <c r="E3784" s="23" t="str">
        <f>VLOOKUP(C3784, 'Registration Database Man. Code'!A:D, 4, FALSE)</f>
        <v>TALOS DRONES</v>
      </c>
      <c r="F3784" s="24" t="str">
        <f t="shared" si="59"/>
        <v>Yes</v>
      </c>
      <c r="G3784" s="21" t="str">
        <f>IF(F3784="Yes", "Not Applicable", IF(COUNTIF('Broadcast Module Man Codes'!B:B, LEFT(B3784, 4))=0, "No BM Man Code Found", "Match Found"))</f>
        <v>Not Applicable</v>
      </c>
    </row>
    <row r="3785" spans="1:7">
      <c r="A3785" s="23" t="s">
        <v>6990</v>
      </c>
      <c r="B3785" s="23" t="s">
        <v>6991</v>
      </c>
      <c r="C3785" s="23" t="s">
        <v>53</v>
      </c>
      <c r="D3785" s="23" t="str">
        <f>IF(ISNUMBER(MATCH(C3785, 'Registration Database Man. Code'!A:A, 0)), "drone", "")</f>
        <v>drone</v>
      </c>
      <c r="E3785" s="23" t="str">
        <f>VLOOKUP(C3785, 'Registration Database Man. Code'!A:D, 4, FALSE)</f>
        <v>EA VISION</v>
      </c>
      <c r="F3785" s="24" t="str">
        <f t="shared" si="59"/>
        <v>No</v>
      </c>
      <c r="G3785" s="21" t="str">
        <f>IF(F3785="Yes", "Not Applicable", IF(COUNTIF('Broadcast Module Man Codes'!B:B, LEFT(B3785, 4))=0, "No BM Man Code Found", "Match Found"))</f>
        <v>No BM Man Code Found</v>
      </c>
    </row>
    <row r="3786" spans="1:7">
      <c r="A3786" s="23" t="s">
        <v>6992</v>
      </c>
      <c r="B3786" s="23" t="s">
        <v>6993</v>
      </c>
      <c r="C3786" s="23" t="s">
        <v>94</v>
      </c>
      <c r="D3786" s="23" t="str">
        <f>IF(ISNUMBER(MATCH(C3786, 'Registration Database Man. Code'!A:A, 0)), "drone", "")</f>
        <v>drone</v>
      </c>
      <c r="E3786" s="23" t="str">
        <f>VLOOKUP(C3786, 'Registration Database Man. Code'!A:D, 4, FALSE)</f>
        <v>DJI</v>
      </c>
      <c r="F3786" s="24" t="str">
        <f t="shared" si="59"/>
        <v>Yes</v>
      </c>
      <c r="G3786" s="21" t="str">
        <f>IF(F3786="Yes", "Not Applicable", IF(COUNTIF('Broadcast Module Man Codes'!B:B, LEFT(B3786, 4))=0, "No BM Man Code Found", "Match Found"))</f>
        <v>Not Applicable</v>
      </c>
    </row>
    <row r="3787" spans="1:7">
      <c r="A3787" s="23" t="s">
        <v>6994</v>
      </c>
      <c r="B3787" s="23" t="s">
        <v>6995</v>
      </c>
      <c r="C3787" s="23" t="s">
        <v>16</v>
      </c>
      <c r="D3787" s="23" t="str">
        <f>IF(ISNUMBER(MATCH(C3787, 'Registration Database Man. Code'!A:A, 0)), "drone", "")</f>
        <v>drone</v>
      </c>
      <c r="E3787" s="23" t="str">
        <f>VLOOKUP(C3787, 'Registration Database Man. Code'!A:D, 4, FALSE)</f>
        <v>DJI</v>
      </c>
      <c r="F3787" s="24" t="str">
        <f t="shared" si="59"/>
        <v>Yes</v>
      </c>
      <c r="G3787" s="21" t="str">
        <f>IF(F3787="Yes", "Not Applicable", IF(COUNTIF('Broadcast Module Man Codes'!B:B, LEFT(B3787, 4))=0, "No BM Man Code Found", "Match Found"))</f>
        <v>Not Applicable</v>
      </c>
    </row>
    <row r="3788" spans="1:7">
      <c r="A3788" s="23" t="s">
        <v>6996</v>
      </c>
      <c r="B3788" s="23" t="s">
        <v>6997</v>
      </c>
      <c r="C3788" s="23" t="s">
        <v>53</v>
      </c>
      <c r="D3788" s="23" t="str">
        <f>IF(ISNUMBER(MATCH(C3788, 'Registration Database Man. Code'!A:A, 0)), "drone", "")</f>
        <v>drone</v>
      </c>
      <c r="E3788" s="23" t="str">
        <f>VLOOKUP(C3788, 'Registration Database Man. Code'!A:D, 4, FALSE)</f>
        <v>EA VISION</v>
      </c>
      <c r="F3788" s="24" t="str">
        <f t="shared" si="59"/>
        <v>No</v>
      </c>
      <c r="G3788" s="21" t="str">
        <f>IF(F3788="Yes", "Not Applicable", IF(COUNTIF('Broadcast Module Man Codes'!B:B, LEFT(B3788, 4))=0, "No BM Man Code Found", "Match Found"))</f>
        <v>No BM Man Code Found</v>
      </c>
    </row>
    <row r="3789" spans="1:7">
      <c r="A3789" s="23" t="s">
        <v>6998</v>
      </c>
      <c r="B3789" s="23" t="s">
        <v>6999</v>
      </c>
      <c r="C3789" s="23" t="s">
        <v>53</v>
      </c>
      <c r="D3789" s="23" t="str">
        <f>IF(ISNUMBER(MATCH(C3789, 'Registration Database Man. Code'!A:A, 0)), "drone", "")</f>
        <v>drone</v>
      </c>
      <c r="E3789" s="23" t="str">
        <f>VLOOKUP(C3789, 'Registration Database Man. Code'!A:D, 4, FALSE)</f>
        <v>EA VISION</v>
      </c>
      <c r="F3789" s="24" t="str">
        <f t="shared" si="59"/>
        <v>No</v>
      </c>
      <c r="G3789" s="21" t="str">
        <f>IF(F3789="Yes", "Not Applicable", IF(COUNTIF('Broadcast Module Man Codes'!B:B, LEFT(B3789, 4))=0, "No BM Man Code Found", "Match Found"))</f>
        <v>No BM Man Code Found</v>
      </c>
    </row>
    <row r="3790" spans="1:7">
      <c r="A3790" s="23" t="s">
        <v>7000</v>
      </c>
      <c r="B3790" s="23" t="s">
        <v>7001</v>
      </c>
      <c r="C3790" s="23" t="s">
        <v>53</v>
      </c>
      <c r="D3790" s="23" t="str">
        <f>IF(ISNUMBER(MATCH(C3790, 'Registration Database Man. Code'!A:A, 0)), "drone", "")</f>
        <v>drone</v>
      </c>
      <c r="E3790" s="23" t="str">
        <f>VLOOKUP(C3790, 'Registration Database Man. Code'!A:D, 4, FALSE)</f>
        <v>EA VISION</v>
      </c>
      <c r="F3790" s="24" t="str">
        <f t="shared" si="59"/>
        <v>No</v>
      </c>
      <c r="G3790" s="21" t="str">
        <f>IF(F3790="Yes", "Not Applicable", IF(COUNTIF('Broadcast Module Man Codes'!B:B, LEFT(B3790, 4))=0, "No BM Man Code Found", "Match Found"))</f>
        <v>No BM Man Code Found</v>
      </c>
    </row>
    <row r="3791" spans="1:7">
      <c r="A3791" s="23" t="s">
        <v>7003</v>
      </c>
      <c r="B3791" s="23" t="s">
        <v>7004</v>
      </c>
      <c r="C3791" s="23" t="s">
        <v>27</v>
      </c>
      <c r="D3791" s="23" t="str">
        <f>IF(ISNUMBER(MATCH(C3791, 'Registration Database Man. Code'!A:A, 0)), "drone", "")</f>
        <v>drone</v>
      </c>
      <c r="E3791" s="23" t="str">
        <f>VLOOKUP(C3791, 'Registration Database Man. Code'!A:D, 4, FALSE)</f>
        <v>DJI</v>
      </c>
      <c r="F3791" s="24" t="str">
        <f t="shared" si="59"/>
        <v>Yes</v>
      </c>
      <c r="G3791" s="21" t="str">
        <f>IF(F3791="Yes", "Not Applicable", IF(COUNTIF('Broadcast Module Man Codes'!B:B, LEFT(B3791, 4))=0, "No BM Man Code Found", "Match Found"))</f>
        <v>Not Applicable</v>
      </c>
    </row>
    <row r="3792" spans="1:7">
      <c r="A3792" s="23" t="s">
        <v>7006</v>
      </c>
      <c r="B3792" s="23" t="s">
        <v>7007</v>
      </c>
      <c r="C3792" s="23" t="s">
        <v>27</v>
      </c>
      <c r="D3792" s="23" t="str">
        <f>IF(ISNUMBER(MATCH(C3792, 'Registration Database Man. Code'!A:A, 0)), "drone", "")</f>
        <v>drone</v>
      </c>
      <c r="E3792" s="23" t="str">
        <f>VLOOKUP(C3792, 'Registration Database Man. Code'!A:D, 4, FALSE)</f>
        <v>DJI</v>
      </c>
      <c r="F3792" s="24" t="str">
        <f t="shared" si="59"/>
        <v>Yes</v>
      </c>
      <c r="G3792" s="21" t="str">
        <f>IF(F3792="Yes", "Not Applicable", IF(COUNTIF('Broadcast Module Man Codes'!B:B, LEFT(B3792, 4))=0, "No BM Man Code Found", "Match Found"))</f>
        <v>Not Applicable</v>
      </c>
    </row>
    <row r="3793" spans="1:7">
      <c r="A3793" s="23" t="s">
        <v>7008</v>
      </c>
      <c r="B3793" s="23" t="s">
        <v>7009</v>
      </c>
      <c r="C3793" s="23" t="s">
        <v>21</v>
      </c>
      <c r="D3793" s="23" t="str">
        <f>IF(ISNUMBER(MATCH(C3793, 'Registration Database Man. Code'!A:A, 0)), "drone", "")</f>
        <v>drone</v>
      </c>
      <c r="E3793" s="23" t="str">
        <f>VLOOKUP(C3793, 'Registration Database Man. Code'!A:D, 4, FALSE)</f>
        <v>XAG</v>
      </c>
      <c r="F3793" s="24" t="str">
        <f t="shared" si="59"/>
        <v>Yes</v>
      </c>
      <c r="G3793" s="21" t="str">
        <f>IF(F3793="Yes", "Not Applicable", IF(COUNTIF('Broadcast Module Man Codes'!B:B, LEFT(B3793, 4))=0, "No BM Man Code Found", "Match Found"))</f>
        <v>Not Applicable</v>
      </c>
    </row>
    <row r="3794" spans="1:7">
      <c r="A3794" s="23" t="s">
        <v>7010</v>
      </c>
      <c r="B3794" s="23" t="s">
        <v>7011</v>
      </c>
      <c r="C3794" s="23" t="s">
        <v>132</v>
      </c>
      <c r="D3794" s="23" t="str">
        <f>IF(ISNUMBER(MATCH(C3794, 'Registration Database Man. Code'!A:A, 0)), "drone", "")</f>
        <v>drone</v>
      </c>
      <c r="E3794" s="23" t="str">
        <f>VLOOKUP(C3794, 'Registration Database Man. Code'!A:D, 4, FALSE)</f>
        <v>DJI</v>
      </c>
      <c r="F3794" s="24" t="str">
        <f t="shared" si="59"/>
        <v>No</v>
      </c>
      <c r="G3794" s="21" t="str">
        <f>IF(F3794="Yes", "Not Applicable", IF(COUNTIF('Broadcast Module Man Codes'!B:B, LEFT(B3794, 4))=0, "No BM Man Code Found", "Match Found"))</f>
        <v>No BM Man Code Found</v>
      </c>
    </row>
    <row r="3795" spans="1:7">
      <c r="A3795" s="23" t="s">
        <v>7012</v>
      </c>
      <c r="B3795" s="23" t="s">
        <v>7013</v>
      </c>
      <c r="C3795" s="23" t="s">
        <v>27</v>
      </c>
      <c r="D3795" s="23" t="str">
        <f>IF(ISNUMBER(MATCH(C3795, 'Registration Database Man. Code'!A:A, 0)), "drone", "")</f>
        <v>drone</v>
      </c>
      <c r="E3795" s="23" t="str">
        <f>VLOOKUP(C3795, 'Registration Database Man. Code'!A:D, 4, FALSE)</f>
        <v>DJI</v>
      </c>
      <c r="F3795" s="24" t="str">
        <f t="shared" si="59"/>
        <v>No</v>
      </c>
      <c r="G3795" s="21" t="str">
        <f>IF(F3795="Yes", "Not Applicable", IF(COUNTIF('Broadcast Module Man Codes'!B:B, LEFT(B3795, 4))=0, "No BM Man Code Found", "Match Found"))</f>
        <v>No BM Man Code Found</v>
      </c>
    </row>
    <row r="3796" spans="1:7">
      <c r="A3796" s="23" t="s">
        <v>7014</v>
      </c>
      <c r="B3796" s="23" t="s">
        <v>7015</v>
      </c>
      <c r="C3796" s="23" t="s">
        <v>27</v>
      </c>
      <c r="D3796" s="23" t="str">
        <f>IF(ISNUMBER(MATCH(C3796, 'Registration Database Man. Code'!A:A, 0)), "drone", "")</f>
        <v>drone</v>
      </c>
      <c r="E3796" s="23" t="str">
        <f>VLOOKUP(C3796, 'Registration Database Man. Code'!A:D, 4, FALSE)</f>
        <v>DJI</v>
      </c>
      <c r="F3796" s="24" t="str">
        <f t="shared" si="59"/>
        <v>No</v>
      </c>
      <c r="G3796" s="21" t="str">
        <f>IF(F3796="Yes", "Not Applicable", IF(COUNTIF('Broadcast Module Man Codes'!B:B, LEFT(B3796, 4))=0, "No BM Man Code Found", "Match Found"))</f>
        <v>No BM Man Code Found</v>
      </c>
    </row>
    <row r="3797" spans="1:7">
      <c r="A3797" s="23" t="s">
        <v>7016</v>
      </c>
      <c r="B3797" s="23" t="s">
        <v>7017</v>
      </c>
      <c r="C3797" s="23" t="s">
        <v>27</v>
      </c>
      <c r="D3797" s="23" t="str">
        <f>IF(ISNUMBER(MATCH(C3797, 'Registration Database Man. Code'!A:A, 0)), "drone", "")</f>
        <v>drone</v>
      </c>
      <c r="E3797" s="23" t="str">
        <f>VLOOKUP(C3797, 'Registration Database Man. Code'!A:D, 4, FALSE)</f>
        <v>DJI</v>
      </c>
      <c r="F3797" s="24" t="str">
        <f t="shared" si="59"/>
        <v>Yes</v>
      </c>
      <c r="G3797" s="21" t="str">
        <f>IF(F3797="Yes", "Not Applicable", IF(COUNTIF('Broadcast Module Man Codes'!B:B, LEFT(B3797, 4))=0, "No BM Man Code Found", "Match Found"))</f>
        <v>Not Applicable</v>
      </c>
    </row>
    <row r="3798" spans="1:7">
      <c r="A3798" s="23" t="s">
        <v>7018</v>
      </c>
      <c r="B3798" s="23" t="s">
        <v>7019</v>
      </c>
      <c r="C3798" s="23" t="s">
        <v>94</v>
      </c>
      <c r="D3798" s="23" t="str">
        <f>IF(ISNUMBER(MATCH(C3798, 'Registration Database Man. Code'!A:A, 0)), "drone", "")</f>
        <v>drone</v>
      </c>
      <c r="E3798" s="23" t="str">
        <f>VLOOKUP(C3798, 'Registration Database Man. Code'!A:D, 4, FALSE)</f>
        <v>DJI</v>
      </c>
      <c r="F3798" s="24" t="str">
        <f t="shared" si="59"/>
        <v>No</v>
      </c>
      <c r="G3798" s="21" t="str">
        <f>IF(F3798="Yes", "Not Applicable", IF(COUNTIF('Broadcast Module Man Codes'!B:B, LEFT(B3798, 4))=0, "No BM Man Code Found", "Match Found"))</f>
        <v>No BM Man Code Found</v>
      </c>
    </row>
    <row r="3799" spans="1:7">
      <c r="A3799" s="23" t="s">
        <v>7020</v>
      </c>
      <c r="B3799" s="23" t="s">
        <v>7021</v>
      </c>
      <c r="C3799" s="23" t="s">
        <v>27</v>
      </c>
      <c r="D3799" s="23" t="str">
        <f>IF(ISNUMBER(MATCH(C3799, 'Registration Database Man. Code'!A:A, 0)), "drone", "")</f>
        <v>drone</v>
      </c>
      <c r="E3799" s="23" t="str">
        <f>VLOOKUP(C3799, 'Registration Database Man. Code'!A:D, 4, FALSE)</f>
        <v>DJI</v>
      </c>
      <c r="F3799" s="24" t="str">
        <f t="shared" si="59"/>
        <v>Yes</v>
      </c>
      <c r="G3799" s="21" t="str">
        <f>IF(F3799="Yes", "Not Applicable", IF(COUNTIF('Broadcast Module Man Codes'!B:B, LEFT(B3799, 4))=0, "No BM Man Code Found", "Match Found"))</f>
        <v>Not Applicable</v>
      </c>
    </row>
    <row r="3800" spans="1:7">
      <c r="A3800" s="23" t="s">
        <v>7022</v>
      </c>
      <c r="B3800" s="23" t="s">
        <v>7023</v>
      </c>
      <c r="C3800" s="23" t="s">
        <v>27</v>
      </c>
      <c r="D3800" s="23" t="str">
        <f>IF(ISNUMBER(MATCH(C3800, 'Registration Database Man. Code'!A:A, 0)), "drone", "")</f>
        <v>drone</v>
      </c>
      <c r="E3800" s="23" t="str">
        <f>VLOOKUP(C3800, 'Registration Database Man. Code'!A:D, 4, FALSE)</f>
        <v>DJI</v>
      </c>
      <c r="F3800" s="24" t="str">
        <f t="shared" si="59"/>
        <v>No</v>
      </c>
      <c r="G3800" s="21" t="str">
        <f>IF(F3800="Yes", "Not Applicable", IF(COUNTIF('Broadcast Module Man Codes'!B:B, LEFT(B3800, 4))=0, "No BM Man Code Found", "Match Found"))</f>
        <v>No BM Man Code Found</v>
      </c>
    </row>
    <row r="3801" spans="1:7">
      <c r="A3801" s="23" t="s">
        <v>7024</v>
      </c>
      <c r="B3801" s="23" t="s">
        <v>7025</v>
      </c>
      <c r="C3801" s="23" t="s">
        <v>27</v>
      </c>
      <c r="D3801" s="23" t="str">
        <f>IF(ISNUMBER(MATCH(C3801, 'Registration Database Man. Code'!A:A, 0)), "drone", "")</f>
        <v>drone</v>
      </c>
      <c r="E3801" s="23" t="str">
        <f>VLOOKUP(C3801, 'Registration Database Man. Code'!A:D, 4, FALSE)</f>
        <v>DJI</v>
      </c>
      <c r="F3801" s="24" t="str">
        <f t="shared" si="59"/>
        <v>No</v>
      </c>
      <c r="G3801" s="21" t="str">
        <f>IF(F3801="Yes", "Not Applicable", IF(COUNTIF('Broadcast Module Man Codes'!B:B, LEFT(B3801, 4))=0, "No BM Man Code Found", "Match Found"))</f>
        <v>No BM Man Code Found</v>
      </c>
    </row>
    <row r="3802" spans="1:7">
      <c r="A3802" s="23" t="s">
        <v>7026</v>
      </c>
      <c r="B3802" s="23" t="s">
        <v>7027</v>
      </c>
      <c r="C3802" s="23" t="s">
        <v>27</v>
      </c>
      <c r="D3802" s="23" t="str">
        <f>IF(ISNUMBER(MATCH(C3802, 'Registration Database Man. Code'!A:A, 0)), "drone", "")</f>
        <v>drone</v>
      </c>
      <c r="E3802" s="23" t="str">
        <f>VLOOKUP(C3802, 'Registration Database Man. Code'!A:D, 4, FALSE)</f>
        <v>DJI</v>
      </c>
      <c r="F3802" s="24" t="str">
        <f t="shared" si="59"/>
        <v>No</v>
      </c>
      <c r="G3802" s="21" t="str">
        <f>IF(F3802="Yes", "Not Applicable", IF(COUNTIF('Broadcast Module Man Codes'!B:B, LEFT(B3802, 4))=0, "No BM Man Code Found", "Match Found"))</f>
        <v>No BM Man Code Found</v>
      </c>
    </row>
    <row r="3803" spans="1:7">
      <c r="A3803" s="23" t="s">
        <v>7028</v>
      </c>
      <c r="B3803" s="23" t="s">
        <v>7029</v>
      </c>
      <c r="C3803" s="23" t="s">
        <v>27</v>
      </c>
      <c r="D3803" s="23" t="str">
        <f>IF(ISNUMBER(MATCH(C3803, 'Registration Database Man. Code'!A:A, 0)), "drone", "")</f>
        <v>drone</v>
      </c>
      <c r="E3803" s="23" t="str">
        <f>VLOOKUP(C3803, 'Registration Database Man. Code'!A:D, 4, FALSE)</f>
        <v>DJI</v>
      </c>
      <c r="F3803" s="24" t="str">
        <f t="shared" si="59"/>
        <v>No</v>
      </c>
      <c r="G3803" s="21" t="str">
        <f>IF(F3803="Yes", "Not Applicable", IF(COUNTIF('Broadcast Module Man Codes'!B:B, LEFT(B3803, 4))=0, "No BM Man Code Found", "Match Found"))</f>
        <v>No BM Man Code Found</v>
      </c>
    </row>
    <row r="3804" spans="1:7">
      <c r="A3804" s="23" t="s">
        <v>7030</v>
      </c>
      <c r="B3804" s="23" t="s">
        <v>7031</v>
      </c>
      <c r="C3804" s="23" t="s">
        <v>6</v>
      </c>
      <c r="D3804" s="23" t="str">
        <f>IF(ISNUMBER(MATCH(C3804, 'Registration Database Man. Code'!A:A, 0)), "drone", "")</f>
        <v>drone</v>
      </c>
      <c r="E3804" s="23" t="str">
        <f>VLOOKUP(C3804, 'Registration Database Man. Code'!A:D, 4, FALSE)</f>
        <v>XAG</v>
      </c>
      <c r="F3804" s="24" t="str">
        <f t="shared" si="59"/>
        <v>No</v>
      </c>
      <c r="G3804" s="21" t="str">
        <f>IF(F3804="Yes", "Not Applicable", IF(COUNTIF('Broadcast Module Man Codes'!B:B, LEFT(B3804, 4))=0, "No BM Man Code Found", "Match Found"))</f>
        <v>No BM Man Code Found</v>
      </c>
    </row>
    <row r="3805" spans="1:7">
      <c r="A3805" s="23" t="s">
        <v>7032</v>
      </c>
      <c r="B3805" s="23" t="s">
        <v>7033</v>
      </c>
      <c r="C3805" s="23" t="s">
        <v>27</v>
      </c>
      <c r="D3805" s="23" t="str">
        <f>IF(ISNUMBER(MATCH(C3805, 'Registration Database Man. Code'!A:A, 0)), "drone", "")</f>
        <v>drone</v>
      </c>
      <c r="E3805" s="23" t="str">
        <f>VLOOKUP(C3805, 'Registration Database Man. Code'!A:D, 4, FALSE)</f>
        <v>DJI</v>
      </c>
      <c r="F3805" s="24" t="str">
        <f t="shared" si="59"/>
        <v>No</v>
      </c>
      <c r="G3805" s="21" t="str">
        <f>IF(F3805="Yes", "Not Applicable", IF(COUNTIF('Broadcast Module Man Codes'!B:B, LEFT(B3805, 4))=0, "No BM Man Code Found", "Match Found"))</f>
        <v>No BM Man Code Found</v>
      </c>
    </row>
    <row r="3806" spans="1:7">
      <c r="A3806" s="23" t="s">
        <v>7034</v>
      </c>
      <c r="B3806" s="23" t="s">
        <v>7035</v>
      </c>
      <c r="C3806" s="23" t="s">
        <v>30</v>
      </c>
      <c r="D3806" s="23" t="str">
        <f>IF(ISNUMBER(MATCH(C3806, 'Registration Database Man. Code'!A:A, 0)), "drone", "")</f>
        <v>drone</v>
      </c>
      <c r="E3806" s="23" t="str">
        <f>VLOOKUP(C3806, 'Registration Database Man. Code'!A:D, 4, FALSE)</f>
        <v>DJI</v>
      </c>
      <c r="F3806" s="24" t="str">
        <f t="shared" si="59"/>
        <v>No</v>
      </c>
      <c r="G3806" s="21" t="str">
        <f>IF(F3806="Yes", "Not Applicable", IF(COUNTIF('Broadcast Module Man Codes'!B:B, LEFT(B3806, 4))=0, "No BM Man Code Found", "Match Found"))</f>
        <v>No BM Man Code Found</v>
      </c>
    </row>
    <row r="3807" spans="1:7">
      <c r="A3807" s="23" t="s">
        <v>7036</v>
      </c>
      <c r="B3807" s="23" t="s">
        <v>7037</v>
      </c>
      <c r="C3807" s="23" t="s">
        <v>1409</v>
      </c>
      <c r="D3807" s="23" t="str">
        <f>IF(ISNUMBER(MATCH(C3807, 'Registration Database Man. Code'!A:A, 0)), "drone", "")</f>
        <v>drone</v>
      </c>
      <c r="E3807" s="23" t="str">
        <f>VLOOKUP(C3807, 'Registration Database Man. Code'!A:D, 4, FALSE)</f>
        <v>DJI</v>
      </c>
      <c r="F3807" s="24" t="str">
        <f t="shared" si="59"/>
        <v>No</v>
      </c>
      <c r="G3807" s="21" t="str">
        <f>IF(F3807="Yes", "Not Applicable", IF(COUNTIF('Broadcast Module Man Codes'!B:B, LEFT(B3807, 4))=0, "No BM Man Code Found", "Match Found"))</f>
        <v>No BM Man Code Found</v>
      </c>
    </row>
    <row r="3808" spans="1:7">
      <c r="A3808" s="23" t="s">
        <v>7038</v>
      </c>
      <c r="B3808" s="23" t="s">
        <v>7039</v>
      </c>
      <c r="C3808" s="23" t="s">
        <v>27</v>
      </c>
      <c r="D3808" s="23" t="str">
        <f>IF(ISNUMBER(MATCH(C3808, 'Registration Database Man. Code'!A:A, 0)), "drone", "")</f>
        <v>drone</v>
      </c>
      <c r="E3808" s="23" t="str">
        <f>VLOOKUP(C3808, 'Registration Database Man. Code'!A:D, 4, FALSE)</f>
        <v>DJI</v>
      </c>
      <c r="F3808" s="24" t="str">
        <f t="shared" si="59"/>
        <v>No</v>
      </c>
      <c r="G3808" s="21" t="str">
        <f>IF(F3808="Yes", "Not Applicable", IF(COUNTIF('Broadcast Module Man Codes'!B:B, LEFT(B3808, 4))=0, "No BM Man Code Found", "Match Found"))</f>
        <v>No BM Man Code Found</v>
      </c>
    </row>
    <row r="3809" spans="1:7">
      <c r="A3809" s="23" t="s">
        <v>7040</v>
      </c>
      <c r="B3809" s="23" t="s">
        <v>7041</v>
      </c>
      <c r="C3809" s="23" t="s">
        <v>97</v>
      </c>
      <c r="D3809" s="23" t="str">
        <f>IF(ISNUMBER(MATCH(C3809, 'Registration Database Man. Code'!A:A, 0)), "drone", "")</f>
        <v>drone</v>
      </c>
      <c r="E3809" s="23" t="str">
        <f>VLOOKUP(C3809, 'Registration Database Man. Code'!A:D, 4, FALSE)</f>
        <v>DJI</v>
      </c>
      <c r="F3809" s="24" t="str">
        <f t="shared" si="59"/>
        <v>No</v>
      </c>
      <c r="G3809" s="21" t="str">
        <f>IF(F3809="Yes", "Not Applicable", IF(COUNTIF('Broadcast Module Man Codes'!B:B, LEFT(B3809, 4))=0, "No BM Man Code Found", "Match Found"))</f>
        <v>No BM Man Code Found</v>
      </c>
    </row>
    <row r="3810" spans="1:7">
      <c r="A3810" s="23" t="s">
        <v>7042</v>
      </c>
      <c r="B3810" s="23" t="s">
        <v>7043</v>
      </c>
      <c r="C3810" s="23" t="s">
        <v>49</v>
      </c>
      <c r="D3810" s="23" t="str">
        <f>IF(ISNUMBER(MATCH(C3810, 'Registration Database Man. Code'!A:A, 0)), "drone", "")</f>
        <v>drone</v>
      </c>
      <c r="E3810" s="23" t="str">
        <f>VLOOKUP(C3810, 'Registration Database Man. Code'!A:D, 4, FALSE)</f>
        <v>DJI</v>
      </c>
      <c r="F3810" s="24" t="str">
        <f t="shared" si="59"/>
        <v>No</v>
      </c>
      <c r="G3810" s="21" t="str">
        <f>IF(F3810="Yes", "Not Applicable", IF(COUNTIF('Broadcast Module Man Codes'!B:B, LEFT(B3810, 4))=0, "No BM Man Code Found", "Match Found"))</f>
        <v>No BM Man Code Found</v>
      </c>
    </row>
    <row r="3811" spans="1:7">
      <c r="A3811" s="23" t="s">
        <v>7044</v>
      </c>
      <c r="B3811" s="23" t="s">
        <v>7045</v>
      </c>
      <c r="C3811" s="23" t="s">
        <v>97</v>
      </c>
      <c r="D3811" s="23" t="str">
        <f>IF(ISNUMBER(MATCH(C3811, 'Registration Database Man. Code'!A:A, 0)), "drone", "")</f>
        <v>drone</v>
      </c>
      <c r="E3811" s="23" t="str">
        <f>VLOOKUP(C3811, 'Registration Database Man. Code'!A:D, 4, FALSE)</f>
        <v>DJI</v>
      </c>
      <c r="F3811" s="24" t="str">
        <f t="shared" si="59"/>
        <v>No</v>
      </c>
      <c r="G3811" s="21" t="str">
        <f>IF(F3811="Yes", "Not Applicable", IF(COUNTIF('Broadcast Module Man Codes'!B:B, LEFT(B3811, 4))=0, "No BM Man Code Found", "Match Found"))</f>
        <v>No BM Man Code Found</v>
      </c>
    </row>
    <row r="3812" spans="1:7">
      <c r="A3812" s="23" t="s">
        <v>7046</v>
      </c>
      <c r="B3812" s="23" t="s">
        <v>7047</v>
      </c>
      <c r="C3812" s="23" t="s">
        <v>10</v>
      </c>
      <c r="D3812" s="23" t="str">
        <f>IF(ISNUMBER(MATCH(C3812, 'Registration Database Man. Code'!A:A, 0)), "drone", "")</f>
        <v>drone</v>
      </c>
      <c r="E3812" s="23" t="str">
        <f>VLOOKUP(C3812, 'Registration Database Man. Code'!A:D, 4, FALSE)</f>
        <v>DJI</v>
      </c>
      <c r="F3812" s="24" t="str">
        <f t="shared" si="59"/>
        <v>No</v>
      </c>
      <c r="G3812" s="21" t="str">
        <f>IF(F3812="Yes", "Not Applicable", IF(COUNTIF('Broadcast Module Man Codes'!B:B, LEFT(B3812, 4))=0, "No BM Man Code Found", "Match Found"))</f>
        <v>No BM Man Code Found</v>
      </c>
    </row>
    <row r="3813" spans="1:7">
      <c r="A3813" s="23" t="s">
        <v>7048</v>
      </c>
      <c r="B3813" s="23" t="s">
        <v>7049</v>
      </c>
      <c r="C3813" s="23" t="s">
        <v>94</v>
      </c>
      <c r="D3813" s="23" t="str">
        <f>IF(ISNUMBER(MATCH(C3813, 'Registration Database Man. Code'!A:A, 0)), "drone", "")</f>
        <v>drone</v>
      </c>
      <c r="E3813" s="23" t="str">
        <f>VLOOKUP(C3813, 'Registration Database Man. Code'!A:D, 4, FALSE)</f>
        <v>DJI</v>
      </c>
      <c r="F3813" s="24" t="str">
        <f t="shared" si="59"/>
        <v>No</v>
      </c>
      <c r="G3813" s="21" t="str">
        <f>IF(F3813="Yes", "Not Applicable", IF(COUNTIF('Broadcast Module Man Codes'!B:B, LEFT(B3813, 4))=0, "No BM Man Code Found", "Match Found"))</f>
        <v>No BM Man Code Found</v>
      </c>
    </row>
    <row r="3814" spans="1:7">
      <c r="A3814" s="23" t="s">
        <v>7050</v>
      </c>
      <c r="B3814" s="23" t="s">
        <v>7051</v>
      </c>
      <c r="C3814" s="23" t="s">
        <v>21</v>
      </c>
      <c r="D3814" s="23" t="str">
        <f>IF(ISNUMBER(MATCH(C3814, 'Registration Database Man. Code'!A:A, 0)), "drone", "")</f>
        <v>drone</v>
      </c>
      <c r="E3814" s="23" t="str">
        <f>VLOOKUP(C3814, 'Registration Database Man. Code'!A:D, 4, FALSE)</f>
        <v>XAG</v>
      </c>
      <c r="F3814" s="24" t="str">
        <f t="shared" si="59"/>
        <v>Yes</v>
      </c>
      <c r="G3814" s="21" t="str">
        <f>IF(F3814="Yes", "Not Applicable", IF(COUNTIF('Broadcast Module Man Codes'!B:B, LEFT(B3814, 4))=0, "No BM Man Code Found", "Match Found"))</f>
        <v>Not Applicable</v>
      </c>
    </row>
    <row r="3815" spans="1:7">
      <c r="A3815" s="23" t="s">
        <v>7052</v>
      </c>
      <c r="B3815" s="23" t="s">
        <v>7053</v>
      </c>
      <c r="C3815" s="23" t="s">
        <v>27</v>
      </c>
      <c r="D3815" s="23" t="str">
        <f>IF(ISNUMBER(MATCH(C3815, 'Registration Database Man. Code'!A:A, 0)), "drone", "")</f>
        <v>drone</v>
      </c>
      <c r="E3815" s="23" t="str">
        <f>VLOOKUP(C3815, 'Registration Database Man. Code'!A:D, 4, FALSE)</f>
        <v>DJI</v>
      </c>
      <c r="F3815" s="24" t="str">
        <f t="shared" si="59"/>
        <v>No</v>
      </c>
      <c r="G3815" s="21" t="str">
        <f>IF(F3815="Yes", "Not Applicable", IF(COUNTIF('Broadcast Module Man Codes'!B:B, LEFT(B3815, 4))=0, "No BM Man Code Found", "Match Found"))</f>
        <v>No BM Man Code Found</v>
      </c>
    </row>
    <row r="3816" spans="1:7">
      <c r="A3816" s="23" t="s">
        <v>7054</v>
      </c>
      <c r="B3816" s="23" t="s">
        <v>7055</v>
      </c>
      <c r="C3816" s="23" t="s">
        <v>27</v>
      </c>
      <c r="D3816" s="23" t="str">
        <f>IF(ISNUMBER(MATCH(C3816, 'Registration Database Man. Code'!A:A, 0)), "drone", "")</f>
        <v>drone</v>
      </c>
      <c r="E3816" s="23" t="str">
        <f>VLOOKUP(C3816, 'Registration Database Man. Code'!A:D, 4, FALSE)</f>
        <v>DJI</v>
      </c>
      <c r="F3816" s="24" t="str">
        <f t="shared" si="59"/>
        <v>Yes</v>
      </c>
      <c r="G3816" s="21" t="str">
        <f>IF(F3816="Yes", "Not Applicable", IF(COUNTIF('Broadcast Module Man Codes'!B:B, LEFT(B3816, 4))=0, "No BM Man Code Found", "Match Found"))</f>
        <v>Not Applicable</v>
      </c>
    </row>
    <row r="3817" spans="1:7">
      <c r="A3817" s="23" t="s">
        <v>7056</v>
      </c>
      <c r="B3817" s="23" t="s">
        <v>7057</v>
      </c>
      <c r="C3817" s="23" t="s">
        <v>10</v>
      </c>
      <c r="D3817" s="23" t="str">
        <f>IF(ISNUMBER(MATCH(C3817, 'Registration Database Man. Code'!A:A, 0)), "drone", "")</f>
        <v>drone</v>
      </c>
      <c r="E3817" s="23" t="str">
        <f>VLOOKUP(C3817, 'Registration Database Man. Code'!A:D, 4, FALSE)</f>
        <v>DJI</v>
      </c>
      <c r="F3817" s="24" t="str">
        <f t="shared" si="59"/>
        <v>Yes</v>
      </c>
      <c r="G3817" s="21" t="str">
        <f>IF(F3817="Yes", "Not Applicable", IF(COUNTIF('Broadcast Module Man Codes'!B:B, LEFT(B3817, 4))=0, "No BM Man Code Found", "Match Found"))</f>
        <v>Not Applicable</v>
      </c>
    </row>
    <row r="3818" spans="1:7">
      <c r="A3818" s="23" t="s">
        <v>7058</v>
      </c>
      <c r="B3818" s="23" t="s">
        <v>7059</v>
      </c>
      <c r="C3818" s="23" t="s">
        <v>27</v>
      </c>
      <c r="D3818" s="23" t="str">
        <f>IF(ISNUMBER(MATCH(C3818, 'Registration Database Man. Code'!A:A, 0)), "drone", "")</f>
        <v>drone</v>
      </c>
      <c r="E3818" s="23" t="str">
        <f>VLOOKUP(C3818, 'Registration Database Man. Code'!A:D, 4, FALSE)</f>
        <v>DJI</v>
      </c>
      <c r="F3818" s="24" t="str">
        <f t="shared" si="59"/>
        <v>Yes</v>
      </c>
      <c r="G3818" s="21" t="str">
        <f>IF(F3818="Yes", "Not Applicable", IF(COUNTIF('Broadcast Module Man Codes'!B:B, LEFT(B3818, 4))=0, "No BM Man Code Found", "Match Found"))</f>
        <v>Not Applicable</v>
      </c>
    </row>
    <row r="3819" spans="1:7">
      <c r="A3819" s="23" t="s">
        <v>7060</v>
      </c>
      <c r="B3819" s="23" t="s">
        <v>7061</v>
      </c>
      <c r="C3819" s="23" t="s">
        <v>53</v>
      </c>
      <c r="D3819" s="23" t="str">
        <f>IF(ISNUMBER(MATCH(C3819, 'Registration Database Man. Code'!A:A, 0)), "drone", "")</f>
        <v>drone</v>
      </c>
      <c r="E3819" s="23" t="str">
        <f>VLOOKUP(C3819, 'Registration Database Man. Code'!A:D, 4, FALSE)</f>
        <v>EA VISION</v>
      </c>
      <c r="F3819" s="24" t="str">
        <f t="shared" si="59"/>
        <v>No</v>
      </c>
      <c r="G3819" s="21" t="str">
        <f>IF(F3819="Yes", "Not Applicable", IF(COUNTIF('Broadcast Module Man Codes'!B:B, LEFT(B3819, 4))=0, "No BM Man Code Found", "Match Found"))</f>
        <v>No BM Man Code Found</v>
      </c>
    </row>
    <row r="3820" spans="1:7">
      <c r="A3820" s="23" t="s">
        <v>7062</v>
      </c>
      <c r="B3820" s="23" t="s">
        <v>7063</v>
      </c>
      <c r="C3820" s="23" t="s">
        <v>27</v>
      </c>
      <c r="D3820" s="23" t="str">
        <f>IF(ISNUMBER(MATCH(C3820, 'Registration Database Man. Code'!A:A, 0)), "drone", "")</f>
        <v>drone</v>
      </c>
      <c r="E3820" s="23" t="str">
        <f>VLOOKUP(C3820, 'Registration Database Man. Code'!A:D, 4, FALSE)</f>
        <v>DJI</v>
      </c>
      <c r="F3820" s="24" t="str">
        <f t="shared" si="59"/>
        <v>Yes</v>
      </c>
      <c r="G3820" s="21" t="str">
        <f>IF(F3820="Yes", "Not Applicable", IF(COUNTIF('Broadcast Module Man Codes'!B:B, LEFT(B3820, 4))=0, "No BM Man Code Found", "Match Found"))</f>
        <v>Not Applicable</v>
      </c>
    </row>
    <row r="3821" spans="1:7">
      <c r="A3821" s="23" t="s">
        <v>7064</v>
      </c>
      <c r="B3821" s="23" t="s">
        <v>7065</v>
      </c>
      <c r="C3821" s="23" t="s">
        <v>27</v>
      </c>
      <c r="D3821" s="23" t="str">
        <f>IF(ISNUMBER(MATCH(C3821, 'Registration Database Man. Code'!A:A, 0)), "drone", "")</f>
        <v>drone</v>
      </c>
      <c r="E3821" s="23" t="str">
        <f>VLOOKUP(C3821, 'Registration Database Man. Code'!A:D, 4, FALSE)</f>
        <v>DJI</v>
      </c>
      <c r="F3821" s="24" t="str">
        <f t="shared" si="59"/>
        <v>No</v>
      </c>
      <c r="G3821" s="21" t="str">
        <f>IF(F3821="Yes", "Not Applicable", IF(COUNTIF('Broadcast Module Man Codes'!B:B, LEFT(B3821, 4))=0, "No BM Man Code Found", "Match Found"))</f>
        <v>No BM Man Code Found</v>
      </c>
    </row>
    <row r="3822" spans="1:7">
      <c r="A3822" s="23" t="s">
        <v>7066</v>
      </c>
      <c r="B3822" s="23" t="s">
        <v>7067</v>
      </c>
      <c r="C3822" s="23" t="s">
        <v>97</v>
      </c>
      <c r="D3822" s="23" t="str">
        <f>IF(ISNUMBER(MATCH(C3822, 'Registration Database Man. Code'!A:A, 0)), "drone", "")</f>
        <v>drone</v>
      </c>
      <c r="E3822" s="23" t="str">
        <f>VLOOKUP(C3822, 'Registration Database Man. Code'!A:D, 4, FALSE)</f>
        <v>DJI</v>
      </c>
      <c r="F3822" s="24" t="str">
        <f t="shared" si="59"/>
        <v>No</v>
      </c>
      <c r="G3822" s="21" t="str">
        <f>IF(F3822="Yes", "Not Applicable", IF(COUNTIF('Broadcast Module Man Codes'!B:B, LEFT(B3822, 4))=0, "No BM Man Code Found", "Match Found"))</f>
        <v>No BM Man Code Found</v>
      </c>
    </row>
    <row r="3823" spans="1:7">
      <c r="A3823" s="23" t="s">
        <v>7068</v>
      </c>
      <c r="B3823" s="23" t="s">
        <v>7069</v>
      </c>
      <c r="C3823" s="23" t="s">
        <v>10</v>
      </c>
      <c r="D3823" s="23" t="str">
        <f>IF(ISNUMBER(MATCH(C3823, 'Registration Database Man. Code'!A:A, 0)), "drone", "")</f>
        <v>drone</v>
      </c>
      <c r="E3823" s="23" t="str">
        <f>VLOOKUP(C3823, 'Registration Database Man. Code'!A:D, 4, FALSE)</f>
        <v>DJI</v>
      </c>
      <c r="F3823" s="24" t="str">
        <f t="shared" si="59"/>
        <v>No</v>
      </c>
      <c r="G3823" s="21" t="str">
        <f>IF(F3823="Yes", "Not Applicable", IF(COUNTIF('Broadcast Module Man Codes'!B:B, LEFT(B3823, 4))=0, "No BM Man Code Found", "Match Found"))</f>
        <v>No BM Man Code Found</v>
      </c>
    </row>
    <row r="3824" spans="1:7">
      <c r="A3824" s="23" t="s">
        <v>7070</v>
      </c>
      <c r="B3824" s="23" t="s">
        <v>7071</v>
      </c>
      <c r="C3824" s="23" t="s">
        <v>53</v>
      </c>
      <c r="D3824" s="23" t="str">
        <f>IF(ISNUMBER(MATCH(C3824, 'Registration Database Man. Code'!A:A, 0)), "drone", "")</f>
        <v>drone</v>
      </c>
      <c r="E3824" s="23" t="str">
        <f>VLOOKUP(C3824, 'Registration Database Man. Code'!A:D, 4, FALSE)</f>
        <v>EA VISION</v>
      </c>
      <c r="F3824" s="24" t="str">
        <f t="shared" si="59"/>
        <v>No</v>
      </c>
      <c r="G3824" s="21" t="str">
        <f>IF(F3824="Yes", "Not Applicable", IF(COUNTIF('Broadcast Module Man Codes'!B:B, LEFT(B3824, 4))=0, "No BM Man Code Found", "Match Found"))</f>
        <v>No BM Man Code Found</v>
      </c>
    </row>
    <row r="3825" spans="1:7">
      <c r="A3825" s="23" t="s">
        <v>7072</v>
      </c>
      <c r="B3825" s="23" t="s">
        <v>7073</v>
      </c>
      <c r="C3825" s="23" t="s">
        <v>27</v>
      </c>
      <c r="D3825" s="23" t="str">
        <f>IF(ISNUMBER(MATCH(C3825, 'Registration Database Man. Code'!A:A, 0)), "drone", "")</f>
        <v>drone</v>
      </c>
      <c r="E3825" s="23" t="str">
        <f>VLOOKUP(C3825, 'Registration Database Man. Code'!A:D, 4, FALSE)</f>
        <v>DJI</v>
      </c>
      <c r="F3825" s="24" t="str">
        <f t="shared" si="59"/>
        <v>Yes</v>
      </c>
      <c r="G3825" s="21" t="str">
        <f>IF(F3825="Yes", "Not Applicable", IF(COUNTIF('Broadcast Module Man Codes'!B:B, LEFT(B3825, 4))=0, "No BM Man Code Found", "Match Found"))</f>
        <v>Not Applicable</v>
      </c>
    </row>
    <row r="3826" spans="1:7">
      <c r="A3826" s="23" t="s">
        <v>7074</v>
      </c>
      <c r="B3826" s="23" t="s">
        <v>7075</v>
      </c>
      <c r="C3826" s="23" t="s">
        <v>27</v>
      </c>
      <c r="D3826" s="23" t="str">
        <f>IF(ISNUMBER(MATCH(C3826, 'Registration Database Man. Code'!A:A, 0)), "drone", "")</f>
        <v>drone</v>
      </c>
      <c r="E3826" s="23" t="str">
        <f>VLOOKUP(C3826, 'Registration Database Man. Code'!A:D, 4, FALSE)</f>
        <v>DJI</v>
      </c>
      <c r="F3826" s="24" t="str">
        <f t="shared" si="59"/>
        <v>Yes</v>
      </c>
      <c r="G3826" s="21" t="str">
        <f>IF(F3826="Yes", "Not Applicable", IF(COUNTIF('Broadcast Module Man Codes'!B:B, LEFT(B3826, 4))=0, "No BM Man Code Found", "Match Found"))</f>
        <v>Not Applicable</v>
      </c>
    </row>
    <row r="3827" spans="1:7">
      <c r="A3827" s="23" t="s">
        <v>7076</v>
      </c>
      <c r="B3827" s="23" t="s">
        <v>7077</v>
      </c>
      <c r="C3827" s="23" t="s">
        <v>27</v>
      </c>
      <c r="D3827" s="23" t="str">
        <f>IF(ISNUMBER(MATCH(C3827, 'Registration Database Man. Code'!A:A, 0)), "drone", "")</f>
        <v>drone</v>
      </c>
      <c r="E3827" s="23" t="str">
        <f>VLOOKUP(C3827, 'Registration Database Man. Code'!A:D, 4, FALSE)</f>
        <v>DJI</v>
      </c>
      <c r="F3827" s="24" t="str">
        <f t="shared" si="59"/>
        <v>Yes</v>
      </c>
      <c r="G3827" s="21" t="str">
        <f>IF(F3827="Yes", "Not Applicable", IF(COUNTIF('Broadcast Module Man Codes'!B:B, LEFT(B3827, 4))=0, "No BM Man Code Found", "Match Found"))</f>
        <v>Not Applicable</v>
      </c>
    </row>
    <row r="3828" spans="1:7">
      <c r="A3828" s="23" t="s">
        <v>7078</v>
      </c>
      <c r="B3828" s="23" t="s">
        <v>7079</v>
      </c>
      <c r="C3828" s="23" t="s">
        <v>94</v>
      </c>
      <c r="D3828" s="23" t="str">
        <f>IF(ISNUMBER(MATCH(C3828, 'Registration Database Man. Code'!A:A, 0)), "drone", "")</f>
        <v>drone</v>
      </c>
      <c r="E3828" s="23" t="str">
        <f>VLOOKUP(C3828, 'Registration Database Man. Code'!A:D, 4, FALSE)</f>
        <v>DJI</v>
      </c>
      <c r="F3828" s="24" t="str">
        <f t="shared" si="59"/>
        <v>No</v>
      </c>
      <c r="G3828" s="21" t="str">
        <f>IF(F3828="Yes", "Not Applicable", IF(COUNTIF('Broadcast Module Man Codes'!B:B, LEFT(B3828, 4))=0, "No BM Man Code Found", "Match Found"))</f>
        <v>No BM Man Code Found</v>
      </c>
    </row>
    <row r="3829" spans="1:7">
      <c r="A3829" s="23" t="s">
        <v>7080</v>
      </c>
      <c r="B3829" s="23" t="s">
        <v>7081</v>
      </c>
      <c r="C3829" s="23" t="s">
        <v>10</v>
      </c>
      <c r="D3829" s="23" t="str">
        <f>IF(ISNUMBER(MATCH(C3829, 'Registration Database Man. Code'!A:A, 0)), "drone", "")</f>
        <v>drone</v>
      </c>
      <c r="E3829" s="23" t="str">
        <f>VLOOKUP(C3829, 'Registration Database Man. Code'!A:D, 4, FALSE)</f>
        <v>DJI</v>
      </c>
      <c r="F3829" s="24" t="str">
        <f t="shared" si="59"/>
        <v>Yes</v>
      </c>
      <c r="G3829" s="21" t="str">
        <f>IF(F3829="Yes", "Not Applicable", IF(COUNTIF('Broadcast Module Man Codes'!B:B, LEFT(B3829, 4))=0, "No BM Man Code Found", "Match Found"))</f>
        <v>Not Applicable</v>
      </c>
    </row>
    <row r="3830" spans="1:7">
      <c r="A3830" s="23" t="s">
        <v>7082</v>
      </c>
      <c r="B3830" s="23" t="s">
        <v>7083</v>
      </c>
      <c r="C3830" s="23" t="s">
        <v>27</v>
      </c>
      <c r="D3830" s="23" t="str">
        <f>IF(ISNUMBER(MATCH(C3830, 'Registration Database Man. Code'!A:A, 0)), "drone", "")</f>
        <v>drone</v>
      </c>
      <c r="E3830" s="23" t="str">
        <f>VLOOKUP(C3830, 'Registration Database Man. Code'!A:D, 4, FALSE)</f>
        <v>DJI</v>
      </c>
      <c r="F3830" s="24" t="str">
        <f t="shared" si="59"/>
        <v>No</v>
      </c>
      <c r="G3830" s="21" t="str">
        <f>IF(F3830="Yes", "Not Applicable", IF(COUNTIF('Broadcast Module Man Codes'!B:B, LEFT(B3830, 4))=0, "No BM Man Code Found", "Match Found"))</f>
        <v>No BM Man Code Found</v>
      </c>
    </row>
    <row r="3831" spans="1:7">
      <c r="A3831" s="23" t="s">
        <v>7084</v>
      </c>
      <c r="B3831" s="23" t="s">
        <v>7085</v>
      </c>
      <c r="C3831" s="23" t="s">
        <v>53</v>
      </c>
      <c r="D3831" s="23" t="str">
        <f>IF(ISNUMBER(MATCH(C3831, 'Registration Database Man. Code'!A:A, 0)), "drone", "")</f>
        <v>drone</v>
      </c>
      <c r="E3831" s="23" t="str">
        <f>VLOOKUP(C3831, 'Registration Database Man. Code'!A:D, 4, FALSE)</f>
        <v>EA VISION</v>
      </c>
      <c r="F3831" s="24" t="str">
        <f t="shared" si="59"/>
        <v>No</v>
      </c>
      <c r="G3831" s="21" t="str">
        <f>IF(F3831="Yes", "Not Applicable", IF(COUNTIF('Broadcast Module Man Codes'!B:B, LEFT(B3831, 4))=0, "No BM Man Code Found", "Match Found"))</f>
        <v>No BM Man Code Found</v>
      </c>
    </row>
    <row r="3832" spans="1:7">
      <c r="A3832" s="23" t="s">
        <v>7086</v>
      </c>
      <c r="B3832" s="23" t="s">
        <v>7087</v>
      </c>
      <c r="C3832" s="23" t="s">
        <v>53</v>
      </c>
      <c r="D3832" s="23" t="str">
        <f>IF(ISNUMBER(MATCH(C3832, 'Registration Database Man. Code'!A:A, 0)), "drone", "")</f>
        <v>drone</v>
      </c>
      <c r="E3832" s="23" t="str">
        <f>VLOOKUP(C3832, 'Registration Database Man. Code'!A:D, 4, FALSE)</f>
        <v>EA VISION</v>
      </c>
      <c r="F3832" s="24" t="str">
        <f t="shared" si="59"/>
        <v>No</v>
      </c>
      <c r="G3832" s="21" t="str">
        <f>IF(F3832="Yes", "Not Applicable", IF(COUNTIF('Broadcast Module Man Codes'!B:B, LEFT(B3832, 4))=0, "No BM Man Code Found", "Match Found"))</f>
        <v>No BM Man Code Found</v>
      </c>
    </row>
    <row r="3833" spans="1:7">
      <c r="A3833" s="23" t="s">
        <v>7088</v>
      </c>
      <c r="B3833" s="23">
        <v>85383</v>
      </c>
      <c r="C3833" s="23" t="s">
        <v>53</v>
      </c>
      <c r="D3833" s="23" t="str">
        <f>IF(ISNUMBER(MATCH(C3833, 'Registration Database Man. Code'!A:A, 0)), "drone", "")</f>
        <v>drone</v>
      </c>
      <c r="E3833" s="23" t="str">
        <f>VLOOKUP(C3833, 'Registration Database Man. Code'!A:D, 4, FALSE)</f>
        <v>EA VISION</v>
      </c>
      <c r="F3833" s="24" t="str">
        <f t="shared" si="59"/>
        <v>No</v>
      </c>
      <c r="G3833" s="21" t="str">
        <f>IF(F3833="Yes", "Not Applicable", IF(COUNTIF('Broadcast Module Man Codes'!B:B, LEFT(B3833, 4))=0, "No BM Man Code Found", "Match Found"))</f>
        <v>No BM Man Code Found</v>
      </c>
    </row>
    <row r="3834" spans="1:7">
      <c r="A3834" s="23" t="s">
        <v>7089</v>
      </c>
      <c r="B3834" s="23">
        <v>85393</v>
      </c>
      <c r="C3834" s="23" t="s">
        <v>53</v>
      </c>
      <c r="D3834" s="23" t="str">
        <f>IF(ISNUMBER(MATCH(C3834, 'Registration Database Man. Code'!A:A, 0)), "drone", "")</f>
        <v>drone</v>
      </c>
      <c r="E3834" s="23" t="str">
        <f>VLOOKUP(C3834, 'Registration Database Man. Code'!A:D, 4, FALSE)</f>
        <v>EA VISION</v>
      </c>
      <c r="F3834" s="24" t="str">
        <f t="shared" si="59"/>
        <v>No</v>
      </c>
      <c r="G3834" s="21" t="str">
        <f>IF(F3834="Yes", "Not Applicable", IF(COUNTIF('Broadcast Module Man Codes'!B:B, LEFT(B3834, 4))=0, "No BM Man Code Found", "Match Found"))</f>
        <v>No BM Man Code Found</v>
      </c>
    </row>
    <row r="3835" spans="1:7">
      <c r="A3835" s="23" t="s">
        <v>7090</v>
      </c>
      <c r="B3835" s="23">
        <v>85384</v>
      </c>
      <c r="C3835" s="23" t="s">
        <v>53</v>
      </c>
      <c r="D3835" s="23" t="str">
        <f>IF(ISNUMBER(MATCH(C3835, 'Registration Database Man. Code'!A:A, 0)), "drone", "")</f>
        <v>drone</v>
      </c>
      <c r="E3835" s="23" t="str">
        <f>VLOOKUP(C3835, 'Registration Database Man. Code'!A:D, 4, FALSE)</f>
        <v>EA VISION</v>
      </c>
      <c r="F3835" s="24" t="str">
        <f t="shared" si="59"/>
        <v>No</v>
      </c>
      <c r="G3835" s="21" t="str">
        <f>IF(F3835="Yes", "Not Applicable", IF(COUNTIF('Broadcast Module Man Codes'!B:B, LEFT(B3835, 4))=0, "No BM Man Code Found", "Match Found"))</f>
        <v>No BM Man Code Found</v>
      </c>
    </row>
    <row r="3836" spans="1:7">
      <c r="A3836" s="23" t="s">
        <v>7091</v>
      </c>
      <c r="B3836" s="23">
        <v>85439</v>
      </c>
      <c r="C3836" s="23" t="s">
        <v>53</v>
      </c>
      <c r="D3836" s="23" t="str">
        <f>IF(ISNUMBER(MATCH(C3836, 'Registration Database Man. Code'!A:A, 0)), "drone", "")</f>
        <v>drone</v>
      </c>
      <c r="E3836" s="23" t="str">
        <f>VLOOKUP(C3836, 'Registration Database Man. Code'!A:D, 4, FALSE)</f>
        <v>EA VISION</v>
      </c>
      <c r="F3836" s="24" t="str">
        <f t="shared" si="59"/>
        <v>No</v>
      </c>
      <c r="G3836" s="21" t="str">
        <f>IF(F3836="Yes", "Not Applicable", IF(COUNTIF('Broadcast Module Man Codes'!B:B, LEFT(B3836, 4))=0, "No BM Man Code Found", "Match Found"))</f>
        <v>No BM Man Code Found</v>
      </c>
    </row>
    <row r="3837" spans="1:7">
      <c r="A3837" s="23" t="s">
        <v>7092</v>
      </c>
      <c r="B3837" s="23">
        <v>85423</v>
      </c>
      <c r="C3837" s="23" t="s">
        <v>53</v>
      </c>
      <c r="D3837" s="23" t="str">
        <f>IF(ISNUMBER(MATCH(C3837, 'Registration Database Man. Code'!A:A, 0)), "drone", "")</f>
        <v>drone</v>
      </c>
      <c r="E3837" s="23" t="str">
        <f>VLOOKUP(C3837, 'Registration Database Man. Code'!A:D, 4, FALSE)</f>
        <v>EA VISION</v>
      </c>
      <c r="F3837" s="24" t="str">
        <f t="shared" si="59"/>
        <v>No</v>
      </c>
      <c r="G3837" s="21" t="str">
        <f>IF(F3837="Yes", "Not Applicable", IF(COUNTIF('Broadcast Module Man Codes'!B:B, LEFT(B3837, 4))=0, "No BM Man Code Found", "Match Found"))</f>
        <v>No BM Man Code Found</v>
      </c>
    </row>
    <row r="3838" spans="1:7">
      <c r="A3838" s="23" t="s">
        <v>7093</v>
      </c>
      <c r="B3838" s="23">
        <v>85399</v>
      </c>
      <c r="C3838" s="23" t="s">
        <v>53</v>
      </c>
      <c r="D3838" s="23" t="str">
        <f>IF(ISNUMBER(MATCH(C3838, 'Registration Database Man. Code'!A:A, 0)), "drone", "")</f>
        <v>drone</v>
      </c>
      <c r="E3838" s="23" t="str">
        <f>VLOOKUP(C3838, 'Registration Database Man. Code'!A:D, 4, FALSE)</f>
        <v>EA VISION</v>
      </c>
      <c r="F3838" s="24" t="str">
        <f t="shared" si="59"/>
        <v>No</v>
      </c>
      <c r="G3838" s="21" t="str">
        <f>IF(F3838="Yes", "Not Applicable", IF(COUNTIF('Broadcast Module Man Codes'!B:B, LEFT(B3838, 4))=0, "No BM Man Code Found", "Match Found"))</f>
        <v>No BM Man Code Found</v>
      </c>
    </row>
    <row r="3839" spans="1:7">
      <c r="A3839" s="23" t="s">
        <v>7094</v>
      </c>
      <c r="B3839" s="23">
        <v>85442</v>
      </c>
      <c r="C3839" s="23" t="s">
        <v>53</v>
      </c>
      <c r="D3839" s="23" t="str">
        <f>IF(ISNUMBER(MATCH(C3839, 'Registration Database Man. Code'!A:A, 0)), "drone", "")</f>
        <v>drone</v>
      </c>
      <c r="E3839" s="23" t="str">
        <f>VLOOKUP(C3839, 'Registration Database Man. Code'!A:D, 4, FALSE)</f>
        <v>EA VISION</v>
      </c>
      <c r="F3839" s="24" t="str">
        <f t="shared" si="59"/>
        <v>No</v>
      </c>
      <c r="G3839" s="21" t="str">
        <f>IF(F3839="Yes", "Not Applicable", IF(COUNTIF('Broadcast Module Man Codes'!B:B, LEFT(B3839, 4))=0, "No BM Man Code Found", "Match Found"))</f>
        <v>No BM Man Code Found</v>
      </c>
    </row>
    <row r="3840" spans="1:7">
      <c r="A3840" s="23" t="s">
        <v>7095</v>
      </c>
      <c r="B3840" s="23">
        <v>85387</v>
      </c>
      <c r="C3840" s="23" t="s">
        <v>53</v>
      </c>
      <c r="D3840" s="23" t="str">
        <f>IF(ISNUMBER(MATCH(C3840, 'Registration Database Man. Code'!A:A, 0)), "drone", "")</f>
        <v>drone</v>
      </c>
      <c r="E3840" s="23" t="str">
        <f>VLOOKUP(C3840, 'Registration Database Man. Code'!A:D, 4, FALSE)</f>
        <v>EA VISION</v>
      </c>
      <c r="F3840" s="24" t="str">
        <f t="shared" si="59"/>
        <v>No</v>
      </c>
      <c r="G3840" s="21" t="str">
        <f>IF(F3840="Yes", "Not Applicable", IF(COUNTIF('Broadcast Module Man Codes'!B:B, LEFT(B3840, 4))=0, "No BM Man Code Found", "Match Found"))</f>
        <v>No BM Man Code Found</v>
      </c>
    </row>
    <row r="3841" spans="1:7">
      <c r="A3841" s="23" t="s">
        <v>7096</v>
      </c>
      <c r="B3841" s="23" t="s">
        <v>7097</v>
      </c>
      <c r="C3841" s="23" t="s">
        <v>27</v>
      </c>
      <c r="D3841" s="23" t="str">
        <f>IF(ISNUMBER(MATCH(C3841, 'Registration Database Man. Code'!A:A, 0)), "drone", "")</f>
        <v>drone</v>
      </c>
      <c r="E3841" s="23" t="str">
        <f>VLOOKUP(C3841, 'Registration Database Man. Code'!A:D, 4, FALSE)</f>
        <v>DJI</v>
      </c>
      <c r="F3841" s="24" t="str">
        <f t="shared" si="59"/>
        <v>Yes</v>
      </c>
      <c r="G3841" s="21" t="str">
        <f>IF(F3841="Yes", "Not Applicable", IF(COUNTIF('Broadcast Module Man Codes'!B:B, LEFT(B3841, 4))=0, "No BM Man Code Found", "Match Found"))</f>
        <v>Not Applicable</v>
      </c>
    </row>
    <row r="3842" spans="1:7">
      <c r="A3842" s="23" t="s">
        <v>7098</v>
      </c>
      <c r="B3842" s="23">
        <v>85466</v>
      </c>
      <c r="C3842" s="23" t="s">
        <v>53</v>
      </c>
      <c r="D3842" s="23" t="str">
        <f>IF(ISNUMBER(MATCH(C3842, 'Registration Database Man. Code'!A:A, 0)), "drone", "")</f>
        <v>drone</v>
      </c>
      <c r="E3842" s="23" t="str">
        <f>VLOOKUP(C3842, 'Registration Database Man. Code'!A:D, 4, FALSE)</f>
        <v>EA VISION</v>
      </c>
      <c r="F3842" s="24" t="str">
        <f t="shared" si="59"/>
        <v>No</v>
      </c>
      <c r="G3842" s="21" t="str">
        <f>IF(F3842="Yes", "Not Applicable", IF(COUNTIF('Broadcast Module Man Codes'!B:B, LEFT(B3842, 4))=0, "No BM Man Code Found", "Match Found"))</f>
        <v>No BM Man Code Found</v>
      </c>
    </row>
    <row r="3843" spans="1:7">
      <c r="A3843" s="23" t="s">
        <v>7099</v>
      </c>
      <c r="B3843" s="23">
        <v>85412</v>
      </c>
      <c r="C3843" s="23" t="s">
        <v>53</v>
      </c>
      <c r="D3843" s="23" t="str">
        <f>IF(ISNUMBER(MATCH(C3843, 'Registration Database Man. Code'!A:A, 0)), "drone", "")</f>
        <v>drone</v>
      </c>
      <c r="E3843" s="23" t="str">
        <f>VLOOKUP(C3843, 'Registration Database Man. Code'!A:D, 4, FALSE)</f>
        <v>EA VISION</v>
      </c>
      <c r="F3843" s="24" t="str">
        <f t="shared" ref="F3843:F3906" si="60">IF(OR(E3843="EA VISION", E3843="EAVISION"), "No", IF(OR(AND(OR(E3843="DJI", E3843="DJI Innovations"), LEFT(B3843, 5)="1581F"), AND(OR(E3843="XAG", E3843="GUANGZHOU XAG CO LTD"), LEFT(B3843, 5)="1863F"), AND(E3843="Talos Drones", LEFT(B3843, 5)="2104F")), "Yes", "No"))</f>
        <v>No</v>
      </c>
      <c r="G3843" s="21" t="str">
        <f>IF(F3843="Yes", "Not Applicable", IF(COUNTIF('Broadcast Module Man Codes'!B:B, LEFT(B3843, 4))=0, "No BM Man Code Found", "Match Found"))</f>
        <v>No BM Man Code Found</v>
      </c>
    </row>
    <row r="3844" spans="1:7">
      <c r="A3844" s="23" t="s">
        <v>7100</v>
      </c>
      <c r="B3844" s="23" t="s">
        <v>7101</v>
      </c>
      <c r="C3844" s="23">
        <v>610131</v>
      </c>
      <c r="D3844" s="23" t="str">
        <f>IF(ISNUMBER(MATCH(C3844, 'Registration Database Man. Code'!A:A, 0)), "drone", "")</f>
        <v>drone</v>
      </c>
      <c r="E3844" s="23" t="str">
        <f>VLOOKUP(C3844, 'Registration Database Man. Code'!A:D, 4, FALSE)</f>
        <v>DJI</v>
      </c>
      <c r="F3844" s="24" t="str">
        <f t="shared" si="60"/>
        <v>No</v>
      </c>
      <c r="G3844" s="21" t="str">
        <f>IF(F3844="Yes", "Not Applicable", IF(COUNTIF('Broadcast Module Man Codes'!B:B, LEFT(B3844, 4))=0, "No BM Man Code Found", "Match Found"))</f>
        <v>No BM Man Code Found</v>
      </c>
    </row>
    <row r="3845" spans="1:7">
      <c r="A3845" s="23" t="s">
        <v>7102</v>
      </c>
      <c r="B3845" s="23" t="s">
        <v>7103</v>
      </c>
      <c r="C3845" s="23" t="s">
        <v>27</v>
      </c>
      <c r="D3845" s="23" t="str">
        <f>IF(ISNUMBER(MATCH(C3845, 'Registration Database Man. Code'!A:A, 0)), "drone", "")</f>
        <v>drone</v>
      </c>
      <c r="E3845" s="23" t="str">
        <f>VLOOKUP(C3845, 'Registration Database Man. Code'!A:D, 4, FALSE)</f>
        <v>DJI</v>
      </c>
      <c r="F3845" s="24" t="str">
        <f t="shared" si="60"/>
        <v>Yes</v>
      </c>
      <c r="G3845" s="21" t="str">
        <f>IF(F3845="Yes", "Not Applicable", IF(COUNTIF('Broadcast Module Man Codes'!B:B, LEFT(B3845, 4))=0, "No BM Man Code Found", "Match Found"))</f>
        <v>Not Applicable</v>
      </c>
    </row>
    <row r="3846" spans="1:7">
      <c r="A3846" s="23" t="s">
        <v>7104</v>
      </c>
      <c r="B3846" s="23">
        <v>85474</v>
      </c>
      <c r="C3846" s="23" t="s">
        <v>53</v>
      </c>
      <c r="D3846" s="23" t="str">
        <f>IF(ISNUMBER(MATCH(C3846, 'Registration Database Man. Code'!A:A, 0)), "drone", "")</f>
        <v>drone</v>
      </c>
      <c r="E3846" s="23" t="str">
        <f>VLOOKUP(C3846, 'Registration Database Man. Code'!A:D, 4, FALSE)</f>
        <v>EA VISION</v>
      </c>
      <c r="F3846" s="24" t="str">
        <f t="shared" si="60"/>
        <v>No</v>
      </c>
      <c r="G3846" s="21" t="str">
        <f>IF(F3846="Yes", "Not Applicable", IF(COUNTIF('Broadcast Module Man Codes'!B:B, LEFT(B3846, 4))=0, "No BM Man Code Found", "Match Found"))</f>
        <v>No BM Man Code Found</v>
      </c>
    </row>
    <row r="3847" spans="1:7">
      <c r="A3847" s="23" t="s">
        <v>7105</v>
      </c>
      <c r="B3847" s="23">
        <v>85431</v>
      </c>
      <c r="C3847" s="23" t="s">
        <v>53</v>
      </c>
      <c r="D3847" s="23" t="str">
        <f>IF(ISNUMBER(MATCH(C3847, 'Registration Database Man. Code'!A:A, 0)), "drone", "")</f>
        <v>drone</v>
      </c>
      <c r="E3847" s="23" t="str">
        <f>VLOOKUP(C3847, 'Registration Database Man. Code'!A:D, 4, FALSE)</f>
        <v>EA VISION</v>
      </c>
      <c r="F3847" s="24" t="str">
        <f t="shared" si="60"/>
        <v>No</v>
      </c>
      <c r="G3847" s="21" t="str">
        <f>IF(F3847="Yes", "Not Applicable", IF(COUNTIF('Broadcast Module Man Codes'!B:B, LEFT(B3847, 4))=0, "No BM Man Code Found", "Match Found"))</f>
        <v>No BM Man Code Found</v>
      </c>
    </row>
    <row r="3848" spans="1:7">
      <c r="A3848" s="23" t="s">
        <v>7106</v>
      </c>
      <c r="B3848" s="23">
        <v>85433</v>
      </c>
      <c r="C3848" s="23" t="s">
        <v>53</v>
      </c>
      <c r="D3848" s="23" t="str">
        <f>IF(ISNUMBER(MATCH(C3848, 'Registration Database Man. Code'!A:A, 0)), "drone", "")</f>
        <v>drone</v>
      </c>
      <c r="E3848" s="23" t="str">
        <f>VLOOKUP(C3848, 'Registration Database Man. Code'!A:D, 4, FALSE)</f>
        <v>EA VISION</v>
      </c>
      <c r="F3848" s="24" t="str">
        <f t="shared" si="60"/>
        <v>No</v>
      </c>
      <c r="G3848" s="21" t="str">
        <f>IF(F3848="Yes", "Not Applicable", IF(COUNTIF('Broadcast Module Man Codes'!B:B, LEFT(B3848, 4))=0, "No BM Man Code Found", "Match Found"))</f>
        <v>No BM Man Code Found</v>
      </c>
    </row>
    <row r="3849" spans="1:7">
      <c r="A3849" s="23" t="s">
        <v>7107</v>
      </c>
      <c r="B3849" s="23">
        <v>85391</v>
      </c>
      <c r="C3849" s="23" t="s">
        <v>53</v>
      </c>
      <c r="D3849" s="23" t="str">
        <f>IF(ISNUMBER(MATCH(C3849, 'Registration Database Man. Code'!A:A, 0)), "drone", "")</f>
        <v>drone</v>
      </c>
      <c r="E3849" s="23" t="str">
        <f>VLOOKUP(C3849, 'Registration Database Man. Code'!A:D, 4, FALSE)</f>
        <v>EA VISION</v>
      </c>
      <c r="F3849" s="24" t="str">
        <f t="shared" si="60"/>
        <v>No</v>
      </c>
      <c r="G3849" s="21" t="str">
        <f>IF(F3849="Yes", "Not Applicable", IF(COUNTIF('Broadcast Module Man Codes'!B:B, LEFT(B3849, 4))=0, "No BM Man Code Found", "Match Found"))</f>
        <v>No BM Man Code Found</v>
      </c>
    </row>
    <row r="3850" spans="1:7">
      <c r="A3850" s="23" t="s">
        <v>7108</v>
      </c>
      <c r="B3850" s="23">
        <v>85509</v>
      </c>
      <c r="C3850" s="23" t="s">
        <v>53</v>
      </c>
      <c r="D3850" s="23" t="str">
        <f>IF(ISNUMBER(MATCH(C3850, 'Registration Database Man. Code'!A:A, 0)), "drone", "")</f>
        <v>drone</v>
      </c>
      <c r="E3850" s="23" t="str">
        <f>VLOOKUP(C3850, 'Registration Database Man. Code'!A:D, 4, FALSE)</f>
        <v>EA VISION</v>
      </c>
      <c r="F3850" s="24" t="str">
        <f t="shared" si="60"/>
        <v>No</v>
      </c>
      <c r="G3850" s="21" t="str">
        <f>IF(F3850="Yes", "Not Applicable", IF(COUNTIF('Broadcast Module Man Codes'!B:B, LEFT(B3850, 4))=0, "No BM Man Code Found", "Match Found"))</f>
        <v>No BM Man Code Found</v>
      </c>
    </row>
    <row r="3851" spans="1:7">
      <c r="A3851" s="23" t="s">
        <v>7109</v>
      </c>
      <c r="B3851" s="23">
        <v>85398</v>
      </c>
      <c r="C3851" s="23" t="s">
        <v>53</v>
      </c>
      <c r="D3851" s="23" t="str">
        <f>IF(ISNUMBER(MATCH(C3851, 'Registration Database Man. Code'!A:A, 0)), "drone", "")</f>
        <v>drone</v>
      </c>
      <c r="E3851" s="23" t="str">
        <f>VLOOKUP(C3851, 'Registration Database Man. Code'!A:D, 4, FALSE)</f>
        <v>EA VISION</v>
      </c>
      <c r="F3851" s="24" t="str">
        <f t="shared" si="60"/>
        <v>No</v>
      </c>
      <c r="G3851" s="21" t="str">
        <f>IF(F3851="Yes", "Not Applicable", IF(COUNTIF('Broadcast Module Man Codes'!B:B, LEFT(B3851, 4))=0, "No BM Man Code Found", "Match Found"))</f>
        <v>No BM Man Code Found</v>
      </c>
    </row>
    <row r="3852" spans="1:7">
      <c r="A3852" s="23" t="s">
        <v>7110</v>
      </c>
      <c r="B3852" s="23" t="s">
        <v>7111</v>
      </c>
      <c r="C3852" s="23" t="s">
        <v>10</v>
      </c>
      <c r="D3852" s="23" t="str">
        <f>IF(ISNUMBER(MATCH(C3852, 'Registration Database Man. Code'!A:A, 0)), "drone", "")</f>
        <v>drone</v>
      </c>
      <c r="E3852" s="23" t="str">
        <f>VLOOKUP(C3852, 'Registration Database Man. Code'!A:D, 4, FALSE)</f>
        <v>DJI</v>
      </c>
      <c r="F3852" s="24" t="str">
        <f t="shared" si="60"/>
        <v>Yes</v>
      </c>
      <c r="G3852" s="21" t="str">
        <f>IF(F3852="Yes", "Not Applicable", IF(COUNTIF('Broadcast Module Man Codes'!B:B, LEFT(B3852, 4))=0, "No BM Man Code Found", "Match Found"))</f>
        <v>Not Applicable</v>
      </c>
    </row>
    <row r="3853" spans="1:7">
      <c r="A3853" s="23" t="s">
        <v>7112</v>
      </c>
      <c r="B3853" s="23" t="s">
        <v>7113</v>
      </c>
      <c r="C3853" s="23" t="s">
        <v>97</v>
      </c>
      <c r="D3853" s="23" t="str">
        <f>IF(ISNUMBER(MATCH(C3853, 'Registration Database Man. Code'!A:A, 0)), "drone", "")</f>
        <v>drone</v>
      </c>
      <c r="E3853" s="23" t="str">
        <f>VLOOKUP(C3853, 'Registration Database Man. Code'!A:D, 4, FALSE)</f>
        <v>DJI</v>
      </c>
      <c r="F3853" s="24" t="str">
        <f t="shared" si="60"/>
        <v>No</v>
      </c>
      <c r="G3853" s="21" t="str">
        <f>IF(F3853="Yes", "Not Applicable", IF(COUNTIF('Broadcast Module Man Codes'!B:B, LEFT(B3853, 4))=0, "No BM Man Code Found", "Match Found"))</f>
        <v>No BM Man Code Found</v>
      </c>
    </row>
    <row r="3854" spans="1:7">
      <c r="A3854" s="23" t="s">
        <v>7114</v>
      </c>
      <c r="B3854" s="23">
        <v>85422</v>
      </c>
      <c r="C3854" s="23" t="s">
        <v>53</v>
      </c>
      <c r="D3854" s="23" t="str">
        <f>IF(ISNUMBER(MATCH(C3854, 'Registration Database Man. Code'!A:A, 0)), "drone", "")</f>
        <v>drone</v>
      </c>
      <c r="E3854" s="23" t="str">
        <f>VLOOKUP(C3854, 'Registration Database Man. Code'!A:D, 4, FALSE)</f>
        <v>EA VISION</v>
      </c>
      <c r="F3854" s="24" t="str">
        <f t="shared" si="60"/>
        <v>No</v>
      </c>
      <c r="G3854" s="21" t="str">
        <f>IF(F3854="Yes", "Not Applicable", IF(COUNTIF('Broadcast Module Man Codes'!B:B, LEFT(B3854, 4))=0, "No BM Man Code Found", "Match Found"))</f>
        <v>No BM Man Code Found</v>
      </c>
    </row>
    <row r="3855" spans="1:7">
      <c r="A3855" s="23" t="s">
        <v>7115</v>
      </c>
      <c r="B3855" s="23">
        <v>85497</v>
      </c>
      <c r="C3855" s="23" t="s">
        <v>53</v>
      </c>
      <c r="D3855" s="23" t="str">
        <f>IF(ISNUMBER(MATCH(C3855, 'Registration Database Man. Code'!A:A, 0)), "drone", "")</f>
        <v>drone</v>
      </c>
      <c r="E3855" s="23" t="str">
        <f>VLOOKUP(C3855, 'Registration Database Man. Code'!A:D, 4, FALSE)</f>
        <v>EA VISION</v>
      </c>
      <c r="F3855" s="24" t="str">
        <f t="shared" si="60"/>
        <v>No</v>
      </c>
      <c r="G3855" s="21" t="str">
        <f>IF(F3855="Yes", "Not Applicable", IF(COUNTIF('Broadcast Module Man Codes'!B:B, LEFT(B3855, 4))=0, "No BM Man Code Found", "Match Found"))</f>
        <v>No BM Man Code Found</v>
      </c>
    </row>
    <row r="3856" spans="1:7">
      <c r="A3856" s="23" t="s">
        <v>7116</v>
      </c>
      <c r="B3856" s="23">
        <v>85388</v>
      </c>
      <c r="C3856" s="23" t="s">
        <v>53</v>
      </c>
      <c r="D3856" s="23" t="str">
        <f>IF(ISNUMBER(MATCH(C3856, 'Registration Database Man. Code'!A:A, 0)), "drone", "")</f>
        <v>drone</v>
      </c>
      <c r="E3856" s="23" t="str">
        <f>VLOOKUP(C3856, 'Registration Database Man. Code'!A:D, 4, FALSE)</f>
        <v>EA VISION</v>
      </c>
      <c r="F3856" s="24" t="str">
        <f t="shared" si="60"/>
        <v>No</v>
      </c>
      <c r="G3856" s="21" t="str">
        <f>IF(F3856="Yes", "Not Applicable", IF(COUNTIF('Broadcast Module Man Codes'!B:B, LEFT(B3856, 4))=0, "No BM Man Code Found", "Match Found"))</f>
        <v>No BM Man Code Found</v>
      </c>
    </row>
    <row r="3857" spans="1:7">
      <c r="A3857" s="23" t="s">
        <v>7117</v>
      </c>
      <c r="B3857" s="23">
        <v>85371</v>
      </c>
      <c r="C3857" s="23" t="s">
        <v>53</v>
      </c>
      <c r="D3857" s="23" t="str">
        <f>IF(ISNUMBER(MATCH(C3857, 'Registration Database Man. Code'!A:A, 0)), "drone", "")</f>
        <v>drone</v>
      </c>
      <c r="E3857" s="23" t="str">
        <f>VLOOKUP(C3857, 'Registration Database Man. Code'!A:D, 4, FALSE)</f>
        <v>EA VISION</v>
      </c>
      <c r="F3857" s="24" t="str">
        <f t="shared" si="60"/>
        <v>No</v>
      </c>
      <c r="G3857" s="21" t="str">
        <f>IF(F3857="Yes", "Not Applicable", IF(COUNTIF('Broadcast Module Man Codes'!B:B, LEFT(B3857, 4))=0, "No BM Man Code Found", "Match Found"))</f>
        <v>No BM Man Code Found</v>
      </c>
    </row>
    <row r="3858" spans="1:7">
      <c r="A3858" s="23" t="s">
        <v>7118</v>
      </c>
      <c r="B3858" s="23">
        <v>85496</v>
      </c>
      <c r="C3858" s="23" t="s">
        <v>53</v>
      </c>
      <c r="D3858" s="23" t="str">
        <f>IF(ISNUMBER(MATCH(C3858, 'Registration Database Man. Code'!A:A, 0)), "drone", "")</f>
        <v>drone</v>
      </c>
      <c r="E3858" s="23" t="str">
        <f>VLOOKUP(C3858, 'Registration Database Man. Code'!A:D, 4, FALSE)</f>
        <v>EA VISION</v>
      </c>
      <c r="F3858" s="24" t="str">
        <f t="shared" si="60"/>
        <v>No</v>
      </c>
      <c r="G3858" s="21" t="str">
        <f>IF(F3858="Yes", "Not Applicable", IF(COUNTIF('Broadcast Module Man Codes'!B:B, LEFT(B3858, 4))=0, "No BM Man Code Found", "Match Found"))</f>
        <v>No BM Man Code Found</v>
      </c>
    </row>
    <row r="3859" spans="1:7">
      <c r="A3859" s="23" t="s">
        <v>7119</v>
      </c>
      <c r="B3859" s="23">
        <v>85407</v>
      </c>
      <c r="C3859" s="23" t="s">
        <v>53</v>
      </c>
      <c r="D3859" s="23" t="str">
        <f>IF(ISNUMBER(MATCH(C3859, 'Registration Database Man. Code'!A:A, 0)), "drone", "")</f>
        <v>drone</v>
      </c>
      <c r="E3859" s="23" t="str">
        <f>VLOOKUP(C3859, 'Registration Database Man. Code'!A:D, 4, FALSE)</f>
        <v>EA VISION</v>
      </c>
      <c r="F3859" s="24" t="str">
        <f t="shared" si="60"/>
        <v>No</v>
      </c>
      <c r="G3859" s="21" t="str">
        <f>IF(F3859="Yes", "Not Applicable", IF(COUNTIF('Broadcast Module Man Codes'!B:B, LEFT(B3859, 4))=0, "No BM Man Code Found", "Match Found"))</f>
        <v>No BM Man Code Found</v>
      </c>
    </row>
    <row r="3860" spans="1:7">
      <c r="A3860" s="23" t="s">
        <v>7120</v>
      </c>
      <c r="B3860" s="23">
        <v>85507</v>
      </c>
      <c r="C3860" s="23" t="s">
        <v>53</v>
      </c>
      <c r="D3860" s="23" t="str">
        <f>IF(ISNUMBER(MATCH(C3860, 'Registration Database Man. Code'!A:A, 0)), "drone", "")</f>
        <v>drone</v>
      </c>
      <c r="E3860" s="23" t="str">
        <f>VLOOKUP(C3860, 'Registration Database Man. Code'!A:D, 4, FALSE)</f>
        <v>EA VISION</v>
      </c>
      <c r="F3860" s="24" t="str">
        <f t="shared" si="60"/>
        <v>No</v>
      </c>
      <c r="G3860" s="21" t="str">
        <f>IF(F3860="Yes", "Not Applicable", IF(COUNTIF('Broadcast Module Man Codes'!B:B, LEFT(B3860, 4))=0, "No BM Man Code Found", "Match Found"))</f>
        <v>No BM Man Code Found</v>
      </c>
    </row>
    <row r="3861" spans="1:7">
      <c r="A3861" s="23" t="s">
        <v>7121</v>
      </c>
      <c r="B3861" s="23" t="s">
        <v>7122</v>
      </c>
      <c r="C3861" s="23" t="s">
        <v>7123</v>
      </c>
      <c r="D3861" s="23" t="str">
        <f>IF(ISNUMBER(MATCH(C3861, 'Registration Database Man. Code'!A:A, 0)), "drone", "")</f>
        <v>drone</v>
      </c>
      <c r="E3861" s="23" t="str">
        <f>VLOOKUP(C3861, 'Registration Database Man. Code'!A:D, 4, FALSE)</f>
        <v>DJI</v>
      </c>
      <c r="F3861" s="24" t="str">
        <f t="shared" si="60"/>
        <v>No</v>
      </c>
      <c r="G3861" s="21" t="str">
        <f>IF(F3861="Yes", "Not Applicable", IF(COUNTIF('Broadcast Module Man Codes'!B:B, LEFT(B3861, 4))=0, "No BM Man Code Found", "Match Found"))</f>
        <v>No BM Man Code Found</v>
      </c>
    </row>
    <row r="3862" spans="1:7">
      <c r="A3862" s="23" t="s">
        <v>7124</v>
      </c>
      <c r="B3862" s="23">
        <v>85381</v>
      </c>
      <c r="C3862" s="23" t="s">
        <v>53</v>
      </c>
      <c r="D3862" s="23" t="str">
        <f>IF(ISNUMBER(MATCH(C3862, 'Registration Database Man. Code'!A:A, 0)), "drone", "")</f>
        <v>drone</v>
      </c>
      <c r="E3862" s="23" t="str">
        <f>VLOOKUP(C3862, 'Registration Database Man. Code'!A:D, 4, FALSE)</f>
        <v>EA VISION</v>
      </c>
      <c r="F3862" s="24" t="str">
        <f t="shared" si="60"/>
        <v>No</v>
      </c>
      <c r="G3862" s="21" t="str">
        <f>IF(F3862="Yes", "Not Applicable", IF(COUNTIF('Broadcast Module Man Codes'!B:B, LEFT(B3862, 4))=0, "No BM Man Code Found", "Match Found"))</f>
        <v>No BM Man Code Found</v>
      </c>
    </row>
    <row r="3863" spans="1:7">
      <c r="A3863" s="23" t="s">
        <v>7125</v>
      </c>
      <c r="B3863" s="23">
        <v>85416</v>
      </c>
      <c r="C3863" s="23" t="s">
        <v>53</v>
      </c>
      <c r="D3863" s="23" t="str">
        <f>IF(ISNUMBER(MATCH(C3863, 'Registration Database Man. Code'!A:A, 0)), "drone", "")</f>
        <v>drone</v>
      </c>
      <c r="E3863" s="23" t="str">
        <f>VLOOKUP(C3863, 'Registration Database Man. Code'!A:D, 4, FALSE)</f>
        <v>EA VISION</v>
      </c>
      <c r="F3863" s="24" t="str">
        <f t="shared" si="60"/>
        <v>No</v>
      </c>
      <c r="G3863" s="21" t="str">
        <f>IF(F3863="Yes", "Not Applicable", IF(COUNTIF('Broadcast Module Man Codes'!B:B, LEFT(B3863, 4))=0, "No BM Man Code Found", "Match Found"))</f>
        <v>No BM Man Code Found</v>
      </c>
    </row>
    <row r="3864" spans="1:7">
      <c r="A3864" s="23" t="s">
        <v>7126</v>
      </c>
      <c r="B3864" s="23">
        <v>85380</v>
      </c>
      <c r="C3864" s="23" t="s">
        <v>53</v>
      </c>
      <c r="D3864" s="23" t="str">
        <f>IF(ISNUMBER(MATCH(C3864, 'Registration Database Man. Code'!A:A, 0)), "drone", "")</f>
        <v>drone</v>
      </c>
      <c r="E3864" s="23" t="str">
        <f>VLOOKUP(C3864, 'Registration Database Man. Code'!A:D, 4, FALSE)</f>
        <v>EA VISION</v>
      </c>
      <c r="F3864" s="24" t="str">
        <f t="shared" si="60"/>
        <v>No</v>
      </c>
      <c r="G3864" s="21" t="str">
        <f>IF(F3864="Yes", "Not Applicable", IF(COUNTIF('Broadcast Module Man Codes'!B:B, LEFT(B3864, 4))=0, "No BM Man Code Found", "Match Found"))</f>
        <v>No BM Man Code Found</v>
      </c>
    </row>
    <row r="3865" spans="1:7">
      <c r="A3865" s="23" t="s">
        <v>7127</v>
      </c>
      <c r="B3865" s="23">
        <v>85408</v>
      </c>
      <c r="C3865" s="23" t="s">
        <v>53</v>
      </c>
      <c r="D3865" s="23" t="str">
        <f>IF(ISNUMBER(MATCH(C3865, 'Registration Database Man. Code'!A:A, 0)), "drone", "")</f>
        <v>drone</v>
      </c>
      <c r="E3865" s="23" t="str">
        <f>VLOOKUP(C3865, 'Registration Database Man. Code'!A:D, 4, FALSE)</f>
        <v>EA VISION</v>
      </c>
      <c r="F3865" s="24" t="str">
        <f t="shared" si="60"/>
        <v>No</v>
      </c>
      <c r="G3865" s="21" t="str">
        <f>IF(F3865="Yes", "Not Applicable", IF(COUNTIF('Broadcast Module Man Codes'!B:B, LEFT(B3865, 4))=0, "No BM Man Code Found", "Match Found"))</f>
        <v>No BM Man Code Found</v>
      </c>
    </row>
    <row r="3866" spans="1:7">
      <c r="A3866" s="23" t="s">
        <v>7128</v>
      </c>
      <c r="B3866" s="23">
        <v>85449</v>
      </c>
      <c r="C3866" s="23" t="s">
        <v>53</v>
      </c>
      <c r="D3866" s="23" t="str">
        <f>IF(ISNUMBER(MATCH(C3866, 'Registration Database Man. Code'!A:A, 0)), "drone", "")</f>
        <v>drone</v>
      </c>
      <c r="E3866" s="23" t="str">
        <f>VLOOKUP(C3866, 'Registration Database Man. Code'!A:D, 4, FALSE)</f>
        <v>EA VISION</v>
      </c>
      <c r="F3866" s="24" t="str">
        <f t="shared" si="60"/>
        <v>No</v>
      </c>
      <c r="G3866" s="21" t="str">
        <f>IF(F3866="Yes", "Not Applicable", IF(COUNTIF('Broadcast Module Man Codes'!B:B, LEFT(B3866, 4))=0, "No BM Man Code Found", "Match Found"))</f>
        <v>No BM Man Code Found</v>
      </c>
    </row>
    <row r="3867" spans="1:7">
      <c r="A3867" s="23" t="s">
        <v>7129</v>
      </c>
      <c r="B3867" s="23">
        <v>85435</v>
      </c>
      <c r="C3867" s="23" t="s">
        <v>53</v>
      </c>
      <c r="D3867" s="23" t="str">
        <f>IF(ISNUMBER(MATCH(C3867, 'Registration Database Man. Code'!A:A, 0)), "drone", "")</f>
        <v>drone</v>
      </c>
      <c r="E3867" s="23" t="str">
        <f>VLOOKUP(C3867, 'Registration Database Man. Code'!A:D, 4, FALSE)</f>
        <v>EA VISION</v>
      </c>
      <c r="F3867" s="24" t="str">
        <f t="shared" si="60"/>
        <v>No</v>
      </c>
      <c r="G3867" s="21" t="str">
        <f>IF(F3867="Yes", "Not Applicable", IF(COUNTIF('Broadcast Module Man Codes'!B:B, LEFT(B3867, 4))=0, "No BM Man Code Found", "Match Found"))</f>
        <v>No BM Man Code Found</v>
      </c>
    </row>
    <row r="3868" spans="1:7">
      <c r="A3868" s="23" t="s">
        <v>7130</v>
      </c>
      <c r="B3868" s="23">
        <v>85472</v>
      </c>
      <c r="C3868" s="23" t="s">
        <v>53</v>
      </c>
      <c r="D3868" s="23" t="str">
        <f>IF(ISNUMBER(MATCH(C3868, 'Registration Database Man. Code'!A:A, 0)), "drone", "")</f>
        <v>drone</v>
      </c>
      <c r="E3868" s="23" t="str">
        <f>VLOOKUP(C3868, 'Registration Database Man. Code'!A:D, 4, FALSE)</f>
        <v>EA VISION</v>
      </c>
      <c r="F3868" s="24" t="str">
        <f t="shared" si="60"/>
        <v>No</v>
      </c>
      <c r="G3868" s="21" t="str">
        <f>IF(F3868="Yes", "Not Applicable", IF(COUNTIF('Broadcast Module Man Codes'!B:B, LEFT(B3868, 4))=0, "No BM Man Code Found", "Match Found"))</f>
        <v>No BM Man Code Found</v>
      </c>
    </row>
    <row r="3869" spans="1:7">
      <c r="A3869" s="23" t="s">
        <v>7131</v>
      </c>
      <c r="B3869" s="23">
        <v>85320</v>
      </c>
      <c r="C3869" s="23" t="s">
        <v>53</v>
      </c>
      <c r="D3869" s="23" t="str">
        <f>IF(ISNUMBER(MATCH(C3869, 'Registration Database Man. Code'!A:A, 0)), "drone", "")</f>
        <v>drone</v>
      </c>
      <c r="E3869" s="23" t="str">
        <f>VLOOKUP(C3869, 'Registration Database Man. Code'!A:D, 4, FALSE)</f>
        <v>EA VISION</v>
      </c>
      <c r="F3869" s="24" t="str">
        <f t="shared" si="60"/>
        <v>No</v>
      </c>
      <c r="G3869" s="21" t="str">
        <f>IF(F3869="Yes", "Not Applicable", IF(COUNTIF('Broadcast Module Man Codes'!B:B, LEFT(B3869, 4))=0, "No BM Man Code Found", "Match Found"))</f>
        <v>No BM Man Code Found</v>
      </c>
    </row>
    <row r="3870" spans="1:7">
      <c r="A3870" s="23" t="s">
        <v>7132</v>
      </c>
      <c r="B3870" s="23" t="s">
        <v>7133</v>
      </c>
      <c r="C3870" s="23" t="s">
        <v>172</v>
      </c>
      <c r="D3870" s="23" t="str">
        <f>IF(ISNUMBER(MATCH(C3870, 'Registration Database Man. Code'!A:A, 0)), "drone", "")</f>
        <v>drone</v>
      </c>
      <c r="E3870" s="23" t="str">
        <f>VLOOKUP(C3870, 'Registration Database Man. Code'!A:D, 4, FALSE)</f>
        <v>DJI</v>
      </c>
      <c r="F3870" s="24" t="str">
        <f t="shared" si="60"/>
        <v>Yes</v>
      </c>
      <c r="G3870" s="21" t="str">
        <f>IF(F3870="Yes", "Not Applicable", IF(COUNTIF('Broadcast Module Man Codes'!B:B, LEFT(B3870, 4))=0, "No BM Man Code Found", "Match Found"))</f>
        <v>Not Applicable</v>
      </c>
    </row>
    <row r="3871" spans="1:7">
      <c r="A3871" s="23" t="s">
        <v>7134</v>
      </c>
      <c r="B3871" s="23">
        <v>85666</v>
      </c>
      <c r="C3871" s="23" t="s">
        <v>53</v>
      </c>
      <c r="D3871" s="23" t="str">
        <f>IF(ISNUMBER(MATCH(C3871, 'Registration Database Man. Code'!A:A, 0)), "drone", "")</f>
        <v>drone</v>
      </c>
      <c r="E3871" s="23" t="str">
        <f>VLOOKUP(C3871, 'Registration Database Man. Code'!A:D, 4, FALSE)</f>
        <v>EA VISION</v>
      </c>
      <c r="F3871" s="24" t="str">
        <f t="shared" si="60"/>
        <v>No</v>
      </c>
      <c r="G3871" s="21" t="str">
        <f>IF(F3871="Yes", "Not Applicable", IF(COUNTIF('Broadcast Module Man Codes'!B:B, LEFT(B3871, 4))=0, "No BM Man Code Found", "Match Found"))</f>
        <v>No BM Man Code Found</v>
      </c>
    </row>
    <row r="3872" spans="1:7">
      <c r="A3872" s="23" t="s">
        <v>7135</v>
      </c>
      <c r="B3872" s="23">
        <v>85481</v>
      </c>
      <c r="C3872" s="23" t="s">
        <v>53</v>
      </c>
      <c r="D3872" s="23" t="str">
        <f>IF(ISNUMBER(MATCH(C3872, 'Registration Database Man. Code'!A:A, 0)), "drone", "")</f>
        <v>drone</v>
      </c>
      <c r="E3872" s="23" t="str">
        <f>VLOOKUP(C3872, 'Registration Database Man. Code'!A:D, 4, FALSE)</f>
        <v>EA VISION</v>
      </c>
      <c r="F3872" s="24" t="str">
        <f t="shared" si="60"/>
        <v>No</v>
      </c>
      <c r="G3872" s="21" t="str">
        <f>IF(F3872="Yes", "Not Applicable", IF(COUNTIF('Broadcast Module Man Codes'!B:B, LEFT(B3872, 4))=0, "No BM Man Code Found", "Match Found"))</f>
        <v>No BM Man Code Found</v>
      </c>
    </row>
    <row r="3873" spans="1:7">
      <c r="A3873" s="23" t="s">
        <v>7136</v>
      </c>
      <c r="B3873" s="23" t="s">
        <v>7137</v>
      </c>
      <c r="C3873" s="23" t="s">
        <v>10</v>
      </c>
      <c r="D3873" s="23" t="str">
        <f>IF(ISNUMBER(MATCH(C3873, 'Registration Database Man. Code'!A:A, 0)), "drone", "")</f>
        <v>drone</v>
      </c>
      <c r="E3873" s="23" t="str">
        <f>VLOOKUP(C3873, 'Registration Database Man. Code'!A:D, 4, FALSE)</f>
        <v>DJI</v>
      </c>
      <c r="F3873" s="24" t="str">
        <f t="shared" si="60"/>
        <v>Yes</v>
      </c>
      <c r="G3873" s="21" t="str">
        <f>IF(F3873="Yes", "Not Applicable", IF(COUNTIF('Broadcast Module Man Codes'!B:B, LEFT(B3873, 4))=0, "No BM Man Code Found", "Match Found"))</f>
        <v>Not Applicable</v>
      </c>
    </row>
    <row r="3874" spans="1:7">
      <c r="A3874" s="23" t="s">
        <v>7138</v>
      </c>
      <c r="B3874" s="23">
        <v>85464</v>
      </c>
      <c r="C3874" s="23" t="s">
        <v>53</v>
      </c>
      <c r="D3874" s="23" t="str">
        <f>IF(ISNUMBER(MATCH(C3874, 'Registration Database Man. Code'!A:A, 0)), "drone", "")</f>
        <v>drone</v>
      </c>
      <c r="E3874" s="23" t="str">
        <f>VLOOKUP(C3874, 'Registration Database Man. Code'!A:D, 4, FALSE)</f>
        <v>EA VISION</v>
      </c>
      <c r="F3874" s="24" t="str">
        <f t="shared" si="60"/>
        <v>No</v>
      </c>
      <c r="G3874" s="21" t="str">
        <f>IF(F3874="Yes", "Not Applicable", IF(COUNTIF('Broadcast Module Man Codes'!B:B, LEFT(B3874, 4))=0, "No BM Man Code Found", "Match Found"))</f>
        <v>No BM Man Code Found</v>
      </c>
    </row>
    <row r="3875" spans="1:7">
      <c r="A3875" s="23" t="s">
        <v>7139</v>
      </c>
      <c r="B3875" s="23">
        <v>85467</v>
      </c>
      <c r="C3875" s="23" t="s">
        <v>53</v>
      </c>
      <c r="D3875" s="23" t="str">
        <f>IF(ISNUMBER(MATCH(C3875, 'Registration Database Man. Code'!A:A, 0)), "drone", "")</f>
        <v>drone</v>
      </c>
      <c r="E3875" s="23" t="str">
        <f>VLOOKUP(C3875, 'Registration Database Man. Code'!A:D, 4, FALSE)</f>
        <v>EA VISION</v>
      </c>
      <c r="F3875" s="24" t="str">
        <f t="shared" si="60"/>
        <v>No</v>
      </c>
      <c r="G3875" s="21" t="str">
        <f>IF(F3875="Yes", "Not Applicable", IF(COUNTIF('Broadcast Module Man Codes'!B:B, LEFT(B3875, 4))=0, "No BM Man Code Found", "Match Found"))</f>
        <v>No BM Man Code Found</v>
      </c>
    </row>
    <row r="3876" spans="1:7">
      <c r="A3876" s="23" t="s">
        <v>7140</v>
      </c>
      <c r="B3876" s="23">
        <v>85429</v>
      </c>
      <c r="C3876" s="23" t="s">
        <v>53</v>
      </c>
      <c r="D3876" s="23" t="str">
        <f>IF(ISNUMBER(MATCH(C3876, 'Registration Database Man. Code'!A:A, 0)), "drone", "")</f>
        <v>drone</v>
      </c>
      <c r="E3876" s="23" t="str">
        <f>VLOOKUP(C3876, 'Registration Database Man. Code'!A:D, 4, FALSE)</f>
        <v>EA VISION</v>
      </c>
      <c r="F3876" s="24" t="str">
        <f t="shared" si="60"/>
        <v>No</v>
      </c>
      <c r="G3876" s="21" t="str">
        <f>IF(F3876="Yes", "Not Applicable", IF(COUNTIF('Broadcast Module Man Codes'!B:B, LEFT(B3876, 4))=0, "No BM Man Code Found", "Match Found"))</f>
        <v>No BM Man Code Found</v>
      </c>
    </row>
    <row r="3877" spans="1:7">
      <c r="A3877" s="23" t="s">
        <v>7141</v>
      </c>
      <c r="B3877" s="23">
        <v>85473</v>
      </c>
      <c r="C3877" s="23" t="s">
        <v>53</v>
      </c>
      <c r="D3877" s="23" t="str">
        <f>IF(ISNUMBER(MATCH(C3877, 'Registration Database Man. Code'!A:A, 0)), "drone", "")</f>
        <v>drone</v>
      </c>
      <c r="E3877" s="23" t="str">
        <f>VLOOKUP(C3877, 'Registration Database Man. Code'!A:D, 4, FALSE)</f>
        <v>EA VISION</v>
      </c>
      <c r="F3877" s="24" t="str">
        <f t="shared" si="60"/>
        <v>No</v>
      </c>
      <c r="G3877" s="21" t="str">
        <f>IF(F3877="Yes", "Not Applicable", IF(COUNTIF('Broadcast Module Man Codes'!B:B, LEFT(B3877, 4))=0, "No BM Man Code Found", "Match Found"))</f>
        <v>No BM Man Code Found</v>
      </c>
    </row>
    <row r="3878" spans="1:7">
      <c r="A3878" s="23" t="s">
        <v>7142</v>
      </c>
      <c r="B3878" s="23">
        <v>85406</v>
      </c>
      <c r="C3878" s="23" t="s">
        <v>53</v>
      </c>
      <c r="D3878" s="23" t="str">
        <f>IF(ISNUMBER(MATCH(C3878, 'Registration Database Man. Code'!A:A, 0)), "drone", "")</f>
        <v>drone</v>
      </c>
      <c r="E3878" s="23" t="str">
        <f>VLOOKUP(C3878, 'Registration Database Man. Code'!A:D, 4, FALSE)</f>
        <v>EA VISION</v>
      </c>
      <c r="F3878" s="24" t="str">
        <f t="shared" si="60"/>
        <v>No</v>
      </c>
      <c r="G3878" s="21" t="str">
        <f>IF(F3878="Yes", "Not Applicable", IF(COUNTIF('Broadcast Module Man Codes'!B:B, LEFT(B3878, 4))=0, "No BM Man Code Found", "Match Found"))</f>
        <v>No BM Man Code Found</v>
      </c>
    </row>
    <row r="3879" spans="1:7">
      <c r="A3879" s="23" t="s">
        <v>7143</v>
      </c>
      <c r="B3879" s="23">
        <v>85434</v>
      </c>
      <c r="C3879" s="23" t="s">
        <v>53</v>
      </c>
      <c r="D3879" s="23" t="str">
        <f>IF(ISNUMBER(MATCH(C3879, 'Registration Database Man. Code'!A:A, 0)), "drone", "")</f>
        <v>drone</v>
      </c>
      <c r="E3879" s="23" t="str">
        <f>VLOOKUP(C3879, 'Registration Database Man. Code'!A:D, 4, FALSE)</f>
        <v>EA VISION</v>
      </c>
      <c r="F3879" s="24" t="str">
        <f t="shared" si="60"/>
        <v>No</v>
      </c>
      <c r="G3879" s="21" t="str">
        <f>IF(F3879="Yes", "Not Applicable", IF(COUNTIF('Broadcast Module Man Codes'!B:B, LEFT(B3879, 4))=0, "No BM Man Code Found", "Match Found"))</f>
        <v>No BM Man Code Found</v>
      </c>
    </row>
    <row r="3880" spans="1:7">
      <c r="A3880" s="23" t="s">
        <v>7144</v>
      </c>
      <c r="B3880" s="23">
        <v>85374</v>
      </c>
      <c r="C3880" s="23" t="s">
        <v>53</v>
      </c>
      <c r="D3880" s="23" t="str">
        <f>IF(ISNUMBER(MATCH(C3880, 'Registration Database Man. Code'!A:A, 0)), "drone", "")</f>
        <v>drone</v>
      </c>
      <c r="E3880" s="23" t="str">
        <f>VLOOKUP(C3880, 'Registration Database Man. Code'!A:D, 4, FALSE)</f>
        <v>EA VISION</v>
      </c>
      <c r="F3880" s="24" t="str">
        <f t="shared" si="60"/>
        <v>No</v>
      </c>
      <c r="G3880" s="21" t="str">
        <f>IF(F3880="Yes", "Not Applicable", IF(COUNTIF('Broadcast Module Man Codes'!B:B, LEFT(B3880, 4))=0, "No BM Man Code Found", "Match Found"))</f>
        <v>No BM Man Code Found</v>
      </c>
    </row>
    <row r="3881" spans="1:7">
      <c r="A3881" s="23" t="s">
        <v>7145</v>
      </c>
      <c r="B3881" s="23">
        <v>85444</v>
      </c>
      <c r="C3881" s="23" t="s">
        <v>53</v>
      </c>
      <c r="D3881" s="23" t="str">
        <f>IF(ISNUMBER(MATCH(C3881, 'Registration Database Man. Code'!A:A, 0)), "drone", "")</f>
        <v>drone</v>
      </c>
      <c r="E3881" s="23" t="str">
        <f>VLOOKUP(C3881, 'Registration Database Man. Code'!A:D, 4, FALSE)</f>
        <v>EA VISION</v>
      </c>
      <c r="F3881" s="24" t="str">
        <f t="shared" si="60"/>
        <v>No</v>
      </c>
      <c r="G3881" s="21" t="str">
        <f>IF(F3881="Yes", "Not Applicable", IF(COUNTIF('Broadcast Module Man Codes'!B:B, LEFT(B3881, 4))=0, "No BM Man Code Found", "Match Found"))</f>
        <v>No BM Man Code Found</v>
      </c>
    </row>
    <row r="3882" spans="1:7">
      <c r="A3882" s="23" t="s">
        <v>7146</v>
      </c>
      <c r="B3882" s="23">
        <v>85468</v>
      </c>
      <c r="C3882" s="23" t="s">
        <v>53</v>
      </c>
      <c r="D3882" s="23" t="str">
        <f>IF(ISNUMBER(MATCH(C3882, 'Registration Database Man. Code'!A:A, 0)), "drone", "")</f>
        <v>drone</v>
      </c>
      <c r="E3882" s="23" t="str">
        <f>VLOOKUP(C3882, 'Registration Database Man. Code'!A:D, 4, FALSE)</f>
        <v>EA VISION</v>
      </c>
      <c r="F3882" s="24" t="str">
        <f t="shared" si="60"/>
        <v>No</v>
      </c>
      <c r="G3882" s="21" t="str">
        <f>IF(F3882="Yes", "Not Applicable", IF(COUNTIF('Broadcast Module Man Codes'!B:B, LEFT(B3882, 4))=0, "No BM Man Code Found", "Match Found"))</f>
        <v>No BM Man Code Found</v>
      </c>
    </row>
    <row r="3883" spans="1:7">
      <c r="A3883" s="23" t="s">
        <v>7147</v>
      </c>
      <c r="B3883" s="23">
        <v>85463</v>
      </c>
      <c r="C3883" s="23" t="s">
        <v>53</v>
      </c>
      <c r="D3883" s="23" t="str">
        <f>IF(ISNUMBER(MATCH(C3883, 'Registration Database Man. Code'!A:A, 0)), "drone", "")</f>
        <v>drone</v>
      </c>
      <c r="E3883" s="23" t="str">
        <f>VLOOKUP(C3883, 'Registration Database Man. Code'!A:D, 4, FALSE)</f>
        <v>EA VISION</v>
      </c>
      <c r="F3883" s="24" t="str">
        <f t="shared" si="60"/>
        <v>No</v>
      </c>
      <c r="G3883" s="21" t="str">
        <f>IF(F3883="Yes", "Not Applicable", IF(COUNTIF('Broadcast Module Man Codes'!B:B, LEFT(B3883, 4))=0, "No BM Man Code Found", "Match Found"))</f>
        <v>No BM Man Code Found</v>
      </c>
    </row>
    <row r="3884" spans="1:7">
      <c r="A3884" s="23" t="s">
        <v>7148</v>
      </c>
      <c r="B3884" s="23" t="s">
        <v>7149</v>
      </c>
      <c r="C3884" s="23" t="s">
        <v>6</v>
      </c>
      <c r="D3884" s="23" t="str">
        <f>IF(ISNUMBER(MATCH(C3884, 'Registration Database Man. Code'!A:A, 0)), "drone", "")</f>
        <v>drone</v>
      </c>
      <c r="E3884" s="23" t="str">
        <f>VLOOKUP(C3884, 'Registration Database Man. Code'!A:D, 4, FALSE)</f>
        <v>XAG</v>
      </c>
      <c r="F3884" s="24" t="str">
        <f t="shared" si="60"/>
        <v>Yes</v>
      </c>
      <c r="G3884" s="21" t="str">
        <f>IF(F3884="Yes", "Not Applicable", IF(COUNTIF('Broadcast Module Man Codes'!B:B, LEFT(B3884, 4))=0, "No BM Man Code Found", "Match Found"))</f>
        <v>Not Applicable</v>
      </c>
    </row>
    <row r="3885" spans="1:7">
      <c r="A3885" s="23" t="s">
        <v>7150</v>
      </c>
      <c r="B3885" s="23" t="s">
        <v>7151</v>
      </c>
      <c r="C3885" s="23" t="s">
        <v>512</v>
      </c>
      <c r="D3885" s="23" t="str">
        <f>IF(ISNUMBER(MATCH(C3885, 'Registration Database Man. Code'!A:A, 0)), "drone", "")</f>
        <v>drone</v>
      </c>
      <c r="E3885" s="23" t="str">
        <f>VLOOKUP(C3885, 'Registration Database Man. Code'!A:D, 4, FALSE)</f>
        <v>DJI</v>
      </c>
      <c r="F3885" s="24" t="str">
        <f t="shared" si="60"/>
        <v>No</v>
      </c>
      <c r="G3885" s="21" t="str">
        <f>IF(F3885="Yes", "Not Applicable", IF(COUNTIF('Broadcast Module Man Codes'!B:B, LEFT(B3885, 4))=0, "No BM Man Code Found", "Match Found"))</f>
        <v>No BM Man Code Found</v>
      </c>
    </row>
    <row r="3886" spans="1:7">
      <c r="A3886" s="23" t="s">
        <v>7152</v>
      </c>
      <c r="B3886" s="23">
        <v>85427</v>
      </c>
      <c r="C3886" s="23" t="s">
        <v>53</v>
      </c>
      <c r="D3886" s="23" t="str">
        <f>IF(ISNUMBER(MATCH(C3886, 'Registration Database Man. Code'!A:A, 0)), "drone", "")</f>
        <v>drone</v>
      </c>
      <c r="E3886" s="23" t="str">
        <f>VLOOKUP(C3886, 'Registration Database Man. Code'!A:D, 4, FALSE)</f>
        <v>EA VISION</v>
      </c>
      <c r="F3886" s="24" t="str">
        <f t="shared" si="60"/>
        <v>No</v>
      </c>
      <c r="G3886" s="21" t="str">
        <f>IF(F3886="Yes", "Not Applicable", IF(COUNTIF('Broadcast Module Man Codes'!B:B, LEFT(B3886, 4))=0, "No BM Man Code Found", "Match Found"))</f>
        <v>No BM Man Code Found</v>
      </c>
    </row>
    <row r="3887" spans="1:7">
      <c r="A3887" s="23" t="s">
        <v>7153</v>
      </c>
      <c r="B3887" s="23">
        <v>85432</v>
      </c>
      <c r="C3887" s="23" t="s">
        <v>53</v>
      </c>
      <c r="D3887" s="23" t="str">
        <f>IF(ISNUMBER(MATCH(C3887, 'Registration Database Man. Code'!A:A, 0)), "drone", "")</f>
        <v>drone</v>
      </c>
      <c r="E3887" s="23" t="str">
        <f>VLOOKUP(C3887, 'Registration Database Man. Code'!A:D, 4, FALSE)</f>
        <v>EA VISION</v>
      </c>
      <c r="F3887" s="24" t="str">
        <f t="shared" si="60"/>
        <v>No</v>
      </c>
      <c r="G3887" s="21" t="str">
        <f>IF(F3887="Yes", "Not Applicable", IF(COUNTIF('Broadcast Module Man Codes'!B:B, LEFT(B3887, 4))=0, "No BM Man Code Found", "Match Found"))</f>
        <v>No BM Man Code Found</v>
      </c>
    </row>
    <row r="3888" spans="1:7">
      <c r="A3888" s="23" t="s">
        <v>7154</v>
      </c>
      <c r="B3888" s="23">
        <v>85443</v>
      </c>
      <c r="C3888" s="23" t="s">
        <v>53</v>
      </c>
      <c r="D3888" s="23" t="str">
        <f>IF(ISNUMBER(MATCH(C3888, 'Registration Database Man. Code'!A:A, 0)), "drone", "")</f>
        <v>drone</v>
      </c>
      <c r="E3888" s="23" t="str">
        <f>VLOOKUP(C3888, 'Registration Database Man. Code'!A:D, 4, FALSE)</f>
        <v>EA VISION</v>
      </c>
      <c r="F3888" s="24" t="str">
        <f t="shared" si="60"/>
        <v>No</v>
      </c>
      <c r="G3888" s="21" t="str">
        <f>IF(F3888="Yes", "Not Applicable", IF(COUNTIF('Broadcast Module Man Codes'!B:B, LEFT(B3888, 4))=0, "No BM Man Code Found", "Match Found"))</f>
        <v>No BM Man Code Found</v>
      </c>
    </row>
    <row r="3889" spans="1:7">
      <c r="A3889" s="23" t="s">
        <v>7155</v>
      </c>
      <c r="B3889" s="23">
        <v>85513</v>
      </c>
      <c r="C3889" s="23" t="s">
        <v>53</v>
      </c>
      <c r="D3889" s="23" t="str">
        <f>IF(ISNUMBER(MATCH(C3889, 'Registration Database Man. Code'!A:A, 0)), "drone", "")</f>
        <v>drone</v>
      </c>
      <c r="E3889" s="23" t="str">
        <f>VLOOKUP(C3889, 'Registration Database Man. Code'!A:D, 4, FALSE)</f>
        <v>EA VISION</v>
      </c>
      <c r="F3889" s="24" t="str">
        <f t="shared" si="60"/>
        <v>No</v>
      </c>
      <c r="G3889" s="21" t="str">
        <f>IF(F3889="Yes", "Not Applicable", IF(COUNTIF('Broadcast Module Man Codes'!B:B, LEFT(B3889, 4))=0, "No BM Man Code Found", "Match Found"))</f>
        <v>No BM Man Code Found</v>
      </c>
    </row>
    <row r="3890" spans="1:7">
      <c r="A3890" s="23" t="s">
        <v>7156</v>
      </c>
      <c r="B3890" s="23" t="s">
        <v>7157</v>
      </c>
      <c r="C3890" s="23">
        <v>610115</v>
      </c>
      <c r="D3890" s="23" t="str">
        <f>IF(ISNUMBER(MATCH(C3890, 'Registration Database Man. Code'!A:A, 0)), "drone", "")</f>
        <v>drone</v>
      </c>
      <c r="E3890" s="23" t="str">
        <f>VLOOKUP(C3890, 'Registration Database Man. Code'!A:D, 4, FALSE)</f>
        <v>DJI INNOVATIONS</v>
      </c>
      <c r="F3890" s="24" t="str">
        <f t="shared" si="60"/>
        <v>No</v>
      </c>
      <c r="G3890" s="21" t="str">
        <f>IF(F3890="Yes", "Not Applicable", IF(COUNTIF('Broadcast Module Man Codes'!B:B, LEFT(B3890, 4))=0, "No BM Man Code Found", "Match Found"))</f>
        <v>No BM Man Code Found</v>
      </c>
    </row>
    <row r="3891" spans="1:7">
      <c r="A3891" s="23" t="s">
        <v>7158</v>
      </c>
      <c r="B3891" s="23">
        <v>85461</v>
      </c>
      <c r="C3891" s="23" t="s">
        <v>53</v>
      </c>
      <c r="D3891" s="23" t="str">
        <f>IF(ISNUMBER(MATCH(C3891, 'Registration Database Man. Code'!A:A, 0)), "drone", "")</f>
        <v>drone</v>
      </c>
      <c r="E3891" s="23" t="str">
        <f>VLOOKUP(C3891, 'Registration Database Man. Code'!A:D, 4, FALSE)</f>
        <v>EA VISION</v>
      </c>
      <c r="F3891" s="24" t="str">
        <f t="shared" si="60"/>
        <v>No</v>
      </c>
      <c r="G3891" s="21" t="str">
        <f>IF(F3891="Yes", "Not Applicable", IF(COUNTIF('Broadcast Module Man Codes'!B:B, LEFT(B3891, 4))=0, "No BM Man Code Found", "Match Found"))</f>
        <v>No BM Man Code Found</v>
      </c>
    </row>
    <row r="3892" spans="1:7">
      <c r="A3892" s="23" t="s">
        <v>7159</v>
      </c>
      <c r="B3892" s="23" t="s">
        <v>7160</v>
      </c>
      <c r="C3892" s="23" t="s">
        <v>94</v>
      </c>
      <c r="D3892" s="23" t="str">
        <f>IF(ISNUMBER(MATCH(C3892, 'Registration Database Man. Code'!A:A, 0)), "drone", "")</f>
        <v>drone</v>
      </c>
      <c r="E3892" s="23" t="str">
        <f>VLOOKUP(C3892, 'Registration Database Man. Code'!A:D, 4, FALSE)</f>
        <v>DJI</v>
      </c>
      <c r="F3892" s="24" t="str">
        <f t="shared" si="60"/>
        <v>Yes</v>
      </c>
      <c r="G3892" s="21" t="str">
        <f>IF(F3892="Yes", "Not Applicable", IF(COUNTIF('Broadcast Module Man Codes'!B:B, LEFT(B3892, 4))=0, "No BM Man Code Found", "Match Found"))</f>
        <v>Not Applicable</v>
      </c>
    </row>
    <row r="3893" spans="1:7">
      <c r="A3893" s="23" t="s">
        <v>7161</v>
      </c>
      <c r="B3893" s="23" t="s">
        <v>7162</v>
      </c>
      <c r="C3893" s="23" t="s">
        <v>10</v>
      </c>
      <c r="D3893" s="23" t="str">
        <f>IF(ISNUMBER(MATCH(C3893, 'Registration Database Man. Code'!A:A, 0)), "drone", "")</f>
        <v>drone</v>
      </c>
      <c r="E3893" s="23" t="str">
        <f>VLOOKUP(C3893, 'Registration Database Man. Code'!A:D, 4, FALSE)</f>
        <v>DJI</v>
      </c>
      <c r="F3893" s="24" t="str">
        <f t="shared" si="60"/>
        <v>Yes</v>
      </c>
      <c r="G3893" s="21" t="str">
        <f>IF(F3893="Yes", "Not Applicable", IF(COUNTIF('Broadcast Module Man Codes'!B:B, LEFT(B3893, 4))=0, "No BM Man Code Found", "Match Found"))</f>
        <v>Not Applicable</v>
      </c>
    </row>
    <row r="3894" spans="1:7">
      <c r="A3894" s="23" t="s">
        <v>7163</v>
      </c>
      <c r="B3894" s="23">
        <v>85506</v>
      </c>
      <c r="C3894" s="23" t="s">
        <v>53</v>
      </c>
      <c r="D3894" s="23" t="str">
        <f>IF(ISNUMBER(MATCH(C3894, 'Registration Database Man. Code'!A:A, 0)), "drone", "")</f>
        <v>drone</v>
      </c>
      <c r="E3894" s="23" t="str">
        <f>VLOOKUP(C3894, 'Registration Database Man. Code'!A:D, 4, FALSE)</f>
        <v>EA VISION</v>
      </c>
      <c r="F3894" s="24" t="str">
        <f t="shared" si="60"/>
        <v>No</v>
      </c>
      <c r="G3894" s="21" t="str">
        <f>IF(F3894="Yes", "Not Applicable", IF(COUNTIF('Broadcast Module Man Codes'!B:B, LEFT(B3894, 4))=0, "No BM Man Code Found", "Match Found"))</f>
        <v>No BM Man Code Found</v>
      </c>
    </row>
    <row r="3895" spans="1:7">
      <c r="A3895" s="23" t="s">
        <v>7164</v>
      </c>
      <c r="B3895" s="23">
        <v>85460</v>
      </c>
      <c r="C3895" s="23" t="s">
        <v>53</v>
      </c>
      <c r="D3895" s="23" t="str">
        <f>IF(ISNUMBER(MATCH(C3895, 'Registration Database Man. Code'!A:A, 0)), "drone", "")</f>
        <v>drone</v>
      </c>
      <c r="E3895" s="23" t="str">
        <f>VLOOKUP(C3895, 'Registration Database Man. Code'!A:D, 4, FALSE)</f>
        <v>EA VISION</v>
      </c>
      <c r="F3895" s="24" t="str">
        <f t="shared" si="60"/>
        <v>No</v>
      </c>
      <c r="G3895" s="21" t="str">
        <f>IF(F3895="Yes", "Not Applicable", IF(COUNTIF('Broadcast Module Man Codes'!B:B, LEFT(B3895, 4))=0, "No BM Man Code Found", "Match Found"))</f>
        <v>No BM Man Code Found</v>
      </c>
    </row>
    <row r="3896" spans="1:7">
      <c r="A3896" s="23" t="s">
        <v>7165</v>
      </c>
      <c r="B3896" s="23">
        <v>85447</v>
      </c>
      <c r="C3896" s="23" t="s">
        <v>53</v>
      </c>
      <c r="D3896" s="23" t="str">
        <f>IF(ISNUMBER(MATCH(C3896, 'Registration Database Man. Code'!A:A, 0)), "drone", "")</f>
        <v>drone</v>
      </c>
      <c r="E3896" s="23" t="str">
        <f>VLOOKUP(C3896, 'Registration Database Man. Code'!A:D, 4, FALSE)</f>
        <v>EA VISION</v>
      </c>
      <c r="F3896" s="24" t="str">
        <f t="shared" si="60"/>
        <v>No</v>
      </c>
      <c r="G3896" s="21" t="str">
        <f>IF(F3896="Yes", "Not Applicable", IF(COUNTIF('Broadcast Module Man Codes'!B:B, LEFT(B3896, 4))=0, "No BM Man Code Found", "Match Found"))</f>
        <v>No BM Man Code Found</v>
      </c>
    </row>
    <row r="3897" spans="1:7">
      <c r="A3897" s="23" t="s">
        <v>7166</v>
      </c>
      <c r="B3897" s="23">
        <v>85400</v>
      </c>
      <c r="C3897" s="23" t="s">
        <v>53</v>
      </c>
      <c r="D3897" s="23" t="str">
        <f>IF(ISNUMBER(MATCH(C3897, 'Registration Database Man. Code'!A:A, 0)), "drone", "")</f>
        <v>drone</v>
      </c>
      <c r="E3897" s="23" t="str">
        <f>VLOOKUP(C3897, 'Registration Database Man. Code'!A:D, 4, FALSE)</f>
        <v>EA VISION</v>
      </c>
      <c r="F3897" s="24" t="str">
        <f t="shared" si="60"/>
        <v>No</v>
      </c>
      <c r="G3897" s="21" t="str">
        <f>IF(F3897="Yes", "Not Applicable", IF(COUNTIF('Broadcast Module Man Codes'!B:B, LEFT(B3897, 4))=0, "No BM Man Code Found", "Match Found"))</f>
        <v>No BM Man Code Found</v>
      </c>
    </row>
    <row r="3898" spans="1:7">
      <c r="A3898" s="23" t="s">
        <v>7167</v>
      </c>
      <c r="B3898" s="23">
        <v>85446</v>
      </c>
      <c r="C3898" s="23" t="s">
        <v>53</v>
      </c>
      <c r="D3898" s="23" t="str">
        <f>IF(ISNUMBER(MATCH(C3898, 'Registration Database Man. Code'!A:A, 0)), "drone", "")</f>
        <v>drone</v>
      </c>
      <c r="E3898" s="23" t="str">
        <f>VLOOKUP(C3898, 'Registration Database Man. Code'!A:D, 4, FALSE)</f>
        <v>EA VISION</v>
      </c>
      <c r="F3898" s="24" t="str">
        <f t="shared" si="60"/>
        <v>No</v>
      </c>
      <c r="G3898" s="21" t="str">
        <f>IF(F3898="Yes", "Not Applicable", IF(COUNTIF('Broadcast Module Man Codes'!B:B, LEFT(B3898, 4))=0, "No BM Man Code Found", "Match Found"))</f>
        <v>No BM Man Code Found</v>
      </c>
    </row>
    <row r="3899" spans="1:7">
      <c r="A3899" s="23" t="s">
        <v>7168</v>
      </c>
      <c r="B3899" s="23">
        <v>85475</v>
      </c>
      <c r="C3899" s="23" t="s">
        <v>53</v>
      </c>
      <c r="D3899" s="23" t="str">
        <f>IF(ISNUMBER(MATCH(C3899, 'Registration Database Man. Code'!A:A, 0)), "drone", "")</f>
        <v>drone</v>
      </c>
      <c r="E3899" s="23" t="str">
        <f>VLOOKUP(C3899, 'Registration Database Man. Code'!A:D, 4, FALSE)</f>
        <v>EA VISION</v>
      </c>
      <c r="F3899" s="24" t="str">
        <f t="shared" si="60"/>
        <v>No</v>
      </c>
      <c r="G3899" s="21" t="str">
        <f>IF(F3899="Yes", "Not Applicable", IF(COUNTIF('Broadcast Module Man Codes'!B:B, LEFT(B3899, 4))=0, "No BM Man Code Found", "Match Found"))</f>
        <v>No BM Man Code Found</v>
      </c>
    </row>
    <row r="3900" spans="1:7">
      <c r="A3900" s="23" t="s">
        <v>7169</v>
      </c>
      <c r="B3900" s="23">
        <v>85366</v>
      </c>
      <c r="C3900" s="23" t="s">
        <v>53</v>
      </c>
      <c r="D3900" s="23" t="str">
        <f>IF(ISNUMBER(MATCH(C3900, 'Registration Database Man. Code'!A:A, 0)), "drone", "")</f>
        <v>drone</v>
      </c>
      <c r="E3900" s="23" t="str">
        <f>VLOOKUP(C3900, 'Registration Database Man. Code'!A:D, 4, FALSE)</f>
        <v>EA VISION</v>
      </c>
      <c r="F3900" s="24" t="str">
        <f t="shared" si="60"/>
        <v>No</v>
      </c>
      <c r="G3900" s="21" t="str">
        <f>IF(F3900="Yes", "Not Applicable", IF(COUNTIF('Broadcast Module Man Codes'!B:B, LEFT(B3900, 4))=0, "No BM Man Code Found", "Match Found"))</f>
        <v>No BM Man Code Found</v>
      </c>
    </row>
    <row r="3901" spans="1:7">
      <c r="A3901" s="23" t="s">
        <v>7170</v>
      </c>
      <c r="B3901" s="23">
        <v>85508</v>
      </c>
      <c r="C3901" s="23" t="s">
        <v>53</v>
      </c>
      <c r="D3901" s="23" t="str">
        <f>IF(ISNUMBER(MATCH(C3901, 'Registration Database Man. Code'!A:A, 0)), "drone", "")</f>
        <v>drone</v>
      </c>
      <c r="E3901" s="23" t="str">
        <f>VLOOKUP(C3901, 'Registration Database Man. Code'!A:D, 4, FALSE)</f>
        <v>EA VISION</v>
      </c>
      <c r="F3901" s="24" t="str">
        <f t="shared" si="60"/>
        <v>No</v>
      </c>
      <c r="G3901" s="21" t="str">
        <f>IF(F3901="Yes", "Not Applicable", IF(COUNTIF('Broadcast Module Man Codes'!B:B, LEFT(B3901, 4))=0, "No BM Man Code Found", "Match Found"))</f>
        <v>No BM Man Code Found</v>
      </c>
    </row>
    <row r="3902" spans="1:7">
      <c r="A3902" s="23" t="s">
        <v>7171</v>
      </c>
      <c r="B3902" s="23">
        <v>85367</v>
      </c>
      <c r="C3902" s="23" t="s">
        <v>53</v>
      </c>
      <c r="D3902" s="23" t="str">
        <f>IF(ISNUMBER(MATCH(C3902, 'Registration Database Man. Code'!A:A, 0)), "drone", "")</f>
        <v>drone</v>
      </c>
      <c r="E3902" s="23" t="str">
        <f>VLOOKUP(C3902, 'Registration Database Man. Code'!A:D, 4, FALSE)</f>
        <v>EA VISION</v>
      </c>
      <c r="F3902" s="24" t="str">
        <f t="shared" si="60"/>
        <v>No</v>
      </c>
      <c r="G3902" s="21" t="str">
        <f>IF(F3902="Yes", "Not Applicable", IF(COUNTIF('Broadcast Module Man Codes'!B:B, LEFT(B3902, 4))=0, "No BM Man Code Found", "Match Found"))</f>
        <v>No BM Man Code Found</v>
      </c>
    </row>
    <row r="3903" spans="1:7">
      <c r="A3903" s="23" t="s">
        <v>7172</v>
      </c>
      <c r="B3903" s="23">
        <v>85413</v>
      </c>
      <c r="C3903" s="23" t="s">
        <v>53</v>
      </c>
      <c r="D3903" s="23" t="str">
        <f>IF(ISNUMBER(MATCH(C3903, 'Registration Database Man. Code'!A:A, 0)), "drone", "")</f>
        <v>drone</v>
      </c>
      <c r="E3903" s="23" t="str">
        <f>VLOOKUP(C3903, 'Registration Database Man. Code'!A:D, 4, FALSE)</f>
        <v>EA VISION</v>
      </c>
      <c r="F3903" s="24" t="str">
        <f t="shared" si="60"/>
        <v>No</v>
      </c>
      <c r="G3903" s="21" t="str">
        <f>IF(F3903="Yes", "Not Applicable", IF(COUNTIF('Broadcast Module Man Codes'!B:B, LEFT(B3903, 4))=0, "No BM Man Code Found", "Match Found"))</f>
        <v>No BM Man Code Found</v>
      </c>
    </row>
    <row r="3904" spans="1:7">
      <c r="A3904" s="23" t="s">
        <v>7173</v>
      </c>
      <c r="B3904" s="23">
        <v>85485</v>
      </c>
      <c r="C3904" s="23" t="s">
        <v>53</v>
      </c>
      <c r="D3904" s="23" t="str">
        <f>IF(ISNUMBER(MATCH(C3904, 'Registration Database Man. Code'!A:A, 0)), "drone", "")</f>
        <v>drone</v>
      </c>
      <c r="E3904" s="23" t="str">
        <f>VLOOKUP(C3904, 'Registration Database Man. Code'!A:D, 4, FALSE)</f>
        <v>EA VISION</v>
      </c>
      <c r="F3904" s="24" t="str">
        <f t="shared" si="60"/>
        <v>No</v>
      </c>
      <c r="G3904" s="21" t="str">
        <f>IF(F3904="Yes", "Not Applicable", IF(COUNTIF('Broadcast Module Man Codes'!B:B, LEFT(B3904, 4))=0, "No BM Man Code Found", "Match Found"))</f>
        <v>No BM Man Code Found</v>
      </c>
    </row>
    <row r="3905" spans="1:7">
      <c r="A3905" s="23" t="s">
        <v>7174</v>
      </c>
      <c r="B3905" s="23">
        <v>85378</v>
      </c>
      <c r="C3905" s="23" t="s">
        <v>53</v>
      </c>
      <c r="D3905" s="23" t="str">
        <f>IF(ISNUMBER(MATCH(C3905, 'Registration Database Man. Code'!A:A, 0)), "drone", "")</f>
        <v>drone</v>
      </c>
      <c r="E3905" s="23" t="str">
        <f>VLOOKUP(C3905, 'Registration Database Man. Code'!A:D, 4, FALSE)</f>
        <v>EA VISION</v>
      </c>
      <c r="F3905" s="24" t="str">
        <f t="shared" si="60"/>
        <v>No</v>
      </c>
      <c r="G3905" s="21" t="str">
        <f>IF(F3905="Yes", "Not Applicable", IF(COUNTIF('Broadcast Module Man Codes'!B:B, LEFT(B3905, 4))=0, "No BM Man Code Found", "Match Found"))</f>
        <v>No BM Man Code Found</v>
      </c>
    </row>
    <row r="3906" spans="1:7">
      <c r="A3906" s="23" t="s">
        <v>7175</v>
      </c>
      <c r="B3906" s="23">
        <v>85502</v>
      </c>
      <c r="C3906" s="23" t="s">
        <v>53</v>
      </c>
      <c r="D3906" s="23" t="str">
        <f>IF(ISNUMBER(MATCH(C3906, 'Registration Database Man. Code'!A:A, 0)), "drone", "")</f>
        <v>drone</v>
      </c>
      <c r="E3906" s="23" t="str">
        <f>VLOOKUP(C3906, 'Registration Database Man. Code'!A:D, 4, FALSE)</f>
        <v>EA VISION</v>
      </c>
      <c r="F3906" s="24" t="str">
        <f t="shared" si="60"/>
        <v>No</v>
      </c>
      <c r="G3906" s="21" t="str">
        <f>IF(F3906="Yes", "Not Applicable", IF(COUNTIF('Broadcast Module Man Codes'!B:B, LEFT(B3906, 4))=0, "No BM Man Code Found", "Match Found"))</f>
        <v>No BM Man Code Found</v>
      </c>
    </row>
    <row r="3907" spans="1:7">
      <c r="A3907" s="23" t="s">
        <v>7176</v>
      </c>
      <c r="B3907" s="23">
        <v>85517</v>
      </c>
      <c r="C3907" s="23" t="s">
        <v>53</v>
      </c>
      <c r="D3907" s="23" t="str">
        <f>IF(ISNUMBER(MATCH(C3907, 'Registration Database Man. Code'!A:A, 0)), "drone", "")</f>
        <v>drone</v>
      </c>
      <c r="E3907" s="23" t="str">
        <f>VLOOKUP(C3907, 'Registration Database Man. Code'!A:D, 4, FALSE)</f>
        <v>EA VISION</v>
      </c>
      <c r="F3907" s="24" t="str">
        <f t="shared" ref="F3907:F3970" si="61">IF(OR(E3907="EA VISION", E3907="EAVISION"), "No", IF(OR(AND(OR(E3907="DJI", E3907="DJI Innovations"), LEFT(B3907, 5)="1581F"), AND(OR(E3907="XAG", E3907="GUANGZHOU XAG CO LTD"), LEFT(B3907, 5)="1863F"), AND(E3907="Talos Drones", LEFT(B3907, 5)="2104F")), "Yes", "No"))</f>
        <v>No</v>
      </c>
      <c r="G3907" s="21" t="str">
        <f>IF(F3907="Yes", "Not Applicable", IF(COUNTIF('Broadcast Module Man Codes'!B:B, LEFT(B3907, 4))=0, "No BM Man Code Found", "Match Found"))</f>
        <v>No BM Man Code Found</v>
      </c>
    </row>
    <row r="3908" spans="1:7">
      <c r="A3908" s="23" t="s">
        <v>7177</v>
      </c>
      <c r="B3908" s="23" t="s">
        <v>7178</v>
      </c>
      <c r="C3908" s="23" t="s">
        <v>10</v>
      </c>
      <c r="D3908" s="23" t="str">
        <f>IF(ISNUMBER(MATCH(C3908, 'Registration Database Man. Code'!A:A, 0)), "drone", "")</f>
        <v>drone</v>
      </c>
      <c r="E3908" s="23" t="str">
        <f>VLOOKUP(C3908, 'Registration Database Man. Code'!A:D, 4, FALSE)</f>
        <v>DJI</v>
      </c>
      <c r="F3908" s="24" t="str">
        <f t="shared" si="61"/>
        <v>No</v>
      </c>
      <c r="G3908" s="21" t="str">
        <f>IF(F3908="Yes", "Not Applicable", IF(COUNTIF('Broadcast Module Man Codes'!B:B, LEFT(B3908, 4))=0, "No BM Man Code Found", "Match Found"))</f>
        <v>No BM Man Code Found</v>
      </c>
    </row>
    <row r="3909" spans="1:7">
      <c r="A3909" s="23" t="s">
        <v>7179</v>
      </c>
      <c r="B3909" s="23">
        <v>85396</v>
      </c>
      <c r="C3909" s="23" t="s">
        <v>53</v>
      </c>
      <c r="D3909" s="23" t="str">
        <f>IF(ISNUMBER(MATCH(C3909, 'Registration Database Man. Code'!A:A, 0)), "drone", "")</f>
        <v>drone</v>
      </c>
      <c r="E3909" s="23" t="str">
        <f>VLOOKUP(C3909, 'Registration Database Man. Code'!A:D, 4, FALSE)</f>
        <v>EA VISION</v>
      </c>
      <c r="F3909" s="24" t="str">
        <f t="shared" si="61"/>
        <v>No</v>
      </c>
      <c r="G3909" s="21" t="str">
        <f>IF(F3909="Yes", "Not Applicable", IF(COUNTIF('Broadcast Module Man Codes'!B:B, LEFT(B3909, 4))=0, "No BM Man Code Found", "Match Found"))</f>
        <v>No BM Man Code Found</v>
      </c>
    </row>
    <row r="3910" spans="1:7">
      <c r="A3910" s="23" t="s">
        <v>7180</v>
      </c>
      <c r="B3910" s="23">
        <v>85376</v>
      </c>
      <c r="C3910" s="23" t="s">
        <v>53</v>
      </c>
      <c r="D3910" s="23" t="str">
        <f>IF(ISNUMBER(MATCH(C3910, 'Registration Database Man. Code'!A:A, 0)), "drone", "")</f>
        <v>drone</v>
      </c>
      <c r="E3910" s="23" t="str">
        <f>VLOOKUP(C3910, 'Registration Database Man. Code'!A:D, 4, FALSE)</f>
        <v>EA VISION</v>
      </c>
      <c r="F3910" s="24" t="str">
        <f t="shared" si="61"/>
        <v>No</v>
      </c>
      <c r="G3910" s="21" t="str">
        <f>IF(F3910="Yes", "Not Applicable", IF(COUNTIF('Broadcast Module Man Codes'!B:B, LEFT(B3910, 4))=0, "No BM Man Code Found", "Match Found"))</f>
        <v>No BM Man Code Found</v>
      </c>
    </row>
    <row r="3911" spans="1:7">
      <c r="A3911" s="23" t="s">
        <v>7181</v>
      </c>
      <c r="B3911" s="23">
        <v>85457</v>
      </c>
      <c r="C3911" s="23" t="s">
        <v>53</v>
      </c>
      <c r="D3911" s="23" t="str">
        <f>IF(ISNUMBER(MATCH(C3911, 'Registration Database Man. Code'!A:A, 0)), "drone", "")</f>
        <v>drone</v>
      </c>
      <c r="E3911" s="23" t="str">
        <f>VLOOKUP(C3911, 'Registration Database Man. Code'!A:D, 4, FALSE)</f>
        <v>EA VISION</v>
      </c>
      <c r="F3911" s="24" t="str">
        <f t="shared" si="61"/>
        <v>No</v>
      </c>
      <c r="G3911" s="21" t="str">
        <f>IF(F3911="Yes", "Not Applicable", IF(COUNTIF('Broadcast Module Man Codes'!B:B, LEFT(B3911, 4))=0, "No BM Man Code Found", "Match Found"))</f>
        <v>No BM Man Code Found</v>
      </c>
    </row>
    <row r="3912" spans="1:7">
      <c r="A3912" s="23" t="s">
        <v>7182</v>
      </c>
      <c r="B3912" s="23">
        <v>85459</v>
      </c>
      <c r="C3912" s="23" t="s">
        <v>53</v>
      </c>
      <c r="D3912" s="23" t="str">
        <f>IF(ISNUMBER(MATCH(C3912, 'Registration Database Man. Code'!A:A, 0)), "drone", "")</f>
        <v>drone</v>
      </c>
      <c r="E3912" s="23" t="str">
        <f>VLOOKUP(C3912, 'Registration Database Man. Code'!A:D, 4, FALSE)</f>
        <v>EA VISION</v>
      </c>
      <c r="F3912" s="24" t="str">
        <f t="shared" si="61"/>
        <v>No</v>
      </c>
      <c r="G3912" s="21" t="str">
        <f>IF(F3912="Yes", "Not Applicable", IF(COUNTIF('Broadcast Module Man Codes'!B:B, LEFT(B3912, 4))=0, "No BM Man Code Found", "Match Found"))</f>
        <v>No BM Man Code Found</v>
      </c>
    </row>
    <row r="3913" spans="1:7">
      <c r="A3913" s="23" t="s">
        <v>7183</v>
      </c>
      <c r="B3913" s="23">
        <v>85512</v>
      </c>
      <c r="C3913" s="23" t="s">
        <v>53</v>
      </c>
      <c r="D3913" s="23" t="str">
        <f>IF(ISNUMBER(MATCH(C3913, 'Registration Database Man. Code'!A:A, 0)), "drone", "")</f>
        <v>drone</v>
      </c>
      <c r="E3913" s="23" t="str">
        <f>VLOOKUP(C3913, 'Registration Database Man. Code'!A:D, 4, FALSE)</f>
        <v>EA VISION</v>
      </c>
      <c r="F3913" s="24" t="str">
        <f t="shared" si="61"/>
        <v>No</v>
      </c>
      <c r="G3913" s="21" t="str">
        <f>IF(F3913="Yes", "Not Applicable", IF(COUNTIF('Broadcast Module Man Codes'!B:B, LEFT(B3913, 4))=0, "No BM Man Code Found", "Match Found"))</f>
        <v>No BM Man Code Found</v>
      </c>
    </row>
    <row r="3914" spans="1:7">
      <c r="A3914" s="23" t="s">
        <v>7184</v>
      </c>
      <c r="B3914" s="23">
        <v>85504</v>
      </c>
      <c r="C3914" s="23" t="s">
        <v>53</v>
      </c>
      <c r="D3914" s="23" t="str">
        <f>IF(ISNUMBER(MATCH(C3914, 'Registration Database Man. Code'!A:A, 0)), "drone", "")</f>
        <v>drone</v>
      </c>
      <c r="E3914" s="23" t="str">
        <f>VLOOKUP(C3914, 'Registration Database Man. Code'!A:D, 4, FALSE)</f>
        <v>EA VISION</v>
      </c>
      <c r="F3914" s="24" t="str">
        <f t="shared" si="61"/>
        <v>No</v>
      </c>
      <c r="G3914" s="21" t="str">
        <f>IF(F3914="Yes", "Not Applicable", IF(COUNTIF('Broadcast Module Man Codes'!B:B, LEFT(B3914, 4))=0, "No BM Man Code Found", "Match Found"))</f>
        <v>No BM Man Code Found</v>
      </c>
    </row>
    <row r="3915" spans="1:7">
      <c r="A3915" s="23" t="s">
        <v>7185</v>
      </c>
      <c r="B3915" s="23">
        <v>85498</v>
      </c>
      <c r="C3915" s="23" t="s">
        <v>53</v>
      </c>
      <c r="D3915" s="23" t="str">
        <f>IF(ISNUMBER(MATCH(C3915, 'Registration Database Man. Code'!A:A, 0)), "drone", "")</f>
        <v>drone</v>
      </c>
      <c r="E3915" s="23" t="str">
        <f>VLOOKUP(C3915, 'Registration Database Man. Code'!A:D, 4, FALSE)</f>
        <v>EA VISION</v>
      </c>
      <c r="F3915" s="24" t="str">
        <f t="shared" si="61"/>
        <v>No</v>
      </c>
      <c r="G3915" s="21" t="str">
        <f>IF(F3915="Yes", "Not Applicable", IF(COUNTIF('Broadcast Module Man Codes'!B:B, LEFT(B3915, 4))=0, "No BM Man Code Found", "Match Found"))</f>
        <v>No BM Man Code Found</v>
      </c>
    </row>
    <row r="3916" spans="1:7">
      <c r="A3916" s="23" t="s">
        <v>7186</v>
      </c>
      <c r="B3916" s="23">
        <v>85511</v>
      </c>
      <c r="C3916" s="23" t="s">
        <v>53</v>
      </c>
      <c r="D3916" s="23" t="str">
        <f>IF(ISNUMBER(MATCH(C3916, 'Registration Database Man. Code'!A:A, 0)), "drone", "")</f>
        <v>drone</v>
      </c>
      <c r="E3916" s="23" t="str">
        <f>VLOOKUP(C3916, 'Registration Database Man. Code'!A:D, 4, FALSE)</f>
        <v>EA VISION</v>
      </c>
      <c r="F3916" s="24" t="str">
        <f t="shared" si="61"/>
        <v>No</v>
      </c>
      <c r="G3916" s="21" t="str">
        <f>IF(F3916="Yes", "Not Applicable", IF(COUNTIF('Broadcast Module Man Codes'!B:B, LEFT(B3916, 4))=0, "No BM Man Code Found", "Match Found"))</f>
        <v>No BM Man Code Found</v>
      </c>
    </row>
    <row r="3917" spans="1:7">
      <c r="A3917" s="23" t="s">
        <v>7189</v>
      </c>
      <c r="B3917" s="23">
        <v>85519</v>
      </c>
      <c r="C3917" s="23" t="s">
        <v>53</v>
      </c>
      <c r="D3917" s="23" t="str">
        <f>IF(ISNUMBER(MATCH(C3917, 'Registration Database Man. Code'!A:A, 0)), "drone", "")</f>
        <v>drone</v>
      </c>
      <c r="E3917" s="23" t="str">
        <f>VLOOKUP(C3917, 'Registration Database Man. Code'!A:D, 4, FALSE)</f>
        <v>EA VISION</v>
      </c>
      <c r="F3917" s="24" t="str">
        <f t="shared" si="61"/>
        <v>No</v>
      </c>
      <c r="G3917" s="21" t="str">
        <f>IF(F3917="Yes", "Not Applicable", IF(COUNTIF('Broadcast Module Man Codes'!B:B, LEFT(B3917, 4))=0, "No BM Man Code Found", "Match Found"))</f>
        <v>No BM Man Code Found</v>
      </c>
    </row>
    <row r="3918" spans="1:7">
      <c r="A3918" s="23" t="s">
        <v>7190</v>
      </c>
      <c r="B3918" s="23">
        <v>85520</v>
      </c>
      <c r="C3918" s="23" t="s">
        <v>53</v>
      </c>
      <c r="D3918" s="23" t="str">
        <f>IF(ISNUMBER(MATCH(C3918, 'Registration Database Man. Code'!A:A, 0)), "drone", "")</f>
        <v>drone</v>
      </c>
      <c r="E3918" s="23" t="str">
        <f>VLOOKUP(C3918, 'Registration Database Man. Code'!A:D, 4, FALSE)</f>
        <v>EA VISION</v>
      </c>
      <c r="F3918" s="24" t="str">
        <f t="shared" si="61"/>
        <v>No</v>
      </c>
      <c r="G3918" s="21" t="str">
        <f>IF(F3918="Yes", "Not Applicable", IF(COUNTIF('Broadcast Module Man Codes'!B:B, LEFT(B3918, 4))=0, "No BM Man Code Found", "Match Found"))</f>
        <v>No BM Man Code Found</v>
      </c>
    </row>
    <row r="3919" spans="1:7">
      <c r="A3919" s="23" t="s">
        <v>7191</v>
      </c>
      <c r="B3919" s="23" t="s">
        <v>7192</v>
      </c>
      <c r="C3919" s="23" t="s">
        <v>10</v>
      </c>
      <c r="D3919" s="23" t="str">
        <f>IF(ISNUMBER(MATCH(C3919, 'Registration Database Man. Code'!A:A, 0)), "drone", "")</f>
        <v>drone</v>
      </c>
      <c r="E3919" s="23" t="str">
        <f>VLOOKUP(C3919, 'Registration Database Man. Code'!A:D, 4, FALSE)</f>
        <v>DJI</v>
      </c>
      <c r="F3919" s="24" t="str">
        <f t="shared" si="61"/>
        <v>No</v>
      </c>
      <c r="G3919" s="21" t="str">
        <f>IF(F3919="Yes", "Not Applicable", IF(COUNTIF('Broadcast Module Man Codes'!B:B, LEFT(B3919, 4))=0, "No BM Man Code Found", "Match Found"))</f>
        <v>No BM Man Code Found</v>
      </c>
    </row>
    <row r="3920" spans="1:7">
      <c r="A3920" s="23" t="s">
        <v>7193</v>
      </c>
      <c r="B3920" s="23">
        <v>85515</v>
      </c>
      <c r="C3920" s="23" t="s">
        <v>53</v>
      </c>
      <c r="D3920" s="23" t="str">
        <f>IF(ISNUMBER(MATCH(C3920, 'Registration Database Man. Code'!A:A, 0)), "drone", "")</f>
        <v>drone</v>
      </c>
      <c r="E3920" s="23" t="str">
        <f>VLOOKUP(C3920, 'Registration Database Man. Code'!A:D, 4, FALSE)</f>
        <v>EA VISION</v>
      </c>
      <c r="F3920" s="24" t="str">
        <f t="shared" si="61"/>
        <v>No</v>
      </c>
      <c r="G3920" s="21" t="str">
        <f>IF(F3920="Yes", "Not Applicable", IF(COUNTIF('Broadcast Module Man Codes'!B:B, LEFT(B3920, 4))=0, "No BM Man Code Found", "Match Found"))</f>
        <v>No BM Man Code Found</v>
      </c>
    </row>
    <row r="3921" spans="1:7">
      <c r="A3921" s="23" t="s">
        <v>7194</v>
      </c>
      <c r="B3921" s="23">
        <v>85405</v>
      </c>
      <c r="C3921" s="23" t="s">
        <v>53</v>
      </c>
      <c r="D3921" s="23" t="str">
        <f>IF(ISNUMBER(MATCH(C3921, 'Registration Database Man. Code'!A:A, 0)), "drone", "")</f>
        <v>drone</v>
      </c>
      <c r="E3921" s="23" t="str">
        <f>VLOOKUP(C3921, 'Registration Database Man. Code'!A:D, 4, FALSE)</f>
        <v>EA VISION</v>
      </c>
      <c r="F3921" s="24" t="str">
        <f t="shared" si="61"/>
        <v>No</v>
      </c>
      <c r="G3921" s="21" t="str">
        <f>IF(F3921="Yes", "Not Applicable", IF(COUNTIF('Broadcast Module Man Codes'!B:B, LEFT(B3921, 4))=0, "No BM Man Code Found", "Match Found"))</f>
        <v>No BM Man Code Found</v>
      </c>
    </row>
    <row r="3922" spans="1:7">
      <c r="A3922" s="23" t="s">
        <v>7195</v>
      </c>
      <c r="B3922" s="23">
        <v>85514</v>
      </c>
      <c r="C3922" s="23" t="s">
        <v>53</v>
      </c>
      <c r="D3922" s="23" t="str">
        <f>IF(ISNUMBER(MATCH(C3922, 'Registration Database Man. Code'!A:A, 0)), "drone", "")</f>
        <v>drone</v>
      </c>
      <c r="E3922" s="23" t="str">
        <f>VLOOKUP(C3922, 'Registration Database Man. Code'!A:D, 4, FALSE)</f>
        <v>EA VISION</v>
      </c>
      <c r="F3922" s="24" t="str">
        <f t="shared" si="61"/>
        <v>No</v>
      </c>
      <c r="G3922" s="21" t="str">
        <f>IF(F3922="Yes", "Not Applicable", IF(COUNTIF('Broadcast Module Man Codes'!B:B, LEFT(B3922, 4))=0, "No BM Man Code Found", "Match Found"))</f>
        <v>No BM Man Code Found</v>
      </c>
    </row>
    <row r="3923" spans="1:7">
      <c r="A3923" s="23" t="s">
        <v>7196</v>
      </c>
      <c r="B3923" s="23" t="s">
        <v>7197</v>
      </c>
      <c r="C3923" s="23" t="s">
        <v>27</v>
      </c>
      <c r="D3923" s="23" t="str">
        <f>IF(ISNUMBER(MATCH(C3923, 'Registration Database Man. Code'!A:A, 0)), "drone", "")</f>
        <v>drone</v>
      </c>
      <c r="E3923" s="23" t="str">
        <f>VLOOKUP(C3923, 'Registration Database Man. Code'!A:D, 4, FALSE)</f>
        <v>DJI</v>
      </c>
      <c r="F3923" s="24" t="str">
        <f t="shared" si="61"/>
        <v>No</v>
      </c>
      <c r="G3923" s="21" t="str">
        <f>IF(F3923="Yes", "Not Applicable", IF(COUNTIF('Broadcast Module Man Codes'!B:B, LEFT(B3923, 4))=0, "No BM Man Code Found", "Match Found"))</f>
        <v>No BM Man Code Found</v>
      </c>
    </row>
    <row r="3924" spans="1:7">
      <c r="A3924" s="23" t="s">
        <v>7198</v>
      </c>
      <c r="B3924" s="23">
        <v>85372</v>
      </c>
      <c r="C3924" s="23" t="s">
        <v>53</v>
      </c>
      <c r="D3924" s="23" t="str">
        <f>IF(ISNUMBER(MATCH(C3924, 'Registration Database Man. Code'!A:A, 0)), "drone", "")</f>
        <v>drone</v>
      </c>
      <c r="E3924" s="23" t="str">
        <f>VLOOKUP(C3924, 'Registration Database Man. Code'!A:D, 4, FALSE)</f>
        <v>EA VISION</v>
      </c>
      <c r="F3924" s="24" t="str">
        <f t="shared" si="61"/>
        <v>No</v>
      </c>
      <c r="G3924" s="21" t="str">
        <f>IF(F3924="Yes", "Not Applicable", IF(COUNTIF('Broadcast Module Man Codes'!B:B, LEFT(B3924, 4))=0, "No BM Man Code Found", "Match Found"))</f>
        <v>No BM Man Code Found</v>
      </c>
    </row>
    <row r="3925" spans="1:7">
      <c r="A3925" s="23" t="s">
        <v>7199</v>
      </c>
      <c r="B3925" s="23" t="s">
        <v>7200</v>
      </c>
      <c r="C3925" s="23" t="s">
        <v>27</v>
      </c>
      <c r="D3925" s="23" t="str">
        <f>IF(ISNUMBER(MATCH(C3925, 'Registration Database Man. Code'!A:A, 0)), "drone", "")</f>
        <v>drone</v>
      </c>
      <c r="E3925" s="23" t="str">
        <f>VLOOKUP(C3925, 'Registration Database Man. Code'!A:D, 4, FALSE)</f>
        <v>DJI</v>
      </c>
      <c r="F3925" s="24" t="str">
        <f t="shared" si="61"/>
        <v>No</v>
      </c>
      <c r="G3925" s="21" t="str">
        <f>IF(F3925="Yes", "Not Applicable", IF(COUNTIF('Broadcast Module Man Codes'!B:B, LEFT(B3925, 4))=0, "No BM Man Code Found", "Match Found"))</f>
        <v>No BM Man Code Found</v>
      </c>
    </row>
    <row r="3926" spans="1:7">
      <c r="A3926" s="23" t="s">
        <v>7201</v>
      </c>
      <c r="B3926" s="23" t="s">
        <v>7202</v>
      </c>
      <c r="C3926" s="23" t="s">
        <v>10</v>
      </c>
      <c r="D3926" s="23" t="str">
        <f>IF(ISNUMBER(MATCH(C3926, 'Registration Database Man. Code'!A:A, 0)), "drone", "")</f>
        <v>drone</v>
      </c>
      <c r="E3926" s="23" t="str">
        <f>VLOOKUP(C3926, 'Registration Database Man. Code'!A:D, 4, FALSE)</f>
        <v>DJI</v>
      </c>
      <c r="F3926" s="24" t="str">
        <f t="shared" si="61"/>
        <v>Yes</v>
      </c>
      <c r="G3926" s="21" t="str">
        <f>IF(F3926="Yes", "Not Applicable", IF(COUNTIF('Broadcast Module Man Codes'!B:B, LEFT(B3926, 4))=0, "No BM Man Code Found", "Match Found"))</f>
        <v>Not Applicable</v>
      </c>
    </row>
    <row r="3927" spans="1:7">
      <c r="A3927" s="23" t="s">
        <v>7203</v>
      </c>
      <c r="B3927" s="23" t="s">
        <v>7204</v>
      </c>
      <c r="C3927" s="23" t="s">
        <v>10</v>
      </c>
      <c r="D3927" s="23" t="str">
        <f>IF(ISNUMBER(MATCH(C3927, 'Registration Database Man. Code'!A:A, 0)), "drone", "")</f>
        <v>drone</v>
      </c>
      <c r="E3927" s="23" t="str">
        <f>VLOOKUP(C3927, 'Registration Database Man. Code'!A:D, 4, FALSE)</f>
        <v>DJI</v>
      </c>
      <c r="F3927" s="24" t="str">
        <f t="shared" si="61"/>
        <v>Yes</v>
      </c>
      <c r="G3927" s="21" t="str">
        <f>IF(F3927="Yes", "Not Applicable", IF(COUNTIF('Broadcast Module Man Codes'!B:B, LEFT(B3927, 4))=0, "No BM Man Code Found", "Match Found"))</f>
        <v>Not Applicable</v>
      </c>
    </row>
    <row r="3928" spans="1:7">
      <c r="A3928" s="23" t="s">
        <v>7205</v>
      </c>
      <c r="B3928" s="23" t="s">
        <v>7206</v>
      </c>
      <c r="C3928" s="23" t="s">
        <v>13</v>
      </c>
      <c r="D3928" s="23" t="str">
        <f>IF(ISNUMBER(MATCH(C3928, 'Registration Database Man. Code'!A:A, 0)), "drone", "")</f>
        <v>drone</v>
      </c>
      <c r="E3928" s="23" t="str">
        <f>VLOOKUP(C3928, 'Registration Database Man. Code'!A:D, 4, FALSE)</f>
        <v>DJI</v>
      </c>
      <c r="F3928" s="24" t="str">
        <f t="shared" si="61"/>
        <v>No</v>
      </c>
      <c r="G3928" s="21" t="str">
        <f>IF(F3928="Yes", "Not Applicable", IF(COUNTIF('Broadcast Module Man Codes'!B:B, LEFT(B3928, 4))=0, "No BM Man Code Found", "Match Found"))</f>
        <v>No BM Man Code Found</v>
      </c>
    </row>
    <row r="3929" spans="1:7">
      <c r="A3929" s="23" t="s">
        <v>7207</v>
      </c>
      <c r="B3929" s="23" t="s">
        <v>7208</v>
      </c>
      <c r="C3929" s="23" t="s">
        <v>27</v>
      </c>
      <c r="D3929" s="23" t="str">
        <f>IF(ISNUMBER(MATCH(C3929, 'Registration Database Man. Code'!A:A, 0)), "drone", "")</f>
        <v>drone</v>
      </c>
      <c r="E3929" s="23" t="str">
        <f>VLOOKUP(C3929, 'Registration Database Man. Code'!A:D, 4, FALSE)</f>
        <v>DJI</v>
      </c>
      <c r="F3929" s="24" t="str">
        <f t="shared" si="61"/>
        <v>Yes</v>
      </c>
      <c r="G3929" s="21" t="str">
        <f>IF(F3929="Yes", "Not Applicable", IF(COUNTIF('Broadcast Module Man Codes'!B:B, LEFT(B3929, 4))=0, "No BM Man Code Found", "Match Found"))</f>
        <v>Not Applicable</v>
      </c>
    </row>
    <row r="3930" spans="1:7">
      <c r="A3930" s="23" t="s">
        <v>7209</v>
      </c>
      <c r="B3930" s="23">
        <v>85521</v>
      </c>
      <c r="C3930" s="23" t="s">
        <v>53</v>
      </c>
      <c r="D3930" s="23" t="str">
        <f>IF(ISNUMBER(MATCH(C3930, 'Registration Database Man. Code'!A:A, 0)), "drone", "")</f>
        <v>drone</v>
      </c>
      <c r="E3930" s="23" t="str">
        <f>VLOOKUP(C3930, 'Registration Database Man. Code'!A:D, 4, FALSE)</f>
        <v>EA VISION</v>
      </c>
      <c r="F3930" s="24" t="str">
        <f t="shared" si="61"/>
        <v>No</v>
      </c>
      <c r="G3930" s="21" t="str">
        <f>IF(F3930="Yes", "Not Applicable", IF(COUNTIF('Broadcast Module Man Codes'!B:B, LEFT(B3930, 4))=0, "No BM Man Code Found", "Match Found"))</f>
        <v>No BM Man Code Found</v>
      </c>
    </row>
    <row r="3931" spans="1:7">
      <c r="A3931" s="23" t="s">
        <v>7210</v>
      </c>
      <c r="B3931" s="23">
        <v>85452</v>
      </c>
      <c r="C3931" s="23" t="s">
        <v>53</v>
      </c>
      <c r="D3931" s="23" t="str">
        <f>IF(ISNUMBER(MATCH(C3931, 'Registration Database Man. Code'!A:A, 0)), "drone", "")</f>
        <v>drone</v>
      </c>
      <c r="E3931" s="23" t="str">
        <f>VLOOKUP(C3931, 'Registration Database Man. Code'!A:D, 4, FALSE)</f>
        <v>EA VISION</v>
      </c>
      <c r="F3931" s="24" t="str">
        <f t="shared" si="61"/>
        <v>No</v>
      </c>
      <c r="G3931" s="21" t="str">
        <f>IF(F3931="Yes", "Not Applicable", IF(COUNTIF('Broadcast Module Man Codes'!B:B, LEFT(B3931, 4))=0, "No BM Man Code Found", "Match Found"))</f>
        <v>No BM Man Code Found</v>
      </c>
    </row>
    <row r="3932" spans="1:7">
      <c r="A3932" s="23" t="s">
        <v>7211</v>
      </c>
      <c r="B3932" s="23">
        <v>85386</v>
      </c>
      <c r="C3932" s="23" t="s">
        <v>53</v>
      </c>
      <c r="D3932" s="23" t="str">
        <f>IF(ISNUMBER(MATCH(C3932, 'Registration Database Man. Code'!A:A, 0)), "drone", "")</f>
        <v>drone</v>
      </c>
      <c r="E3932" s="23" t="str">
        <f>VLOOKUP(C3932, 'Registration Database Man. Code'!A:D, 4, FALSE)</f>
        <v>EA VISION</v>
      </c>
      <c r="F3932" s="24" t="str">
        <f t="shared" si="61"/>
        <v>No</v>
      </c>
      <c r="G3932" s="21" t="str">
        <f>IF(F3932="Yes", "Not Applicable", IF(COUNTIF('Broadcast Module Man Codes'!B:B, LEFT(B3932, 4))=0, "No BM Man Code Found", "Match Found"))</f>
        <v>No BM Man Code Found</v>
      </c>
    </row>
    <row r="3933" spans="1:7">
      <c r="A3933" s="23" t="s">
        <v>7212</v>
      </c>
      <c r="B3933" s="23">
        <v>85448</v>
      </c>
      <c r="C3933" s="23" t="s">
        <v>53</v>
      </c>
      <c r="D3933" s="23" t="str">
        <f>IF(ISNUMBER(MATCH(C3933, 'Registration Database Man. Code'!A:A, 0)), "drone", "")</f>
        <v>drone</v>
      </c>
      <c r="E3933" s="23" t="str">
        <f>VLOOKUP(C3933, 'Registration Database Man. Code'!A:D, 4, FALSE)</f>
        <v>EA VISION</v>
      </c>
      <c r="F3933" s="24" t="str">
        <f t="shared" si="61"/>
        <v>No</v>
      </c>
      <c r="G3933" s="21" t="str">
        <f>IF(F3933="Yes", "Not Applicable", IF(COUNTIF('Broadcast Module Man Codes'!B:B, LEFT(B3933, 4))=0, "No BM Man Code Found", "Match Found"))</f>
        <v>No BM Man Code Found</v>
      </c>
    </row>
    <row r="3934" spans="1:7">
      <c r="A3934" s="23" t="s">
        <v>7213</v>
      </c>
      <c r="B3934" s="23">
        <v>85370</v>
      </c>
      <c r="C3934" s="23" t="s">
        <v>53</v>
      </c>
      <c r="D3934" s="23" t="str">
        <f>IF(ISNUMBER(MATCH(C3934, 'Registration Database Man. Code'!A:A, 0)), "drone", "")</f>
        <v>drone</v>
      </c>
      <c r="E3934" s="23" t="str">
        <f>VLOOKUP(C3934, 'Registration Database Man. Code'!A:D, 4, FALSE)</f>
        <v>EA VISION</v>
      </c>
      <c r="F3934" s="24" t="str">
        <f t="shared" si="61"/>
        <v>No</v>
      </c>
      <c r="G3934" s="21" t="str">
        <f>IF(F3934="Yes", "Not Applicable", IF(COUNTIF('Broadcast Module Man Codes'!B:B, LEFT(B3934, 4))=0, "No BM Man Code Found", "Match Found"))</f>
        <v>No BM Man Code Found</v>
      </c>
    </row>
    <row r="3935" spans="1:7">
      <c r="A3935" s="23" t="s">
        <v>7214</v>
      </c>
      <c r="B3935" s="23">
        <v>85440</v>
      </c>
      <c r="C3935" s="23" t="s">
        <v>53</v>
      </c>
      <c r="D3935" s="23" t="str">
        <f>IF(ISNUMBER(MATCH(C3935, 'Registration Database Man. Code'!A:A, 0)), "drone", "")</f>
        <v>drone</v>
      </c>
      <c r="E3935" s="23" t="str">
        <f>VLOOKUP(C3935, 'Registration Database Man. Code'!A:D, 4, FALSE)</f>
        <v>EA VISION</v>
      </c>
      <c r="F3935" s="24" t="str">
        <f t="shared" si="61"/>
        <v>No</v>
      </c>
      <c r="G3935" s="21" t="str">
        <f>IF(F3935="Yes", "Not Applicable", IF(COUNTIF('Broadcast Module Man Codes'!B:B, LEFT(B3935, 4))=0, "No BM Man Code Found", "Match Found"))</f>
        <v>No BM Man Code Found</v>
      </c>
    </row>
    <row r="3936" spans="1:7">
      <c r="A3936" s="23" t="s">
        <v>7215</v>
      </c>
      <c r="B3936" s="23">
        <v>85445</v>
      </c>
      <c r="C3936" s="23" t="s">
        <v>53</v>
      </c>
      <c r="D3936" s="23" t="str">
        <f>IF(ISNUMBER(MATCH(C3936, 'Registration Database Man. Code'!A:A, 0)), "drone", "")</f>
        <v>drone</v>
      </c>
      <c r="E3936" s="23" t="str">
        <f>VLOOKUP(C3936, 'Registration Database Man. Code'!A:D, 4, FALSE)</f>
        <v>EA VISION</v>
      </c>
      <c r="F3936" s="24" t="str">
        <f t="shared" si="61"/>
        <v>No</v>
      </c>
      <c r="G3936" s="21" t="str">
        <f>IF(F3936="Yes", "Not Applicable", IF(COUNTIF('Broadcast Module Man Codes'!B:B, LEFT(B3936, 4))=0, "No BM Man Code Found", "Match Found"))</f>
        <v>No BM Man Code Found</v>
      </c>
    </row>
    <row r="3937" spans="1:7">
      <c r="A3937" s="23" t="s">
        <v>7216</v>
      </c>
      <c r="B3937" s="23">
        <v>85395</v>
      </c>
      <c r="C3937" s="23" t="s">
        <v>53</v>
      </c>
      <c r="D3937" s="23" t="str">
        <f>IF(ISNUMBER(MATCH(C3937, 'Registration Database Man. Code'!A:A, 0)), "drone", "")</f>
        <v>drone</v>
      </c>
      <c r="E3937" s="23" t="str">
        <f>VLOOKUP(C3937, 'Registration Database Man. Code'!A:D, 4, FALSE)</f>
        <v>EA VISION</v>
      </c>
      <c r="F3937" s="24" t="str">
        <f t="shared" si="61"/>
        <v>No</v>
      </c>
      <c r="G3937" s="21" t="str">
        <f>IF(F3937="Yes", "Not Applicable", IF(COUNTIF('Broadcast Module Man Codes'!B:B, LEFT(B3937, 4))=0, "No BM Man Code Found", "Match Found"))</f>
        <v>No BM Man Code Found</v>
      </c>
    </row>
    <row r="3938" spans="1:7">
      <c r="A3938" s="23" t="s">
        <v>7217</v>
      </c>
      <c r="B3938" s="23">
        <v>85437</v>
      </c>
      <c r="C3938" s="23" t="s">
        <v>53</v>
      </c>
      <c r="D3938" s="23" t="str">
        <f>IF(ISNUMBER(MATCH(C3938, 'Registration Database Man. Code'!A:A, 0)), "drone", "")</f>
        <v>drone</v>
      </c>
      <c r="E3938" s="23" t="str">
        <f>VLOOKUP(C3938, 'Registration Database Man. Code'!A:D, 4, FALSE)</f>
        <v>EA VISION</v>
      </c>
      <c r="F3938" s="24" t="str">
        <f t="shared" si="61"/>
        <v>No</v>
      </c>
      <c r="G3938" s="21" t="str">
        <f>IF(F3938="Yes", "Not Applicable", IF(COUNTIF('Broadcast Module Man Codes'!B:B, LEFT(B3938, 4))=0, "No BM Man Code Found", "Match Found"))</f>
        <v>No BM Man Code Found</v>
      </c>
    </row>
    <row r="3939" spans="1:7">
      <c r="A3939" s="23" t="s">
        <v>7218</v>
      </c>
      <c r="B3939" s="23" t="s">
        <v>7219</v>
      </c>
      <c r="C3939" s="23" t="s">
        <v>53</v>
      </c>
      <c r="D3939" s="23" t="str">
        <f>IF(ISNUMBER(MATCH(C3939, 'Registration Database Man. Code'!A:A, 0)), "drone", "")</f>
        <v>drone</v>
      </c>
      <c r="E3939" s="23" t="str">
        <f>VLOOKUP(C3939, 'Registration Database Man. Code'!A:D, 4, FALSE)</f>
        <v>EA VISION</v>
      </c>
      <c r="F3939" s="24" t="str">
        <f t="shared" si="61"/>
        <v>No</v>
      </c>
      <c r="G3939" s="21" t="str">
        <f>IF(F3939="Yes", "Not Applicable", IF(COUNTIF('Broadcast Module Man Codes'!B:B, LEFT(B3939, 4))=0, "No BM Man Code Found", "Match Found"))</f>
        <v>No BM Man Code Found</v>
      </c>
    </row>
    <row r="3940" spans="1:7">
      <c r="A3940" s="23" t="s">
        <v>7220</v>
      </c>
      <c r="B3940" s="23">
        <v>85385</v>
      </c>
      <c r="C3940" s="23" t="s">
        <v>53</v>
      </c>
      <c r="D3940" s="23" t="str">
        <f>IF(ISNUMBER(MATCH(C3940, 'Registration Database Man. Code'!A:A, 0)), "drone", "")</f>
        <v>drone</v>
      </c>
      <c r="E3940" s="23" t="str">
        <f>VLOOKUP(C3940, 'Registration Database Man. Code'!A:D, 4, FALSE)</f>
        <v>EA VISION</v>
      </c>
      <c r="F3940" s="24" t="str">
        <f t="shared" si="61"/>
        <v>No</v>
      </c>
      <c r="G3940" s="21" t="str">
        <f>IF(F3940="Yes", "Not Applicable", IF(COUNTIF('Broadcast Module Man Codes'!B:B, LEFT(B3940, 4))=0, "No BM Man Code Found", "Match Found"))</f>
        <v>No BM Man Code Found</v>
      </c>
    </row>
    <row r="3941" spans="1:7">
      <c r="A3941" s="23" t="s">
        <v>7221</v>
      </c>
      <c r="B3941" s="23">
        <v>85453</v>
      </c>
      <c r="C3941" s="23" t="s">
        <v>53</v>
      </c>
      <c r="D3941" s="23" t="str">
        <f>IF(ISNUMBER(MATCH(C3941, 'Registration Database Man. Code'!A:A, 0)), "drone", "")</f>
        <v>drone</v>
      </c>
      <c r="E3941" s="23" t="str">
        <f>VLOOKUP(C3941, 'Registration Database Man. Code'!A:D, 4, FALSE)</f>
        <v>EA VISION</v>
      </c>
      <c r="F3941" s="24" t="str">
        <f t="shared" si="61"/>
        <v>No</v>
      </c>
      <c r="G3941" s="21" t="str">
        <f>IF(F3941="Yes", "Not Applicable", IF(COUNTIF('Broadcast Module Man Codes'!B:B, LEFT(B3941, 4))=0, "No BM Man Code Found", "Match Found"))</f>
        <v>No BM Man Code Found</v>
      </c>
    </row>
    <row r="3942" spans="1:7">
      <c r="A3942" s="23" t="s">
        <v>7222</v>
      </c>
      <c r="B3942" s="23" t="s">
        <v>7223</v>
      </c>
      <c r="C3942" s="23" t="s">
        <v>97</v>
      </c>
      <c r="D3942" s="23" t="str">
        <f>IF(ISNUMBER(MATCH(C3942, 'Registration Database Man. Code'!A:A, 0)), "drone", "")</f>
        <v>drone</v>
      </c>
      <c r="E3942" s="23" t="str">
        <f>VLOOKUP(C3942, 'Registration Database Man. Code'!A:D, 4, FALSE)</f>
        <v>DJI</v>
      </c>
      <c r="F3942" s="24" t="str">
        <f t="shared" si="61"/>
        <v>No</v>
      </c>
      <c r="G3942" s="21" t="str">
        <f>IF(F3942="Yes", "Not Applicable", IF(COUNTIF('Broadcast Module Man Codes'!B:B, LEFT(B3942, 4))=0, "No BM Man Code Found", "Match Found"))</f>
        <v>No BM Man Code Found</v>
      </c>
    </row>
    <row r="3943" spans="1:7">
      <c r="A3943" s="23" t="s">
        <v>7224</v>
      </c>
      <c r="B3943" s="23" t="s">
        <v>7225</v>
      </c>
      <c r="C3943" s="23" t="s">
        <v>430</v>
      </c>
      <c r="D3943" s="23" t="str">
        <f>IF(ISNUMBER(MATCH(C3943, 'Registration Database Man. Code'!A:A, 0)), "drone", "")</f>
        <v>drone</v>
      </c>
      <c r="E3943" s="23" t="str">
        <f>VLOOKUP(C3943, 'Registration Database Man. Code'!A:D, 4, FALSE)</f>
        <v>EAVISION</v>
      </c>
      <c r="F3943" s="24" t="str">
        <f t="shared" si="61"/>
        <v>No</v>
      </c>
      <c r="G3943" s="21" t="str">
        <f>IF(F3943="Yes", "Not Applicable", IF(COUNTIF('Broadcast Module Man Codes'!B:B, LEFT(B3943, 4))=0, "No BM Man Code Found", "Match Found"))</f>
        <v>No BM Man Code Found</v>
      </c>
    </row>
    <row r="3944" spans="1:7">
      <c r="A3944" s="23" t="s">
        <v>7226</v>
      </c>
      <c r="B3944" s="23" t="s">
        <v>7227</v>
      </c>
      <c r="C3944" s="23" t="s">
        <v>10</v>
      </c>
      <c r="D3944" s="23" t="str">
        <f>IF(ISNUMBER(MATCH(C3944, 'Registration Database Man. Code'!A:A, 0)), "drone", "")</f>
        <v>drone</v>
      </c>
      <c r="E3944" s="23" t="str">
        <f>VLOOKUP(C3944, 'Registration Database Man. Code'!A:D, 4, FALSE)</f>
        <v>DJI</v>
      </c>
      <c r="F3944" s="24" t="str">
        <f t="shared" si="61"/>
        <v>Yes</v>
      </c>
      <c r="G3944" s="21" t="str">
        <f>IF(F3944="Yes", "Not Applicable", IF(COUNTIF('Broadcast Module Man Codes'!B:B, LEFT(B3944, 4))=0, "No BM Man Code Found", "Match Found"))</f>
        <v>Not Applicable</v>
      </c>
    </row>
    <row r="3945" spans="1:7">
      <c r="A3945" s="23" t="s">
        <v>7228</v>
      </c>
      <c r="B3945" s="23">
        <v>85377</v>
      </c>
      <c r="C3945" s="23" t="s">
        <v>53</v>
      </c>
      <c r="D3945" s="23" t="str">
        <f>IF(ISNUMBER(MATCH(C3945, 'Registration Database Man. Code'!A:A, 0)), "drone", "")</f>
        <v>drone</v>
      </c>
      <c r="E3945" s="23" t="str">
        <f>VLOOKUP(C3945, 'Registration Database Man. Code'!A:D, 4, FALSE)</f>
        <v>EA VISION</v>
      </c>
      <c r="F3945" s="24" t="str">
        <f t="shared" si="61"/>
        <v>No</v>
      </c>
      <c r="G3945" s="21" t="str">
        <f>IF(F3945="Yes", "Not Applicable", IF(COUNTIF('Broadcast Module Man Codes'!B:B, LEFT(B3945, 4))=0, "No BM Man Code Found", "Match Found"))</f>
        <v>No BM Man Code Found</v>
      </c>
    </row>
    <row r="3946" spans="1:7">
      <c r="A3946" s="23" t="s">
        <v>7229</v>
      </c>
      <c r="B3946" s="23">
        <v>85390</v>
      </c>
      <c r="C3946" s="23" t="s">
        <v>53</v>
      </c>
      <c r="D3946" s="23" t="str">
        <f>IF(ISNUMBER(MATCH(C3946, 'Registration Database Man. Code'!A:A, 0)), "drone", "")</f>
        <v>drone</v>
      </c>
      <c r="E3946" s="23" t="str">
        <f>VLOOKUP(C3946, 'Registration Database Man. Code'!A:D, 4, FALSE)</f>
        <v>EA VISION</v>
      </c>
      <c r="F3946" s="24" t="str">
        <f t="shared" si="61"/>
        <v>No</v>
      </c>
      <c r="G3946" s="21" t="str">
        <f>IF(F3946="Yes", "Not Applicable", IF(COUNTIF('Broadcast Module Man Codes'!B:B, LEFT(B3946, 4))=0, "No BM Man Code Found", "Match Found"))</f>
        <v>No BM Man Code Found</v>
      </c>
    </row>
    <row r="3947" spans="1:7">
      <c r="A3947" s="23" t="s">
        <v>7230</v>
      </c>
      <c r="B3947" s="23" t="s">
        <v>7231</v>
      </c>
      <c r="C3947" s="23" t="s">
        <v>172</v>
      </c>
      <c r="D3947" s="23" t="str">
        <f>IF(ISNUMBER(MATCH(C3947, 'Registration Database Man. Code'!A:A, 0)), "drone", "")</f>
        <v>drone</v>
      </c>
      <c r="E3947" s="23" t="str">
        <f>VLOOKUP(C3947, 'Registration Database Man. Code'!A:D, 4, FALSE)</f>
        <v>DJI</v>
      </c>
      <c r="F3947" s="24" t="str">
        <f t="shared" si="61"/>
        <v>Yes</v>
      </c>
      <c r="G3947" s="21" t="str">
        <f>IF(F3947="Yes", "Not Applicable", IF(COUNTIF('Broadcast Module Man Codes'!B:B, LEFT(B3947, 4))=0, "No BM Man Code Found", "Match Found"))</f>
        <v>Not Applicable</v>
      </c>
    </row>
    <row r="3948" spans="1:7">
      <c r="A3948" s="23" t="s">
        <v>7232</v>
      </c>
      <c r="B3948" s="23">
        <v>85441</v>
      </c>
      <c r="C3948" s="23" t="s">
        <v>53</v>
      </c>
      <c r="D3948" s="23" t="str">
        <f>IF(ISNUMBER(MATCH(C3948, 'Registration Database Man. Code'!A:A, 0)), "drone", "")</f>
        <v>drone</v>
      </c>
      <c r="E3948" s="23" t="str">
        <f>VLOOKUP(C3948, 'Registration Database Man. Code'!A:D, 4, FALSE)</f>
        <v>EA VISION</v>
      </c>
      <c r="F3948" s="24" t="str">
        <f t="shared" si="61"/>
        <v>No</v>
      </c>
      <c r="G3948" s="21" t="str">
        <f>IF(F3948="Yes", "Not Applicable", IF(COUNTIF('Broadcast Module Man Codes'!B:B, LEFT(B3948, 4))=0, "No BM Man Code Found", "Match Found"))</f>
        <v>No BM Man Code Found</v>
      </c>
    </row>
    <row r="3949" spans="1:7">
      <c r="A3949" s="23" t="s">
        <v>7233</v>
      </c>
      <c r="B3949" s="23">
        <v>85420</v>
      </c>
      <c r="C3949" s="23" t="s">
        <v>53</v>
      </c>
      <c r="D3949" s="23" t="str">
        <f>IF(ISNUMBER(MATCH(C3949, 'Registration Database Man. Code'!A:A, 0)), "drone", "")</f>
        <v>drone</v>
      </c>
      <c r="E3949" s="23" t="str">
        <f>VLOOKUP(C3949, 'Registration Database Man. Code'!A:D, 4, FALSE)</f>
        <v>EA VISION</v>
      </c>
      <c r="F3949" s="24" t="str">
        <f t="shared" si="61"/>
        <v>No</v>
      </c>
      <c r="G3949" s="21" t="str">
        <f>IF(F3949="Yes", "Not Applicable", IF(COUNTIF('Broadcast Module Man Codes'!B:B, LEFT(B3949, 4))=0, "No BM Man Code Found", "Match Found"))</f>
        <v>No BM Man Code Found</v>
      </c>
    </row>
    <row r="3950" spans="1:7">
      <c r="A3950" s="23" t="s">
        <v>7234</v>
      </c>
      <c r="B3950" s="23" t="s">
        <v>7235</v>
      </c>
      <c r="C3950" s="23" t="s">
        <v>53</v>
      </c>
      <c r="D3950" s="23" t="str">
        <f>IF(ISNUMBER(MATCH(C3950, 'Registration Database Man. Code'!A:A, 0)), "drone", "")</f>
        <v>drone</v>
      </c>
      <c r="E3950" s="23" t="str">
        <f>VLOOKUP(C3950, 'Registration Database Man. Code'!A:D, 4, FALSE)</f>
        <v>EA VISION</v>
      </c>
      <c r="F3950" s="24" t="str">
        <f t="shared" si="61"/>
        <v>No</v>
      </c>
      <c r="G3950" s="21" t="str">
        <f>IF(F3950="Yes", "Not Applicable", IF(COUNTIF('Broadcast Module Man Codes'!B:B, LEFT(B3950, 4))=0, "No BM Man Code Found", "Match Found"))</f>
        <v>No BM Man Code Found</v>
      </c>
    </row>
    <row r="3951" spans="1:7">
      <c r="A3951" s="23" t="s">
        <v>7236</v>
      </c>
      <c r="B3951" s="23" t="s">
        <v>7237</v>
      </c>
      <c r="C3951" s="23" t="s">
        <v>6</v>
      </c>
      <c r="D3951" s="23" t="str">
        <f>IF(ISNUMBER(MATCH(C3951, 'Registration Database Man. Code'!A:A, 0)), "drone", "")</f>
        <v>drone</v>
      </c>
      <c r="E3951" s="23" t="str">
        <f>VLOOKUP(C3951, 'Registration Database Man. Code'!A:D, 4, FALSE)</f>
        <v>XAG</v>
      </c>
      <c r="F3951" s="24" t="str">
        <f t="shared" si="61"/>
        <v>No</v>
      </c>
      <c r="G3951" s="21" t="str">
        <f>IF(F3951="Yes", "Not Applicable", IF(COUNTIF('Broadcast Module Man Codes'!B:B, LEFT(B3951, 4))=0, "No BM Man Code Found", "Match Found"))</f>
        <v>No BM Man Code Found</v>
      </c>
    </row>
    <row r="3952" spans="1:7">
      <c r="A3952" s="23" t="s">
        <v>7238</v>
      </c>
      <c r="B3952" s="23" t="s">
        <v>7239</v>
      </c>
      <c r="C3952" s="23" t="s">
        <v>27</v>
      </c>
      <c r="D3952" s="23" t="str">
        <f>IF(ISNUMBER(MATCH(C3952, 'Registration Database Man. Code'!A:A, 0)), "drone", "")</f>
        <v>drone</v>
      </c>
      <c r="E3952" s="23" t="str">
        <f>VLOOKUP(C3952, 'Registration Database Man. Code'!A:D, 4, FALSE)</f>
        <v>DJI</v>
      </c>
      <c r="F3952" s="24" t="str">
        <f t="shared" si="61"/>
        <v>No</v>
      </c>
      <c r="G3952" s="21" t="str">
        <f>IF(F3952="Yes", "Not Applicable", IF(COUNTIF('Broadcast Module Man Codes'!B:B, LEFT(B3952, 4))=0, "No BM Man Code Found", "Match Found"))</f>
        <v>No BM Man Code Found</v>
      </c>
    </row>
    <row r="3953" spans="1:7">
      <c r="A3953" s="23" t="s">
        <v>7240</v>
      </c>
      <c r="B3953" s="23">
        <v>85425</v>
      </c>
      <c r="C3953" s="23" t="s">
        <v>53</v>
      </c>
      <c r="D3953" s="23" t="str">
        <f>IF(ISNUMBER(MATCH(C3953, 'Registration Database Man. Code'!A:A, 0)), "drone", "")</f>
        <v>drone</v>
      </c>
      <c r="E3953" s="23" t="str">
        <f>VLOOKUP(C3953, 'Registration Database Man. Code'!A:D, 4, FALSE)</f>
        <v>EA VISION</v>
      </c>
      <c r="F3953" s="24" t="str">
        <f t="shared" si="61"/>
        <v>No</v>
      </c>
      <c r="G3953" s="21" t="str">
        <f>IF(F3953="Yes", "Not Applicable", IF(COUNTIF('Broadcast Module Man Codes'!B:B, LEFT(B3953, 4))=0, "No BM Man Code Found", "Match Found"))</f>
        <v>No BM Man Code Found</v>
      </c>
    </row>
    <row r="3954" spans="1:7">
      <c r="A3954" s="23" t="s">
        <v>7241</v>
      </c>
      <c r="B3954" s="23" t="s">
        <v>7242</v>
      </c>
      <c r="C3954" s="23" t="s">
        <v>53</v>
      </c>
      <c r="D3954" s="23" t="str">
        <f>IF(ISNUMBER(MATCH(C3954, 'Registration Database Man. Code'!A:A, 0)), "drone", "")</f>
        <v>drone</v>
      </c>
      <c r="E3954" s="23" t="str">
        <f>VLOOKUP(C3954, 'Registration Database Man. Code'!A:D, 4, FALSE)</f>
        <v>EA VISION</v>
      </c>
      <c r="F3954" s="24" t="str">
        <f t="shared" si="61"/>
        <v>No</v>
      </c>
      <c r="G3954" s="21" t="str">
        <f>IF(F3954="Yes", "Not Applicable", IF(COUNTIF('Broadcast Module Man Codes'!B:B, LEFT(B3954, 4))=0, "No BM Man Code Found", "Match Found"))</f>
        <v>No BM Man Code Found</v>
      </c>
    </row>
    <row r="3955" spans="1:7">
      <c r="A3955" s="23" t="s">
        <v>7243</v>
      </c>
      <c r="B3955" s="23" t="s">
        <v>7244</v>
      </c>
      <c r="C3955" s="23" t="s">
        <v>6</v>
      </c>
      <c r="D3955" s="23" t="str">
        <f>IF(ISNUMBER(MATCH(C3955, 'Registration Database Man. Code'!A:A, 0)), "drone", "")</f>
        <v>drone</v>
      </c>
      <c r="E3955" s="23" t="str">
        <f>VLOOKUP(C3955, 'Registration Database Man. Code'!A:D, 4, FALSE)</f>
        <v>XAG</v>
      </c>
      <c r="F3955" s="24" t="str">
        <f t="shared" si="61"/>
        <v>Yes</v>
      </c>
      <c r="G3955" s="21" t="str">
        <f>IF(F3955="Yes", "Not Applicable", IF(COUNTIF('Broadcast Module Man Codes'!B:B, LEFT(B3955, 4))=0, "No BM Man Code Found", "Match Found"))</f>
        <v>Not Applicable</v>
      </c>
    </row>
    <row r="3956" spans="1:7">
      <c r="A3956" s="23" t="s">
        <v>7245</v>
      </c>
      <c r="B3956" s="23" t="s">
        <v>7246</v>
      </c>
      <c r="C3956" s="23" t="s">
        <v>27</v>
      </c>
      <c r="D3956" s="23" t="str">
        <f>IF(ISNUMBER(MATCH(C3956, 'Registration Database Man. Code'!A:A, 0)), "drone", "")</f>
        <v>drone</v>
      </c>
      <c r="E3956" s="23" t="str">
        <f>VLOOKUP(C3956, 'Registration Database Man. Code'!A:D, 4, FALSE)</f>
        <v>DJI</v>
      </c>
      <c r="F3956" s="24" t="str">
        <f t="shared" si="61"/>
        <v>Yes</v>
      </c>
      <c r="G3956" s="21" t="str">
        <f>IF(F3956="Yes", "Not Applicable", IF(COUNTIF('Broadcast Module Man Codes'!B:B, LEFT(B3956, 4))=0, "No BM Man Code Found", "Match Found"))</f>
        <v>Not Applicable</v>
      </c>
    </row>
    <row r="3957" spans="1:7">
      <c r="A3957" s="23" t="s">
        <v>7247</v>
      </c>
      <c r="B3957" s="23" t="s">
        <v>7248</v>
      </c>
      <c r="C3957" s="23" t="s">
        <v>4</v>
      </c>
      <c r="D3957" s="23" t="str">
        <f>IF(ISNUMBER(MATCH(C3957, 'Registration Database Man. Code'!A:A, 0)), "drone", "")</f>
        <v>drone</v>
      </c>
      <c r="E3957" s="23" t="str">
        <f>VLOOKUP(C3957, 'Registration Database Man. Code'!A:D, 4, FALSE)</f>
        <v>TALOS DRONES</v>
      </c>
      <c r="F3957" s="24" t="str">
        <f t="shared" si="61"/>
        <v>Yes</v>
      </c>
      <c r="G3957" s="21" t="str">
        <f>IF(F3957="Yes", "Not Applicable", IF(COUNTIF('Broadcast Module Man Codes'!B:B, LEFT(B3957, 4))=0, "No BM Man Code Found", "Match Found"))</f>
        <v>Not Applicable</v>
      </c>
    </row>
    <row r="3958" spans="1:7">
      <c r="A3958" s="23" t="s">
        <v>7249</v>
      </c>
      <c r="B3958" s="23" t="s">
        <v>7250</v>
      </c>
      <c r="C3958" s="23" t="s">
        <v>10</v>
      </c>
      <c r="D3958" s="23" t="str">
        <f>IF(ISNUMBER(MATCH(C3958, 'Registration Database Man. Code'!A:A, 0)), "drone", "")</f>
        <v>drone</v>
      </c>
      <c r="E3958" s="23" t="str">
        <f>VLOOKUP(C3958, 'Registration Database Man. Code'!A:D, 4, FALSE)</f>
        <v>DJI</v>
      </c>
      <c r="F3958" s="24" t="str">
        <f t="shared" si="61"/>
        <v>No</v>
      </c>
      <c r="G3958" s="21" t="str">
        <f>IF(F3958="Yes", "Not Applicable", IF(COUNTIF('Broadcast Module Man Codes'!B:B, LEFT(B3958, 4))=0, "No BM Man Code Found", "Match Found"))</f>
        <v>No BM Man Code Found</v>
      </c>
    </row>
    <row r="3959" spans="1:7">
      <c r="A3959" s="23" t="s">
        <v>7251</v>
      </c>
      <c r="B3959" s="23" t="s">
        <v>7252</v>
      </c>
      <c r="C3959" s="23" t="s">
        <v>10</v>
      </c>
      <c r="D3959" s="23" t="str">
        <f>IF(ISNUMBER(MATCH(C3959, 'Registration Database Man. Code'!A:A, 0)), "drone", "")</f>
        <v>drone</v>
      </c>
      <c r="E3959" s="23" t="str">
        <f>VLOOKUP(C3959, 'Registration Database Man. Code'!A:D, 4, FALSE)</f>
        <v>DJI</v>
      </c>
      <c r="F3959" s="24" t="str">
        <f t="shared" si="61"/>
        <v>Yes</v>
      </c>
      <c r="G3959" s="21" t="str">
        <f>IF(F3959="Yes", "Not Applicable", IF(COUNTIF('Broadcast Module Man Codes'!B:B, LEFT(B3959, 4))=0, "No BM Man Code Found", "Match Found"))</f>
        <v>Not Applicable</v>
      </c>
    </row>
    <row r="3960" spans="1:7">
      <c r="A3960" s="23" t="s">
        <v>7253</v>
      </c>
      <c r="B3960" s="23" t="s">
        <v>7254</v>
      </c>
      <c r="C3960" s="23" t="s">
        <v>27</v>
      </c>
      <c r="D3960" s="23" t="str">
        <f>IF(ISNUMBER(MATCH(C3960, 'Registration Database Man. Code'!A:A, 0)), "drone", "")</f>
        <v>drone</v>
      </c>
      <c r="E3960" s="23" t="str">
        <f>VLOOKUP(C3960, 'Registration Database Man. Code'!A:D, 4, FALSE)</f>
        <v>DJI</v>
      </c>
      <c r="F3960" s="24" t="str">
        <f t="shared" si="61"/>
        <v>No</v>
      </c>
      <c r="G3960" s="21" t="str">
        <f>IF(F3960="Yes", "Not Applicable", IF(COUNTIF('Broadcast Module Man Codes'!B:B, LEFT(B3960, 4))=0, "No BM Man Code Found", "Match Found"))</f>
        <v>No BM Man Code Found</v>
      </c>
    </row>
    <row r="3961" spans="1:7">
      <c r="A3961" s="23" t="s">
        <v>7255</v>
      </c>
      <c r="B3961" s="23" t="s">
        <v>7256</v>
      </c>
      <c r="C3961" s="23" t="s">
        <v>10</v>
      </c>
      <c r="D3961" s="23" t="str">
        <f>IF(ISNUMBER(MATCH(C3961, 'Registration Database Man. Code'!A:A, 0)), "drone", "")</f>
        <v>drone</v>
      </c>
      <c r="E3961" s="23" t="str">
        <f>VLOOKUP(C3961, 'Registration Database Man. Code'!A:D, 4, FALSE)</f>
        <v>DJI</v>
      </c>
      <c r="F3961" s="24" t="str">
        <f t="shared" si="61"/>
        <v>Yes</v>
      </c>
      <c r="G3961" s="21" t="str">
        <f>IF(F3961="Yes", "Not Applicable", IF(COUNTIF('Broadcast Module Man Codes'!B:B, LEFT(B3961, 4))=0, "No BM Man Code Found", "Match Found"))</f>
        <v>Not Applicable</v>
      </c>
    </row>
    <row r="3962" spans="1:7">
      <c r="A3962" s="23" t="s">
        <v>7257</v>
      </c>
      <c r="B3962" s="23" t="s">
        <v>7258</v>
      </c>
      <c r="C3962" s="23" t="s">
        <v>27</v>
      </c>
      <c r="D3962" s="23" t="str">
        <f>IF(ISNUMBER(MATCH(C3962, 'Registration Database Man. Code'!A:A, 0)), "drone", "")</f>
        <v>drone</v>
      </c>
      <c r="E3962" s="23" t="str">
        <f>VLOOKUP(C3962, 'Registration Database Man. Code'!A:D, 4, FALSE)</f>
        <v>DJI</v>
      </c>
      <c r="F3962" s="24" t="str">
        <f t="shared" si="61"/>
        <v>No</v>
      </c>
      <c r="G3962" s="21" t="str">
        <f>IF(F3962="Yes", "Not Applicable", IF(COUNTIF('Broadcast Module Man Codes'!B:B, LEFT(B3962, 4))=0, "No BM Man Code Found", "Match Found"))</f>
        <v>No BM Man Code Found</v>
      </c>
    </row>
    <row r="3963" spans="1:7">
      <c r="A3963" s="23" t="s">
        <v>7259</v>
      </c>
      <c r="B3963" s="23" t="s">
        <v>7260</v>
      </c>
      <c r="C3963" s="23" t="s">
        <v>27</v>
      </c>
      <c r="D3963" s="23" t="str">
        <f>IF(ISNUMBER(MATCH(C3963, 'Registration Database Man. Code'!A:A, 0)), "drone", "")</f>
        <v>drone</v>
      </c>
      <c r="E3963" s="23" t="str">
        <f>VLOOKUP(C3963, 'Registration Database Man. Code'!A:D, 4, FALSE)</f>
        <v>DJI</v>
      </c>
      <c r="F3963" s="24" t="str">
        <f t="shared" si="61"/>
        <v>Yes</v>
      </c>
      <c r="G3963" s="21" t="str">
        <f>IF(F3963="Yes", "Not Applicable", IF(COUNTIF('Broadcast Module Man Codes'!B:B, LEFT(B3963, 4))=0, "No BM Man Code Found", "Match Found"))</f>
        <v>Not Applicable</v>
      </c>
    </row>
    <row r="3964" spans="1:7">
      <c r="A3964" s="23" t="s">
        <v>7261</v>
      </c>
      <c r="B3964" s="23" t="s">
        <v>7262</v>
      </c>
      <c r="C3964" s="23" t="s">
        <v>27</v>
      </c>
      <c r="D3964" s="23" t="str">
        <f>IF(ISNUMBER(MATCH(C3964, 'Registration Database Man. Code'!A:A, 0)), "drone", "")</f>
        <v>drone</v>
      </c>
      <c r="E3964" s="23" t="str">
        <f>VLOOKUP(C3964, 'Registration Database Man. Code'!A:D, 4, FALSE)</f>
        <v>DJI</v>
      </c>
      <c r="F3964" s="24" t="str">
        <f t="shared" si="61"/>
        <v>Yes</v>
      </c>
      <c r="G3964" s="21" t="str">
        <f>IF(F3964="Yes", "Not Applicable", IF(COUNTIF('Broadcast Module Man Codes'!B:B, LEFT(B3964, 4))=0, "No BM Man Code Found", "Match Found"))</f>
        <v>Not Applicable</v>
      </c>
    </row>
    <row r="3965" spans="1:7">
      <c r="A3965" s="23" t="s">
        <v>7263</v>
      </c>
      <c r="B3965" s="23" t="s">
        <v>7264</v>
      </c>
      <c r="C3965" s="23" t="s">
        <v>27</v>
      </c>
      <c r="D3965" s="23" t="str">
        <f>IF(ISNUMBER(MATCH(C3965, 'Registration Database Man. Code'!A:A, 0)), "drone", "")</f>
        <v>drone</v>
      </c>
      <c r="E3965" s="23" t="str">
        <f>VLOOKUP(C3965, 'Registration Database Man. Code'!A:D, 4, FALSE)</f>
        <v>DJI</v>
      </c>
      <c r="F3965" s="24" t="str">
        <f t="shared" si="61"/>
        <v>Yes</v>
      </c>
      <c r="G3965" s="21" t="str">
        <f>IF(F3965="Yes", "Not Applicable", IF(COUNTIF('Broadcast Module Man Codes'!B:B, LEFT(B3965, 4))=0, "No BM Man Code Found", "Match Found"))</f>
        <v>Not Applicable</v>
      </c>
    </row>
    <row r="3966" spans="1:7">
      <c r="A3966" s="23" t="s">
        <v>7265</v>
      </c>
      <c r="B3966" s="23" t="s">
        <v>7266</v>
      </c>
      <c r="C3966" s="23" t="s">
        <v>21</v>
      </c>
      <c r="D3966" s="23" t="str">
        <f>IF(ISNUMBER(MATCH(C3966, 'Registration Database Man. Code'!A:A, 0)), "drone", "")</f>
        <v>drone</v>
      </c>
      <c r="E3966" s="23" t="str">
        <f>VLOOKUP(C3966, 'Registration Database Man. Code'!A:D, 4, FALSE)</f>
        <v>XAG</v>
      </c>
      <c r="F3966" s="24" t="str">
        <f t="shared" si="61"/>
        <v>Yes</v>
      </c>
      <c r="G3966" s="21" t="str">
        <f>IF(F3966="Yes", "Not Applicable", IF(COUNTIF('Broadcast Module Man Codes'!B:B, LEFT(B3966, 4))=0, "No BM Man Code Found", "Match Found"))</f>
        <v>Not Applicable</v>
      </c>
    </row>
    <row r="3967" spans="1:7">
      <c r="A3967" s="23" t="s">
        <v>7267</v>
      </c>
      <c r="B3967" s="23" t="s">
        <v>7268</v>
      </c>
      <c r="C3967" s="23" t="s">
        <v>27</v>
      </c>
      <c r="D3967" s="23" t="str">
        <f>IF(ISNUMBER(MATCH(C3967, 'Registration Database Man. Code'!A:A, 0)), "drone", "")</f>
        <v>drone</v>
      </c>
      <c r="E3967" s="23" t="str">
        <f>VLOOKUP(C3967, 'Registration Database Man. Code'!A:D, 4, FALSE)</f>
        <v>DJI</v>
      </c>
      <c r="F3967" s="24" t="str">
        <f t="shared" si="61"/>
        <v>No</v>
      </c>
      <c r="G3967" s="21" t="str">
        <f>IF(F3967="Yes", "Not Applicable", IF(COUNTIF('Broadcast Module Man Codes'!B:B, LEFT(B3967, 4))=0, "No BM Man Code Found", "Match Found"))</f>
        <v>No BM Man Code Found</v>
      </c>
    </row>
    <row r="3968" spans="1:7">
      <c r="A3968" s="23" t="s">
        <v>7269</v>
      </c>
      <c r="B3968" s="23" t="s">
        <v>7270</v>
      </c>
      <c r="C3968" s="23" t="s">
        <v>27</v>
      </c>
      <c r="D3968" s="23" t="str">
        <f>IF(ISNUMBER(MATCH(C3968, 'Registration Database Man. Code'!A:A, 0)), "drone", "")</f>
        <v>drone</v>
      </c>
      <c r="E3968" s="23" t="str">
        <f>VLOOKUP(C3968, 'Registration Database Man. Code'!A:D, 4, FALSE)</f>
        <v>DJI</v>
      </c>
      <c r="F3968" s="24" t="str">
        <f t="shared" si="61"/>
        <v>Yes</v>
      </c>
      <c r="G3968" s="21" t="str">
        <f>IF(F3968="Yes", "Not Applicable", IF(COUNTIF('Broadcast Module Man Codes'!B:B, LEFT(B3968, 4))=0, "No BM Man Code Found", "Match Found"))</f>
        <v>Not Applicable</v>
      </c>
    </row>
    <row r="3969" spans="1:7">
      <c r="A3969" s="23" t="s">
        <v>7271</v>
      </c>
      <c r="B3969" s="23" t="s">
        <v>7272</v>
      </c>
      <c r="C3969" s="23" t="s">
        <v>1421</v>
      </c>
      <c r="D3969" s="23" t="str">
        <f>IF(ISNUMBER(MATCH(C3969, 'Registration Database Man. Code'!A:A, 0)), "drone", "")</f>
        <v>drone</v>
      </c>
      <c r="E3969" s="23" t="str">
        <f>VLOOKUP(C3969, 'Registration Database Man. Code'!A:D, 4, FALSE)</f>
        <v>DJI</v>
      </c>
      <c r="F3969" s="24" t="str">
        <f t="shared" si="61"/>
        <v>No</v>
      </c>
      <c r="G3969" s="21" t="str">
        <f>IF(F3969="Yes", "Not Applicable", IF(COUNTIF('Broadcast Module Man Codes'!B:B, LEFT(B3969, 4))=0, "No BM Man Code Found", "Match Found"))</f>
        <v>No BM Man Code Found</v>
      </c>
    </row>
    <row r="3970" spans="1:7">
      <c r="A3970" s="23" t="s">
        <v>7273</v>
      </c>
      <c r="B3970" s="23" t="s">
        <v>7274</v>
      </c>
      <c r="C3970" s="23" t="s">
        <v>27</v>
      </c>
      <c r="D3970" s="23" t="str">
        <f>IF(ISNUMBER(MATCH(C3970, 'Registration Database Man. Code'!A:A, 0)), "drone", "")</f>
        <v>drone</v>
      </c>
      <c r="E3970" s="23" t="str">
        <f>VLOOKUP(C3970, 'Registration Database Man. Code'!A:D, 4, FALSE)</f>
        <v>DJI</v>
      </c>
      <c r="F3970" s="24" t="str">
        <f t="shared" si="61"/>
        <v>Yes</v>
      </c>
      <c r="G3970" s="21" t="str">
        <f>IF(F3970="Yes", "Not Applicable", IF(COUNTIF('Broadcast Module Man Codes'!B:B, LEFT(B3970, 4))=0, "No BM Man Code Found", "Match Found"))</f>
        <v>Not Applicable</v>
      </c>
    </row>
    <row r="3971" spans="1:7">
      <c r="A3971" s="23" t="s">
        <v>7275</v>
      </c>
      <c r="B3971" s="23" t="s">
        <v>7276</v>
      </c>
      <c r="C3971" s="23" t="s">
        <v>27</v>
      </c>
      <c r="D3971" s="23" t="str">
        <f>IF(ISNUMBER(MATCH(C3971, 'Registration Database Man. Code'!A:A, 0)), "drone", "")</f>
        <v>drone</v>
      </c>
      <c r="E3971" s="23" t="str">
        <f>VLOOKUP(C3971, 'Registration Database Man. Code'!A:D, 4, FALSE)</f>
        <v>DJI</v>
      </c>
      <c r="F3971" s="24" t="str">
        <f t="shared" ref="F3971:F4034" si="62">IF(OR(E3971="EA VISION", E3971="EAVISION"), "No", IF(OR(AND(OR(E3971="DJI", E3971="DJI Innovations"), LEFT(B3971, 5)="1581F"), AND(OR(E3971="XAG", E3971="GUANGZHOU XAG CO LTD"), LEFT(B3971, 5)="1863F"), AND(E3971="Talos Drones", LEFT(B3971, 5)="2104F")), "Yes", "No"))</f>
        <v>Yes</v>
      </c>
      <c r="G3971" s="21" t="str">
        <f>IF(F3971="Yes", "Not Applicable", IF(COUNTIF('Broadcast Module Man Codes'!B:B, LEFT(B3971, 4))=0, "No BM Man Code Found", "Match Found"))</f>
        <v>Not Applicable</v>
      </c>
    </row>
    <row r="3972" spans="1:7">
      <c r="A3972" s="23" t="s">
        <v>7277</v>
      </c>
      <c r="B3972" s="23" t="s">
        <v>7278</v>
      </c>
      <c r="C3972" s="23" t="s">
        <v>27</v>
      </c>
      <c r="D3972" s="23" t="str">
        <f>IF(ISNUMBER(MATCH(C3972, 'Registration Database Man. Code'!A:A, 0)), "drone", "")</f>
        <v>drone</v>
      </c>
      <c r="E3972" s="23" t="str">
        <f>VLOOKUP(C3972, 'Registration Database Man. Code'!A:D, 4, FALSE)</f>
        <v>DJI</v>
      </c>
      <c r="F3972" s="24" t="str">
        <f t="shared" si="62"/>
        <v>Yes</v>
      </c>
      <c r="G3972" s="21" t="str">
        <f>IF(F3972="Yes", "Not Applicable", IF(COUNTIF('Broadcast Module Man Codes'!B:B, LEFT(B3972, 4))=0, "No BM Man Code Found", "Match Found"))</f>
        <v>Not Applicable</v>
      </c>
    </row>
    <row r="3973" spans="1:7">
      <c r="A3973" s="23" t="s">
        <v>7279</v>
      </c>
      <c r="B3973" s="23" t="s">
        <v>7280</v>
      </c>
      <c r="C3973" s="23" t="s">
        <v>27</v>
      </c>
      <c r="D3973" s="23" t="str">
        <f>IF(ISNUMBER(MATCH(C3973, 'Registration Database Man. Code'!A:A, 0)), "drone", "")</f>
        <v>drone</v>
      </c>
      <c r="E3973" s="23" t="str">
        <f>VLOOKUP(C3973, 'Registration Database Man. Code'!A:D, 4, FALSE)</f>
        <v>DJI</v>
      </c>
      <c r="F3973" s="24" t="str">
        <f t="shared" si="62"/>
        <v>No</v>
      </c>
      <c r="G3973" s="21" t="str">
        <f>IF(F3973="Yes", "Not Applicable", IF(COUNTIF('Broadcast Module Man Codes'!B:B, LEFT(B3973, 4))=0, "No BM Man Code Found", "Match Found"))</f>
        <v>No BM Man Code Found</v>
      </c>
    </row>
    <row r="3974" spans="1:7">
      <c r="A3974" s="23" t="s">
        <v>7281</v>
      </c>
      <c r="B3974" s="23" t="s">
        <v>7282</v>
      </c>
      <c r="C3974" s="23" t="s">
        <v>27</v>
      </c>
      <c r="D3974" s="23" t="str">
        <f>IF(ISNUMBER(MATCH(C3974, 'Registration Database Man. Code'!A:A, 0)), "drone", "")</f>
        <v>drone</v>
      </c>
      <c r="E3974" s="23" t="str">
        <f>VLOOKUP(C3974, 'Registration Database Man. Code'!A:D, 4, FALSE)</f>
        <v>DJI</v>
      </c>
      <c r="F3974" s="24" t="str">
        <f t="shared" si="62"/>
        <v>No</v>
      </c>
      <c r="G3974" s="21" t="str">
        <f>IF(F3974="Yes", "Not Applicable", IF(COUNTIF('Broadcast Module Man Codes'!B:B, LEFT(B3974, 4))=0, "No BM Man Code Found", "Match Found"))</f>
        <v>No BM Man Code Found</v>
      </c>
    </row>
    <row r="3975" spans="1:7">
      <c r="A3975" s="23" t="s">
        <v>7283</v>
      </c>
      <c r="B3975" s="23" t="s">
        <v>7284</v>
      </c>
      <c r="C3975" s="23" t="s">
        <v>21</v>
      </c>
      <c r="D3975" s="23" t="str">
        <f>IF(ISNUMBER(MATCH(C3975, 'Registration Database Man. Code'!A:A, 0)), "drone", "")</f>
        <v>drone</v>
      </c>
      <c r="E3975" s="23" t="str">
        <f>VLOOKUP(C3975, 'Registration Database Man. Code'!A:D, 4, FALSE)</f>
        <v>XAG</v>
      </c>
      <c r="F3975" s="24" t="str">
        <f t="shared" si="62"/>
        <v>Yes</v>
      </c>
      <c r="G3975" s="21" t="str">
        <f>IF(F3975="Yes", "Not Applicable", IF(COUNTIF('Broadcast Module Man Codes'!B:B, LEFT(B3975, 4))=0, "No BM Man Code Found", "Match Found"))</f>
        <v>Not Applicable</v>
      </c>
    </row>
    <row r="3976" spans="1:7">
      <c r="A3976" s="23" t="s">
        <v>7285</v>
      </c>
      <c r="B3976" s="23" t="s">
        <v>7286</v>
      </c>
      <c r="C3976" s="23" t="s">
        <v>27</v>
      </c>
      <c r="D3976" s="23" t="str">
        <f>IF(ISNUMBER(MATCH(C3976, 'Registration Database Man. Code'!A:A, 0)), "drone", "")</f>
        <v>drone</v>
      </c>
      <c r="E3976" s="23" t="str">
        <f>VLOOKUP(C3976, 'Registration Database Man. Code'!A:D, 4, FALSE)</f>
        <v>DJI</v>
      </c>
      <c r="F3976" s="24" t="str">
        <f t="shared" si="62"/>
        <v>Yes</v>
      </c>
      <c r="G3976" s="21" t="str">
        <f>IF(F3976="Yes", "Not Applicable", IF(COUNTIF('Broadcast Module Man Codes'!B:B, LEFT(B3976, 4))=0, "No BM Man Code Found", "Match Found"))</f>
        <v>Not Applicable</v>
      </c>
    </row>
    <row r="3977" spans="1:7">
      <c r="A3977" s="23" t="s">
        <v>7287</v>
      </c>
      <c r="B3977" s="23" t="s">
        <v>7288</v>
      </c>
      <c r="C3977" s="23" t="s">
        <v>27</v>
      </c>
      <c r="D3977" s="23" t="str">
        <f>IF(ISNUMBER(MATCH(C3977, 'Registration Database Man. Code'!A:A, 0)), "drone", "")</f>
        <v>drone</v>
      </c>
      <c r="E3977" s="23" t="str">
        <f>VLOOKUP(C3977, 'Registration Database Man. Code'!A:D, 4, FALSE)</f>
        <v>DJI</v>
      </c>
      <c r="F3977" s="24" t="str">
        <f t="shared" si="62"/>
        <v>Yes</v>
      </c>
      <c r="G3977" s="21" t="str">
        <f>IF(F3977="Yes", "Not Applicable", IF(COUNTIF('Broadcast Module Man Codes'!B:B, LEFT(B3977, 4))=0, "No BM Man Code Found", "Match Found"))</f>
        <v>Not Applicable</v>
      </c>
    </row>
    <row r="3978" spans="1:7">
      <c r="A3978" s="23" t="s">
        <v>7289</v>
      </c>
      <c r="B3978" s="23" t="s">
        <v>7290</v>
      </c>
      <c r="C3978" s="23" t="s">
        <v>53</v>
      </c>
      <c r="D3978" s="23" t="str">
        <f>IF(ISNUMBER(MATCH(C3978, 'Registration Database Man. Code'!A:A, 0)), "drone", "")</f>
        <v>drone</v>
      </c>
      <c r="E3978" s="23" t="str">
        <f>VLOOKUP(C3978, 'Registration Database Man. Code'!A:D, 4, FALSE)</f>
        <v>EA VISION</v>
      </c>
      <c r="F3978" s="24" t="str">
        <f t="shared" si="62"/>
        <v>No</v>
      </c>
      <c r="G3978" s="21" t="str">
        <f>IF(F3978="Yes", "Not Applicable", IF(COUNTIF('Broadcast Module Man Codes'!B:B, LEFT(B3978, 4))=0, "No BM Man Code Found", "Match Found"))</f>
        <v>No BM Man Code Found</v>
      </c>
    </row>
    <row r="3979" spans="1:7">
      <c r="A3979" s="23" t="s">
        <v>7291</v>
      </c>
      <c r="B3979" s="23" t="s">
        <v>7292</v>
      </c>
      <c r="C3979" s="23" t="s">
        <v>27</v>
      </c>
      <c r="D3979" s="23" t="str">
        <f>IF(ISNUMBER(MATCH(C3979, 'Registration Database Man. Code'!A:A, 0)), "drone", "")</f>
        <v>drone</v>
      </c>
      <c r="E3979" s="23" t="str">
        <f>VLOOKUP(C3979, 'Registration Database Man. Code'!A:D, 4, FALSE)</f>
        <v>DJI</v>
      </c>
      <c r="F3979" s="24" t="str">
        <f t="shared" si="62"/>
        <v>Yes</v>
      </c>
      <c r="G3979" s="21" t="str">
        <f>IF(F3979="Yes", "Not Applicable", IF(COUNTIF('Broadcast Module Man Codes'!B:B, LEFT(B3979, 4))=0, "No BM Man Code Found", "Match Found"))</f>
        <v>Not Applicable</v>
      </c>
    </row>
    <row r="3980" spans="1:7">
      <c r="A3980" s="23" t="s">
        <v>7293</v>
      </c>
      <c r="B3980" s="23" t="s">
        <v>7294</v>
      </c>
      <c r="C3980" s="23" t="s">
        <v>27</v>
      </c>
      <c r="D3980" s="23" t="str">
        <f>IF(ISNUMBER(MATCH(C3980, 'Registration Database Man. Code'!A:A, 0)), "drone", "")</f>
        <v>drone</v>
      </c>
      <c r="E3980" s="23" t="str">
        <f>VLOOKUP(C3980, 'Registration Database Man. Code'!A:D, 4, FALSE)</f>
        <v>DJI</v>
      </c>
      <c r="F3980" s="24" t="str">
        <f t="shared" si="62"/>
        <v>No</v>
      </c>
      <c r="G3980" s="21" t="str">
        <f>IF(F3980="Yes", "Not Applicable", IF(COUNTIF('Broadcast Module Man Codes'!B:B, LEFT(B3980, 4))=0, "No BM Man Code Found", "Match Found"))</f>
        <v>No BM Man Code Found</v>
      </c>
    </row>
    <row r="3981" spans="1:7">
      <c r="A3981" s="23" t="s">
        <v>7295</v>
      </c>
      <c r="B3981" s="23" t="s">
        <v>7296</v>
      </c>
      <c r="C3981" s="23" t="s">
        <v>10</v>
      </c>
      <c r="D3981" s="23" t="str">
        <f>IF(ISNUMBER(MATCH(C3981, 'Registration Database Man. Code'!A:A, 0)), "drone", "")</f>
        <v>drone</v>
      </c>
      <c r="E3981" s="23" t="str">
        <f>VLOOKUP(C3981, 'Registration Database Man. Code'!A:D, 4, FALSE)</f>
        <v>DJI</v>
      </c>
      <c r="F3981" s="24" t="str">
        <f t="shared" si="62"/>
        <v>No</v>
      </c>
      <c r="G3981" s="21" t="str">
        <f>IF(F3981="Yes", "Not Applicable", IF(COUNTIF('Broadcast Module Man Codes'!B:B, LEFT(B3981, 4))=0, "No BM Man Code Found", "Match Found"))</f>
        <v>No BM Man Code Found</v>
      </c>
    </row>
    <row r="3982" spans="1:7">
      <c r="A3982" s="23" t="s">
        <v>7297</v>
      </c>
      <c r="B3982" s="23" t="s">
        <v>7298</v>
      </c>
      <c r="C3982" s="23" t="s">
        <v>27</v>
      </c>
      <c r="D3982" s="23" t="str">
        <f>IF(ISNUMBER(MATCH(C3982, 'Registration Database Man. Code'!A:A, 0)), "drone", "")</f>
        <v>drone</v>
      </c>
      <c r="E3982" s="23" t="str">
        <f>VLOOKUP(C3982, 'Registration Database Man. Code'!A:D, 4, FALSE)</f>
        <v>DJI</v>
      </c>
      <c r="F3982" s="24" t="str">
        <f t="shared" si="62"/>
        <v>Yes</v>
      </c>
      <c r="G3982" s="21" t="str">
        <f>IF(F3982="Yes", "Not Applicable", IF(COUNTIF('Broadcast Module Man Codes'!B:B, LEFT(B3982, 4))=0, "No BM Man Code Found", "Match Found"))</f>
        <v>Not Applicable</v>
      </c>
    </row>
    <row r="3983" spans="1:7">
      <c r="A3983" s="23" t="s">
        <v>7299</v>
      </c>
      <c r="B3983" s="23" t="s">
        <v>7300</v>
      </c>
      <c r="C3983" s="23" t="s">
        <v>10</v>
      </c>
      <c r="D3983" s="23" t="str">
        <f>IF(ISNUMBER(MATCH(C3983, 'Registration Database Man. Code'!A:A, 0)), "drone", "")</f>
        <v>drone</v>
      </c>
      <c r="E3983" s="23" t="str">
        <f>VLOOKUP(C3983, 'Registration Database Man. Code'!A:D, 4, FALSE)</f>
        <v>DJI</v>
      </c>
      <c r="F3983" s="24" t="str">
        <f t="shared" si="62"/>
        <v>Yes</v>
      </c>
      <c r="G3983" s="21" t="str">
        <f>IF(F3983="Yes", "Not Applicable", IF(COUNTIF('Broadcast Module Man Codes'!B:B, LEFT(B3983, 4))=0, "No BM Man Code Found", "Match Found"))</f>
        <v>Not Applicable</v>
      </c>
    </row>
    <row r="3984" spans="1:7">
      <c r="A3984" s="23" t="s">
        <v>7301</v>
      </c>
      <c r="B3984" s="23" t="s">
        <v>7302</v>
      </c>
      <c r="C3984" s="23">
        <v>610131</v>
      </c>
      <c r="D3984" s="23" t="str">
        <f>IF(ISNUMBER(MATCH(C3984, 'Registration Database Man. Code'!A:A, 0)), "drone", "")</f>
        <v>drone</v>
      </c>
      <c r="E3984" s="23" t="str">
        <f>VLOOKUP(C3984, 'Registration Database Man. Code'!A:D, 4, FALSE)</f>
        <v>DJI</v>
      </c>
      <c r="F3984" s="24" t="str">
        <f t="shared" si="62"/>
        <v>No</v>
      </c>
      <c r="G3984" s="21" t="str">
        <f>IF(F3984="Yes", "Not Applicable", IF(COUNTIF('Broadcast Module Man Codes'!B:B, LEFT(B3984, 4))=0, "No BM Man Code Found", "Match Found"))</f>
        <v>No BM Man Code Found</v>
      </c>
    </row>
    <row r="3985" spans="1:7">
      <c r="A3985" s="23" t="s">
        <v>7303</v>
      </c>
      <c r="B3985" s="23" t="s">
        <v>7304</v>
      </c>
      <c r="C3985" s="23" t="s">
        <v>49</v>
      </c>
      <c r="D3985" s="23" t="str">
        <f>IF(ISNUMBER(MATCH(C3985, 'Registration Database Man. Code'!A:A, 0)), "drone", "")</f>
        <v>drone</v>
      </c>
      <c r="E3985" s="23" t="str">
        <f>VLOOKUP(C3985, 'Registration Database Man. Code'!A:D, 4, FALSE)</f>
        <v>DJI</v>
      </c>
      <c r="F3985" s="24" t="str">
        <f t="shared" si="62"/>
        <v>Yes</v>
      </c>
      <c r="G3985" s="21" t="str">
        <f>IF(F3985="Yes", "Not Applicable", IF(COUNTIF('Broadcast Module Man Codes'!B:B, LEFT(B3985, 4))=0, "No BM Man Code Found", "Match Found"))</f>
        <v>Not Applicable</v>
      </c>
    </row>
    <row r="3986" spans="1:7">
      <c r="A3986" s="23" t="s">
        <v>7305</v>
      </c>
      <c r="B3986" s="23" t="s">
        <v>7306</v>
      </c>
      <c r="C3986" s="23" t="s">
        <v>27</v>
      </c>
      <c r="D3986" s="23" t="str">
        <f>IF(ISNUMBER(MATCH(C3986, 'Registration Database Man. Code'!A:A, 0)), "drone", "")</f>
        <v>drone</v>
      </c>
      <c r="E3986" s="23" t="str">
        <f>VLOOKUP(C3986, 'Registration Database Man. Code'!A:D, 4, FALSE)</f>
        <v>DJI</v>
      </c>
      <c r="F3986" s="24" t="str">
        <f t="shared" si="62"/>
        <v>No</v>
      </c>
      <c r="G3986" s="21" t="str">
        <f>IF(F3986="Yes", "Not Applicable", IF(COUNTIF('Broadcast Module Man Codes'!B:B, LEFT(B3986, 4))=0, "No BM Man Code Found", "Match Found"))</f>
        <v>No BM Man Code Found</v>
      </c>
    </row>
    <row r="3987" spans="1:7">
      <c r="A3987" s="23" t="s">
        <v>7307</v>
      </c>
      <c r="B3987" s="23" t="s">
        <v>7308</v>
      </c>
      <c r="C3987" s="23" t="s">
        <v>27</v>
      </c>
      <c r="D3987" s="23" t="str">
        <f>IF(ISNUMBER(MATCH(C3987, 'Registration Database Man. Code'!A:A, 0)), "drone", "")</f>
        <v>drone</v>
      </c>
      <c r="E3987" s="23" t="str">
        <f>VLOOKUP(C3987, 'Registration Database Man. Code'!A:D, 4, FALSE)</f>
        <v>DJI</v>
      </c>
      <c r="F3987" s="24" t="str">
        <f t="shared" si="62"/>
        <v>No</v>
      </c>
      <c r="G3987" s="21" t="str">
        <f>IF(F3987="Yes", "Not Applicable", IF(COUNTIF('Broadcast Module Man Codes'!B:B, LEFT(B3987, 4))=0, "No BM Man Code Found", "Match Found"))</f>
        <v>No BM Man Code Found</v>
      </c>
    </row>
    <row r="3988" spans="1:7">
      <c r="A3988" s="23" t="s">
        <v>7309</v>
      </c>
      <c r="B3988" s="23" t="s">
        <v>7310</v>
      </c>
      <c r="C3988" s="23" t="s">
        <v>27</v>
      </c>
      <c r="D3988" s="23" t="str">
        <f>IF(ISNUMBER(MATCH(C3988, 'Registration Database Man. Code'!A:A, 0)), "drone", "")</f>
        <v>drone</v>
      </c>
      <c r="E3988" s="23" t="str">
        <f>VLOOKUP(C3988, 'Registration Database Man. Code'!A:D, 4, FALSE)</f>
        <v>DJI</v>
      </c>
      <c r="F3988" s="24" t="str">
        <f t="shared" si="62"/>
        <v>Yes</v>
      </c>
      <c r="G3988" s="21" t="str">
        <f>IF(F3988="Yes", "Not Applicable", IF(COUNTIF('Broadcast Module Man Codes'!B:B, LEFT(B3988, 4))=0, "No BM Man Code Found", "Match Found"))</f>
        <v>Not Applicable</v>
      </c>
    </row>
    <row r="3989" spans="1:7">
      <c r="A3989" s="23" t="s">
        <v>7311</v>
      </c>
      <c r="B3989" s="23" t="s">
        <v>7312</v>
      </c>
      <c r="C3989" s="23" t="s">
        <v>49</v>
      </c>
      <c r="D3989" s="23" t="str">
        <f>IF(ISNUMBER(MATCH(C3989, 'Registration Database Man. Code'!A:A, 0)), "drone", "")</f>
        <v>drone</v>
      </c>
      <c r="E3989" s="23" t="str">
        <f>VLOOKUP(C3989, 'Registration Database Man. Code'!A:D, 4, FALSE)</f>
        <v>DJI</v>
      </c>
      <c r="F3989" s="24" t="str">
        <f t="shared" si="62"/>
        <v>Yes</v>
      </c>
      <c r="G3989" s="21" t="str">
        <f>IF(F3989="Yes", "Not Applicable", IF(COUNTIF('Broadcast Module Man Codes'!B:B, LEFT(B3989, 4))=0, "No BM Man Code Found", "Match Found"))</f>
        <v>Not Applicable</v>
      </c>
    </row>
    <row r="3990" spans="1:7">
      <c r="A3990" s="23" t="s">
        <v>7313</v>
      </c>
      <c r="B3990" s="23" t="s">
        <v>7314</v>
      </c>
      <c r="C3990" s="23" t="s">
        <v>10</v>
      </c>
      <c r="D3990" s="23" t="str">
        <f>IF(ISNUMBER(MATCH(C3990, 'Registration Database Man. Code'!A:A, 0)), "drone", "")</f>
        <v>drone</v>
      </c>
      <c r="E3990" s="23" t="str">
        <f>VLOOKUP(C3990, 'Registration Database Man. Code'!A:D, 4, FALSE)</f>
        <v>DJI</v>
      </c>
      <c r="F3990" s="24" t="str">
        <f t="shared" si="62"/>
        <v>No</v>
      </c>
      <c r="G3990" s="21" t="str">
        <f>IF(F3990="Yes", "Not Applicable", IF(COUNTIF('Broadcast Module Man Codes'!B:B, LEFT(B3990, 4))=0, "No BM Man Code Found", "Match Found"))</f>
        <v>No BM Man Code Found</v>
      </c>
    </row>
    <row r="3991" spans="1:7">
      <c r="A3991" s="23" t="s">
        <v>7315</v>
      </c>
      <c r="B3991" s="23" t="s">
        <v>7316</v>
      </c>
      <c r="C3991" s="23" t="s">
        <v>27</v>
      </c>
      <c r="D3991" s="23" t="str">
        <f>IF(ISNUMBER(MATCH(C3991, 'Registration Database Man. Code'!A:A, 0)), "drone", "")</f>
        <v>drone</v>
      </c>
      <c r="E3991" s="23" t="str">
        <f>VLOOKUP(C3991, 'Registration Database Man. Code'!A:D, 4, FALSE)</f>
        <v>DJI</v>
      </c>
      <c r="F3991" s="24" t="str">
        <f t="shared" si="62"/>
        <v>No</v>
      </c>
      <c r="G3991" s="21" t="str">
        <f>IF(F3991="Yes", "Not Applicable", IF(COUNTIF('Broadcast Module Man Codes'!B:B, LEFT(B3991, 4))=0, "No BM Man Code Found", "Match Found"))</f>
        <v>No BM Man Code Found</v>
      </c>
    </row>
    <row r="3992" spans="1:7">
      <c r="A3992" s="23" t="s">
        <v>7317</v>
      </c>
      <c r="B3992" s="23" t="s">
        <v>7318</v>
      </c>
      <c r="C3992" s="23" t="s">
        <v>27</v>
      </c>
      <c r="D3992" s="23" t="str">
        <f>IF(ISNUMBER(MATCH(C3992, 'Registration Database Man. Code'!A:A, 0)), "drone", "")</f>
        <v>drone</v>
      </c>
      <c r="E3992" s="23" t="str">
        <f>VLOOKUP(C3992, 'Registration Database Man. Code'!A:D, 4, FALSE)</f>
        <v>DJI</v>
      </c>
      <c r="F3992" s="24" t="str">
        <f t="shared" si="62"/>
        <v>No</v>
      </c>
      <c r="G3992" s="21" t="str">
        <f>IF(F3992="Yes", "Not Applicable", IF(COUNTIF('Broadcast Module Man Codes'!B:B, LEFT(B3992, 4))=0, "No BM Man Code Found", "Match Found"))</f>
        <v>No BM Man Code Found</v>
      </c>
    </row>
    <row r="3993" spans="1:7">
      <c r="A3993" s="23" t="s">
        <v>7319</v>
      </c>
      <c r="B3993" s="23" t="s">
        <v>7320</v>
      </c>
      <c r="C3993" s="23" t="s">
        <v>27</v>
      </c>
      <c r="D3993" s="23" t="str">
        <f>IF(ISNUMBER(MATCH(C3993, 'Registration Database Man. Code'!A:A, 0)), "drone", "")</f>
        <v>drone</v>
      </c>
      <c r="E3993" s="23" t="str">
        <f>VLOOKUP(C3993, 'Registration Database Man. Code'!A:D, 4, FALSE)</f>
        <v>DJI</v>
      </c>
      <c r="F3993" s="24" t="str">
        <f t="shared" si="62"/>
        <v>No</v>
      </c>
      <c r="G3993" s="21" t="str">
        <f>IF(F3993="Yes", "Not Applicable", IF(COUNTIF('Broadcast Module Man Codes'!B:B, LEFT(B3993, 4))=0, "No BM Man Code Found", "Match Found"))</f>
        <v>No BM Man Code Found</v>
      </c>
    </row>
    <row r="3994" spans="1:7">
      <c r="A3994" s="23" t="s">
        <v>7321</v>
      </c>
      <c r="B3994" s="23" t="s">
        <v>7322</v>
      </c>
      <c r="C3994" s="23" t="s">
        <v>27</v>
      </c>
      <c r="D3994" s="23" t="str">
        <f>IF(ISNUMBER(MATCH(C3994, 'Registration Database Man. Code'!A:A, 0)), "drone", "")</f>
        <v>drone</v>
      </c>
      <c r="E3994" s="23" t="str">
        <f>VLOOKUP(C3994, 'Registration Database Man. Code'!A:D, 4, FALSE)</f>
        <v>DJI</v>
      </c>
      <c r="F3994" s="24" t="str">
        <f t="shared" si="62"/>
        <v>No</v>
      </c>
      <c r="G3994" s="21" t="str">
        <f>IF(F3994="Yes", "Not Applicable", IF(COUNTIF('Broadcast Module Man Codes'!B:B, LEFT(B3994, 4))=0, "No BM Man Code Found", "Match Found"))</f>
        <v>No BM Man Code Found</v>
      </c>
    </row>
    <row r="3995" spans="1:7">
      <c r="A3995" s="23" t="s">
        <v>7323</v>
      </c>
      <c r="B3995" s="23" t="s">
        <v>7324</v>
      </c>
      <c r="C3995" s="23" t="s">
        <v>10</v>
      </c>
      <c r="D3995" s="23" t="str">
        <f>IF(ISNUMBER(MATCH(C3995, 'Registration Database Man. Code'!A:A, 0)), "drone", "")</f>
        <v>drone</v>
      </c>
      <c r="E3995" s="23" t="str">
        <f>VLOOKUP(C3995, 'Registration Database Man. Code'!A:D, 4, FALSE)</f>
        <v>DJI</v>
      </c>
      <c r="F3995" s="24" t="str">
        <f t="shared" si="62"/>
        <v>Yes</v>
      </c>
      <c r="G3995" s="21" t="str">
        <f>IF(F3995="Yes", "Not Applicable", IF(COUNTIF('Broadcast Module Man Codes'!B:B, LEFT(B3995, 4))=0, "No BM Man Code Found", "Match Found"))</f>
        <v>Not Applicable</v>
      </c>
    </row>
    <row r="3996" spans="1:7">
      <c r="A3996" s="23" t="s">
        <v>7325</v>
      </c>
      <c r="B3996" s="23" t="s">
        <v>7326</v>
      </c>
      <c r="C3996" s="23" t="s">
        <v>172</v>
      </c>
      <c r="D3996" s="23" t="str">
        <f>IF(ISNUMBER(MATCH(C3996, 'Registration Database Man. Code'!A:A, 0)), "drone", "")</f>
        <v>drone</v>
      </c>
      <c r="E3996" s="23" t="str">
        <f>VLOOKUP(C3996, 'Registration Database Man. Code'!A:D, 4, FALSE)</f>
        <v>DJI</v>
      </c>
      <c r="F3996" s="24" t="str">
        <f t="shared" si="62"/>
        <v>Yes</v>
      </c>
      <c r="G3996" s="21" t="str">
        <f>IF(F3996="Yes", "Not Applicable", IF(COUNTIF('Broadcast Module Man Codes'!B:B, LEFT(B3996, 4))=0, "No BM Man Code Found", "Match Found"))</f>
        <v>Not Applicable</v>
      </c>
    </row>
    <row r="3997" spans="1:7">
      <c r="A3997" s="23" t="s">
        <v>7327</v>
      </c>
      <c r="B3997" s="23" t="s">
        <v>7328</v>
      </c>
      <c r="C3997" s="23" t="s">
        <v>139</v>
      </c>
      <c r="D3997" s="23" t="str">
        <f>IF(ISNUMBER(MATCH(C3997, 'Registration Database Man. Code'!A:A, 0)), "drone", "")</f>
        <v>drone</v>
      </c>
      <c r="E3997" s="23" t="str">
        <f>VLOOKUP(C3997, 'Registration Database Man. Code'!A:D, 4, FALSE)</f>
        <v>DJI</v>
      </c>
      <c r="F3997" s="24" t="str">
        <f t="shared" si="62"/>
        <v>Yes</v>
      </c>
      <c r="G3997" s="21" t="str">
        <f>IF(F3997="Yes", "Not Applicable", IF(COUNTIF('Broadcast Module Man Codes'!B:B, LEFT(B3997, 4))=0, "No BM Man Code Found", "Match Found"))</f>
        <v>Not Applicable</v>
      </c>
    </row>
    <row r="3998" spans="1:7">
      <c r="A3998" s="23" t="s">
        <v>7329</v>
      </c>
      <c r="B3998" s="23" t="s">
        <v>7330</v>
      </c>
      <c r="C3998" s="23" t="s">
        <v>10</v>
      </c>
      <c r="D3998" s="23" t="str">
        <f>IF(ISNUMBER(MATCH(C3998, 'Registration Database Man. Code'!A:A, 0)), "drone", "")</f>
        <v>drone</v>
      </c>
      <c r="E3998" s="23" t="str">
        <f>VLOOKUP(C3998, 'Registration Database Man. Code'!A:D, 4, FALSE)</f>
        <v>DJI</v>
      </c>
      <c r="F3998" s="24" t="str">
        <f t="shared" si="62"/>
        <v>Yes</v>
      </c>
      <c r="G3998" s="21" t="str">
        <f>IF(F3998="Yes", "Not Applicable", IF(COUNTIF('Broadcast Module Man Codes'!B:B, LEFT(B3998, 4))=0, "No BM Man Code Found", "Match Found"))</f>
        <v>Not Applicable</v>
      </c>
    </row>
    <row r="3999" spans="1:7">
      <c r="A3999" s="23" t="s">
        <v>7331</v>
      </c>
      <c r="B3999" s="23" t="s">
        <v>7332</v>
      </c>
      <c r="C3999" s="23" t="s">
        <v>10</v>
      </c>
      <c r="D3999" s="23" t="str">
        <f>IF(ISNUMBER(MATCH(C3999, 'Registration Database Man. Code'!A:A, 0)), "drone", "")</f>
        <v>drone</v>
      </c>
      <c r="E3999" s="23" t="str">
        <f>VLOOKUP(C3999, 'Registration Database Man. Code'!A:D, 4, FALSE)</f>
        <v>DJI</v>
      </c>
      <c r="F3999" s="24" t="str">
        <f t="shared" si="62"/>
        <v>No</v>
      </c>
      <c r="G3999" s="21" t="str">
        <f>IF(F3999="Yes", "Not Applicable", IF(COUNTIF('Broadcast Module Man Codes'!B:B, LEFT(B3999, 4))=0, "No BM Man Code Found", "Match Found"))</f>
        <v>No BM Man Code Found</v>
      </c>
    </row>
    <row r="4000" spans="1:7">
      <c r="A4000" s="23" t="s">
        <v>7333</v>
      </c>
      <c r="B4000" s="23" t="s">
        <v>7334</v>
      </c>
      <c r="C4000" s="23" t="s">
        <v>49</v>
      </c>
      <c r="D4000" s="23" t="str">
        <f>IF(ISNUMBER(MATCH(C4000, 'Registration Database Man. Code'!A:A, 0)), "drone", "")</f>
        <v>drone</v>
      </c>
      <c r="E4000" s="23" t="str">
        <f>VLOOKUP(C4000, 'Registration Database Man. Code'!A:D, 4, FALSE)</f>
        <v>DJI</v>
      </c>
      <c r="F4000" s="24" t="str">
        <f t="shared" si="62"/>
        <v>Yes</v>
      </c>
      <c r="G4000" s="21" t="str">
        <f>IF(F4000="Yes", "Not Applicable", IF(COUNTIF('Broadcast Module Man Codes'!B:B, LEFT(B4000, 4))=0, "No BM Man Code Found", "Match Found"))</f>
        <v>Not Applicable</v>
      </c>
    </row>
    <row r="4001" spans="1:7">
      <c r="A4001" s="23" t="s">
        <v>7335</v>
      </c>
      <c r="B4001" s="23" t="s">
        <v>7336</v>
      </c>
      <c r="C4001" s="23" t="s">
        <v>27</v>
      </c>
      <c r="D4001" s="23" t="str">
        <f>IF(ISNUMBER(MATCH(C4001, 'Registration Database Man. Code'!A:A, 0)), "drone", "")</f>
        <v>drone</v>
      </c>
      <c r="E4001" s="23" t="str">
        <f>VLOOKUP(C4001, 'Registration Database Man. Code'!A:D, 4, FALSE)</f>
        <v>DJI</v>
      </c>
      <c r="F4001" s="24" t="str">
        <f t="shared" si="62"/>
        <v>Yes</v>
      </c>
      <c r="G4001" s="21" t="str">
        <f>IF(F4001="Yes", "Not Applicable", IF(COUNTIF('Broadcast Module Man Codes'!B:B, LEFT(B4001, 4))=0, "No BM Man Code Found", "Match Found"))</f>
        <v>Not Applicable</v>
      </c>
    </row>
    <row r="4002" spans="1:7">
      <c r="A4002" s="23" t="s">
        <v>7337</v>
      </c>
      <c r="B4002" s="23" t="s">
        <v>7338</v>
      </c>
      <c r="C4002" s="23">
        <v>610131</v>
      </c>
      <c r="D4002" s="23" t="str">
        <f>IF(ISNUMBER(MATCH(C4002, 'Registration Database Man. Code'!A:A, 0)), "drone", "")</f>
        <v>drone</v>
      </c>
      <c r="E4002" s="23" t="str">
        <f>VLOOKUP(C4002, 'Registration Database Man. Code'!A:D, 4, FALSE)</f>
        <v>DJI</v>
      </c>
      <c r="F4002" s="24" t="str">
        <f t="shared" si="62"/>
        <v>No</v>
      </c>
      <c r="G4002" s="21" t="str">
        <f>IF(F4002="Yes", "Not Applicable", IF(COUNTIF('Broadcast Module Man Codes'!B:B, LEFT(B4002, 4))=0, "No BM Man Code Found", "Match Found"))</f>
        <v>No BM Man Code Found</v>
      </c>
    </row>
    <row r="4003" spans="1:7">
      <c r="A4003" s="23" t="s">
        <v>7339</v>
      </c>
      <c r="B4003" s="23" t="s">
        <v>7340</v>
      </c>
      <c r="C4003" s="23" t="s">
        <v>27</v>
      </c>
      <c r="D4003" s="23" t="str">
        <f>IF(ISNUMBER(MATCH(C4003, 'Registration Database Man. Code'!A:A, 0)), "drone", "")</f>
        <v>drone</v>
      </c>
      <c r="E4003" s="23" t="str">
        <f>VLOOKUP(C4003, 'Registration Database Man. Code'!A:D, 4, FALSE)</f>
        <v>DJI</v>
      </c>
      <c r="F4003" s="24" t="str">
        <f t="shared" si="62"/>
        <v>Yes</v>
      </c>
      <c r="G4003" s="21" t="str">
        <f>IF(F4003="Yes", "Not Applicable", IF(COUNTIF('Broadcast Module Man Codes'!B:B, LEFT(B4003, 4))=0, "No BM Man Code Found", "Match Found"))</f>
        <v>Not Applicable</v>
      </c>
    </row>
    <row r="4004" spans="1:7">
      <c r="A4004" s="23" t="s">
        <v>7341</v>
      </c>
      <c r="B4004" s="23" t="s">
        <v>7342</v>
      </c>
      <c r="C4004" s="23" t="s">
        <v>10</v>
      </c>
      <c r="D4004" s="23" t="str">
        <f>IF(ISNUMBER(MATCH(C4004, 'Registration Database Man. Code'!A:A, 0)), "drone", "")</f>
        <v>drone</v>
      </c>
      <c r="E4004" s="23" t="str">
        <f>VLOOKUP(C4004, 'Registration Database Man. Code'!A:D, 4, FALSE)</f>
        <v>DJI</v>
      </c>
      <c r="F4004" s="24" t="str">
        <f t="shared" si="62"/>
        <v>Yes</v>
      </c>
      <c r="G4004" s="21" t="str">
        <f>IF(F4004="Yes", "Not Applicable", IF(COUNTIF('Broadcast Module Man Codes'!B:B, LEFT(B4004, 4))=0, "No BM Man Code Found", "Match Found"))</f>
        <v>Not Applicable</v>
      </c>
    </row>
    <row r="4005" spans="1:7">
      <c r="A4005" s="23" t="s">
        <v>7343</v>
      </c>
      <c r="B4005" s="23" t="s">
        <v>7344</v>
      </c>
      <c r="C4005" s="23" t="s">
        <v>10</v>
      </c>
      <c r="D4005" s="23" t="str">
        <f>IF(ISNUMBER(MATCH(C4005, 'Registration Database Man. Code'!A:A, 0)), "drone", "")</f>
        <v>drone</v>
      </c>
      <c r="E4005" s="23" t="str">
        <f>VLOOKUP(C4005, 'Registration Database Man. Code'!A:D, 4, FALSE)</f>
        <v>DJI</v>
      </c>
      <c r="F4005" s="24" t="str">
        <f t="shared" si="62"/>
        <v>No</v>
      </c>
      <c r="G4005" s="21" t="str">
        <f>IF(F4005="Yes", "Not Applicable", IF(COUNTIF('Broadcast Module Man Codes'!B:B, LEFT(B4005, 4))=0, "No BM Man Code Found", "Match Found"))</f>
        <v>No BM Man Code Found</v>
      </c>
    </row>
    <row r="4006" spans="1:7">
      <c r="A4006" s="23" t="s">
        <v>7345</v>
      </c>
      <c r="B4006" s="23" t="s">
        <v>7346</v>
      </c>
      <c r="C4006" s="23" t="s">
        <v>523</v>
      </c>
      <c r="D4006" s="23" t="str">
        <f>IF(ISNUMBER(MATCH(C4006, 'Registration Database Man. Code'!A:A, 0)), "drone", "")</f>
        <v>drone</v>
      </c>
      <c r="E4006" s="23" t="str">
        <f>VLOOKUP(C4006, 'Registration Database Man. Code'!A:D, 4, FALSE)</f>
        <v>EA VISION</v>
      </c>
      <c r="F4006" s="24" t="str">
        <f t="shared" si="62"/>
        <v>No</v>
      </c>
      <c r="G4006" s="21" t="str">
        <f>IF(F4006="Yes", "Not Applicable", IF(COUNTIF('Broadcast Module Man Codes'!B:B, LEFT(B4006, 4))=0, "No BM Man Code Found", "Match Found"))</f>
        <v>No BM Man Code Found</v>
      </c>
    </row>
    <row r="4007" spans="1:7">
      <c r="A4007" s="23" t="s">
        <v>7347</v>
      </c>
      <c r="B4007" s="23" t="s">
        <v>7348</v>
      </c>
      <c r="C4007" s="23" t="s">
        <v>53</v>
      </c>
      <c r="D4007" s="23" t="str">
        <f>IF(ISNUMBER(MATCH(C4007, 'Registration Database Man. Code'!A:A, 0)), "drone", "")</f>
        <v>drone</v>
      </c>
      <c r="E4007" s="23" t="str">
        <f>VLOOKUP(C4007, 'Registration Database Man. Code'!A:D, 4, FALSE)</f>
        <v>EA VISION</v>
      </c>
      <c r="F4007" s="24" t="str">
        <f t="shared" si="62"/>
        <v>No</v>
      </c>
      <c r="G4007" s="21" t="str">
        <f>IF(F4007="Yes", "Not Applicable", IF(COUNTIF('Broadcast Module Man Codes'!B:B, LEFT(B4007, 4))=0, "No BM Man Code Found", "Match Found"))</f>
        <v>No BM Man Code Found</v>
      </c>
    </row>
    <row r="4008" spans="1:7">
      <c r="A4008" s="23" t="s">
        <v>7349</v>
      </c>
      <c r="B4008" s="23" t="s">
        <v>7350</v>
      </c>
      <c r="C4008" s="23" t="s">
        <v>139</v>
      </c>
      <c r="D4008" s="23" t="str">
        <f>IF(ISNUMBER(MATCH(C4008, 'Registration Database Man. Code'!A:A, 0)), "drone", "")</f>
        <v>drone</v>
      </c>
      <c r="E4008" s="23" t="str">
        <f>VLOOKUP(C4008, 'Registration Database Man. Code'!A:D, 4, FALSE)</f>
        <v>DJI</v>
      </c>
      <c r="F4008" s="24" t="str">
        <f t="shared" si="62"/>
        <v>Yes</v>
      </c>
      <c r="G4008" s="21" t="str">
        <f>IF(F4008="Yes", "Not Applicable", IF(COUNTIF('Broadcast Module Man Codes'!B:B, LEFT(B4008, 4))=0, "No BM Man Code Found", "Match Found"))</f>
        <v>Not Applicable</v>
      </c>
    </row>
    <row r="4009" spans="1:7">
      <c r="A4009" s="23" t="s">
        <v>7351</v>
      </c>
      <c r="B4009" s="23" t="s">
        <v>7352</v>
      </c>
      <c r="C4009" s="23" t="s">
        <v>27</v>
      </c>
      <c r="D4009" s="23" t="str">
        <f>IF(ISNUMBER(MATCH(C4009, 'Registration Database Man. Code'!A:A, 0)), "drone", "")</f>
        <v>drone</v>
      </c>
      <c r="E4009" s="23" t="str">
        <f>VLOOKUP(C4009, 'Registration Database Man. Code'!A:D, 4, FALSE)</f>
        <v>DJI</v>
      </c>
      <c r="F4009" s="24" t="str">
        <f t="shared" si="62"/>
        <v>No</v>
      </c>
      <c r="G4009" s="21" t="str">
        <f>IF(F4009="Yes", "Not Applicable", IF(COUNTIF('Broadcast Module Man Codes'!B:B, LEFT(B4009, 4))=0, "No BM Man Code Found", "Match Found"))</f>
        <v>No BM Man Code Found</v>
      </c>
    </row>
    <row r="4010" spans="1:7">
      <c r="A4010" s="23" t="s">
        <v>7353</v>
      </c>
      <c r="B4010" s="23" t="s">
        <v>7354</v>
      </c>
      <c r="C4010" s="23" t="s">
        <v>10</v>
      </c>
      <c r="D4010" s="23" t="str">
        <f>IF(ISNUMBER(MATCH(C4010, 'Registration Database Man. Code'!A:A, 0)), "drone", "")</f>
        <v>drone</v>
      </c>
      <c r="E4010" s="23" t="str">
        <f>VLOOKUP(C4010, 'Registration Database Man. Code'!A:D, 4, FALSE)</f>
        <v>DJI</v>
      </c>
      <c r="F4010" s="24" t="str">
        <f t="shared" si="62"/>
        <v>Yes</v>
      </c>
      <c r="G4010" s="21" t="str">
        <f>IF(F4010="Yes", "Not Applicable", IF(COUNTIF('Broadcast Module Man Codes'!B:B, LEFT(B4010, 4))=0, "No BM Man Code Found", "Match Found"))</f>
        <v>Not Applicable</v>
      </c>
    </row>
    <row r="4011" spans="1:7">
      <c r="A4011" s="23" t="s">
        <v>7355</v>
      </c>
      <c r="B4011" s="23" t="s">
        <v>7356</v>
      </c>
      <c r="C4011" s="23" t="s">
        <v>10</v>
      </c>
      <c r="D4011" s="23" t="str">
        <f>IF(ISNUMBER(MATCH(C4011, 'Registration Database Man. Code'!A:A, 0)), "drone", "")</f>
        <v>drone</v>
      </c>
      <c r="E4011" s="23" t="str">
        <f>VLOOKUP(C4011, 'Registration Database Man. Code'!A:D, 4, FALSE)</f>
        <v>DJI</v>
      </c>
      <c r="F4011" s="24" t="str">
        <f t="shared" si="62"/>
        <v>Yes</v>
      </c>
      <c r="G4011" s="21" t="str">
        <f>IF(F4011="Yes", "Not Applicable", IF(COUNTIF('Broadcast Module Man Codes'!B:B, LEFT(B4011, 4))=0, "No BM Man Code Found", "Match Found"))</f>
        <v>Not Applicable</v>
      </c>
    </row>
    <row r="4012" spans="1:7">
      <c r="A4012" s="23" t="s">
        <v>7357</v>
      </c>
      <c r="B4012" s="23" t="s">
        <v>7358</v>
      </c>
      <c r="C4012" s="23" t="s">
        <v>10</v>
      </c>
      <c r="D4012" s="23" t="str">
        <f>IF(ISNUMBER(MATCH(C4012, 'Registration Database Man. Code'!A:A, 0)), "drone", "")</f>
        <v>drone</v>
      </c>
      <c r="E4012" s="23" t="str">
        <f>VLOOKUP(C4012, 'Registration Database Man. Code'!A:D, 4, FALSE)</f>
        <v>DJI</v>
      </c>
      <c r="F4012" s="24" t="str">
        <f t="shared" si="62"/>
        <v>No</v>
      </c>
      <c r="G4012" s="21" t="str">
        <f>IF(F4012="Yes", "Not Applicable", IF(COUNTIF('Broadcast Module Man Codes'!B:B, LEFT(B4012, 4))=0, "No BM Man Code Found", "Match Found"))</f>
        <v>No BM Man Code Found</v>
      </c>
    </row>
    <row r="4013" spans="1:7">
      <c r="A4013" s="23" t="s">
        <v>7359</v>
      </c>
      <c r="B4013" s="23" t="s">
        <v>7360</v>
      </c>
      <c r="C4013" s="23" t="s">
        <v>10</v>
      </c>
      <c r="D4013" s="23" t="str">
        <f>IF(ISNUMBER(MATCH(C4013, 'Registration Database Man. Code'!A:A, 0)), "drone", "")</f>
        <v>drone</v>
      </c>
      <c r="E4013" s="23" t="str">
        <f>VLOOKUP(C4013, 'Registration Database Man. Code'!A:D, 4, FALSE)</f>
        <v>DJI</v>
      </c>
      <c r="F4013" s="24" t="str">
        <f t="shared" si="62"/>
        <v>Yes</v>
      </c>
      <c r="G4013" s="21" t="str">
        <f>IF(F4013="Yes", "Not Applicable", IF(COUNTIF('Broadcast Module Man Codes'!B:B, LEFT(B4013, 4))=0, "No BM Man Code Found", "Match Found"))</f>
        <v>Not Applicable</v>
      </c>
    </row>
    <row r="4014" spans="1:7">
      <c r="A4014" s="23" t="s">
        <v>7361</v>
      </c>
      <c r="B4014" s="23" t="s">
        <v>7362</v>
      </c>
      <c r="C4014" s="23" t="s">
        <v>27</v>
      </c>
      <c r="D4014" s="23" t="str">
        <f>IF(ISNUMBER(MATCH(C4014, 'Registration Database Man. Code'!A:A, 0)), "drone", "")</f>
        <v>drone</v>
      </c>
      <c r="E4014" s="23" t="str">
        <f>VLOOKUP(C4014, 'Registration Database Man. Code'!A:D, 4, FALSE)</f>
        <v>DJI</v>
      </c>
      <c r="F4014" s="24" t="str">
        <f t="shared" si="62"/>
        <v>Yes</v>
      </c>
      <c r="G4014" s="21" t="str">
        <f>IF(F4014="Yes", "Not Applicable", IF(COUNTIF('Broadcast Module Man Codes'!B:B, LEFT(B4014, 4))=0, "No BM Man Code Found", "Match Found"))</f>
        <v>Not Applicable</v>
      </c>
    </row>
    <row r="4015" spans="1:7">
      <c r="A4015" s="23" t="s">
        <v>7363</v>
      </c>
      <c r="B4015" s="23" t="s">
        <v>7364</v>
      </c>
      <c r="C4015" s="23" t="s">
        <v>10</v>
      </c>
      <c r="D4015" s="23" t="str">
        <f>IF(ISNUMBER(MATCH(C4015, 'Registration Database Man. Code'!A:A, 0)), "drone", "")</f>
        <v>drone</v>
      </c>
      <c r="E4015" s="23" t="str">
        <f>VLOOKUP(C4015, 'Registration Database Man. Code'!A:D, 4, FALSE)</f>
        <v>DJI</v>
      </c>
      <c r="F4015" s="24" t="str">
        <f t="shared" si="62"/>
        <v>Yes</v>
      </c>
      <c r="G4015" s="21" t="str">
        <f>IF(F4015="Yes", "Not Applicable", IF(COUNTIF('Broadcast Module Man Codes'!B:B, LEFT(B4015, 4))=0, "No BM Man Code Found", "Match Found"))</f>
        <v>Not Applicable</v>
      </c>
    </row>
    <row r="4016" spans="1:7">
      <c r="A4016" s="23" t="s">
        <v>7365</v>
      </c>
      <c r="B4016" s="23" t="s">
        <v>7366</v>
      </c>
      <c r="C4016" s="23" t="s">
        <v>27</v>
      </c>
      <c r="D4016" s="23" t="str">
        <f>IF(ISNUMBER(MATCH(C4016, 'Registration Database Man. Code'!A:A, 0)), "drone", "")</f>
        <v>drone</v>
      </c>
      <c r="E4016" s="23" t="str">
        <f>VLOOKUP(C4016, 'Registration Database Man. Code'!A:D, 4, FALSE)</f>
        <v>DJI</v>
      </c>
      <c r="F4016" s="24" t="str">
        <f t="shared" si="62"/>
        <v>Yes</v>
      </c>
      <c r="G4016" s="21" t="str">
        <f>IF(F4016="Yes", "Not Applicable", IF(COUNTIF('Broadcast Module Man Codes'!B:B, LEFT(B4016, 4))=0, "No BM Man Code Found", "Match Found"))</f>
        <v>Not Applicable</v>
      </c>
    </row>
    <row r="4017" spans="1:7">
      <c r="A4017" s="23" t="s">
        <v>7367</v>
      </c>
      <c r="B4017" s="23" t="s">
        <v>7368</v>
      </c>
      <c r="C4017" s="23" t="s">
        <v>1904</v>
      </c>
      <c r="D4017" s="23" t="str">
        <f>IF(ISNUMBER(MATCH(C4017, 'Registration Database Man. Code'!A:A, 0)), "drone", "")</f>
        <v>drone</v>
      </c>
      <c r="E4017" s="23" t="str">
        <f>VLOOKUP(C4017, 'Registration Database Man. Code'!A:D, 4, FALSE)</f>
        <v>DJI</v>
      </c>
      <c r="F4017" s="24" t="str">
        <f t="shared" si="62"/>
        <v>Yes</v>
      </c>
      <c r="G4017" s="21" t="str">
        <f>IF(F4017="Yes", "Not Applicable", IF(COUNTIF('Broadcast Module Man Codes'!B:B, LEFT(B4017, 4))=0, "No BM Man Code Found", "Match Found"))</f>
        <v>Not Applicable</v>
      </c>
    </row>
    <row r="4018" spans="1:7">
      <c r="A4018" s="23" t="s">
        <v>7369</v>
      </c>
      <c r="B4018" s="23" t="s">
        <v>7370</v>
      </c>
      <c r="C4018" s="23" t="s">
        <v>1269</v>
      </c>
      <c r="D4018" s="23" t="str">
        <f>IF(ISNUMBER(MATCH(C4018, 'Registration Database Man. Code'!A:A, 0)), "drone", "")</f>
        <v>drone</v>
      </c>
      <c r="E4018" s="23" t="str">
        <f>VLOOKUP(C4018, 'Registration Database Man. Code'!A:D, 4, FALSE)</f>
        <v>DJI</v>
      </c>
      <c r="F4018" s="24" t="str">
        <f t="shared" si="62"/>
        <v>Yes</v>
      </c>
      <c r="G4018" s="21" t="str">
        <f>IF(F4018="Yes", "Not Applicable", IF(COUNTIF('Broadcast Module Man Codes'!B:B, LEFT(B4018, 4))=0, "No BM Man Code Found", "Match Found"))</f>
        <v>Not Applicable</v>
      </c>
    </row>
    <row r="4019" spans="1:7">
      <c r="A4019" s="23" t="s">
        <v>7371</v>
      </c>
      <c r="B4019" s="23" t="s">
        <v>7372</v>
      </c>
      <c r="C4019" s="23" t="s">
        <v>27</v>
      </c>
      <c r="D4019" s="23" t="str">
        <f>IF(ISNUMBER(MATCH(C4019, 'Registration Database Man. Code'!A:A, 0)), "drone", "")</f>
        <v>drone</v>
      </c>
      <c r="E4019" s="23" t="str">
        <f>VLOOKUP(C4019, 'Registration Database Man. Code'!A:D, 4, FALSE)</f>
        <v>DJI</v>
      </c>
      <c r="F4019" s="24" t="str">
        <f t="shared" si="62"/>
        <v>Yes</v>
      </c>
      <c r="G4019" s="21" t="str">
        <f>IF(F4019="Yes", "Not Applicable", IF(COUNTIF('Broadcast Module Man Codes'!B:B, LEFT(B4019, 4))=0, "No BM Man Code Found", "Match Found"))</f>
        <v>Not Applicable</v>
      </c>
    </row>
    <row r="4020" spans="1:7">
      <c r="A4020" s="23" t="s">
        <v>7373</v>
      </c>
      <c r="B4020" s="23" t="s">
        <v>7374</v>
      </c>
      <c r="C4020" s="23" t="s">
        <v>10</v>
      </c>
      <c r="D4020" s="23" t="str">
        <f>IF(ISNUMBER(MATCH(C4020, 'Registration Database Man. Code'!A:A, 0)), "drone", "")</f>
        <v>drone</v>
      </c>
      <c r="E4020" s="23" t="str">
        <f>VLOOKUP(C4020, 'Registration Database Man. Code'!A:D, 4, FALSE)</f>
        <v>DJI</v>
      </c>
      <c r="F4020" s="24" t="str">
        <f t="shared" si="62"/>
        <v>No</v>
      </c>
      <c r="G4020" s="21" t="str">
        <f>IF(F4020="Yes", "Not Applicable", IF(COUNTIF('Broadcast Module Man Codes'!B:B, LEFT(B4020, 4))=0, "No BM Man Code Found", "Match Found"))</f>
        <v>No BM Man Code Found</v>
      </c>
    </row>
    <row r="4021" spans="1:7">
      <c r="A4021" s="23" t="s">
        <v>7375</v>
      </c>
      <c r="B4021" s="23" t="s">
        <v>7376</v>
      </c>
      <c r="C4021" s="23" t="s">
        <v>27</v>
      </c>
      <c r="D4021" s="23" t="str">
        <f>IF(ISNUMBER(MATCH(C4021, 'Registration Database Man. Code'!A:A, 0)), "drone", "")</f>
        <v>drone</v>
      </c>
      <c r="E4021" s="23" t="str">
        <f>VLOOKUP(C4021, 'Registration Database Man. Code'!A:D, 4, FALSE)</f>
        <v>DJI</v>
      </c>
      <c r="F4021" s="24" t="str">
        <f t="shared" si="62"/>
        <v>Yes</v>
      </c>
      <c r="G4021" s="21" t="str">
        <f>IF(F4021="Yes", "Not Applicable", IF(COUNTIF('Broadcast Module Man Codes'!B:B, LEFT(B4021, 4))=0, "No BM Man Code Found", "Match Found"))</f>
        <v>Not Applicable</v>
      </c>
    </row>
    <row r="4022" spans="1:7">
      <c r="A4022" s="23" t="s">
        <v>7378</v>
      </c>
      <c r="B4022" s="23" t="s">
        <v>7379</v>
      </c>
      <c r="C4022" s="23" t="s">
        <v>27</v>
      </c>
      <c r="D4022" s="23" t="str">
        <f>IF(ISNUMBER(MATCH(C4022, 'Registration Database Man. Code'!A:A, 0)), "drone", "")</f>
        <v>drone</v>
      </c>
      <c r="E4022" s="23" t="str">
        <f>VLOOKUP(C4022, 'Registration Database Man. Code'!A:D, 4, FALSE)</f>
        <v>DJI</v>
      </c>
      <c r="F4022" s="24" t="str">
        <f t="shared" si="62"/>
        <v>Yes</v>
      </c>
      <c r="G4022" s="21" t="str">
        <f>IF(F4022="Yes", "Not Applicable", IF(COUNTIF('Broadcast Module Man Codes'!B:B, LEFT(B4022, 4))=0, "No BM Man Code Found", "Match Found"))</f>
        <v>Not Applicable</v>
      </c>
    </row>
    <row r="4023" spans="1:7">
      <c r="A4023" s="23" t="s">
        <v>7380</v>
      </c>
      <c r="B4023" s="23" t="s">
        <v>7381</v>
      </c>
      <c r="C4023" s="23" t="s">
        <v>10</v>
      </c>
      <c r="D4023" s="23" t="str">
        <f>IF(ISNUMBER(MATCH(C4023, 'Registration Database Man. Code'!A:A, 0)), "drone", "")</f>
        <v>drone</v>
      </c>
      <c r="E4023" s="23" t="str">
        <f>VLOOKUP(C4023, 'Registration Database Man. Code'!A:D, 4, FALSE)</f>
        <v>DJI</v>
      </c>
      <c r="F4023" s="24" t="str">
        <f t="shared" si="62"/>
        <v>No</v>
      </c>
      <c r="G4023" s="21" t="str">
        <f>IF(F4023="Yes", "Not Applicable", IF(COUNTIF('Broadcast Module Man Codes'!B:B, LEFT(B4023, 4))=0, "No BM Man Code Found", "Match Found"))</f>
        <v>No BM Man Code Found</v>
      </c>
    </row>
    <row r="4024" spans="1:7">
      <c r="A4024" s="23" t="s">
        <v>7382</v>
      </c>
      <c r="B4024" s="23" t="s">
        <v>7383</v>
      </c>
      <c r="C4024" s="23" t="s">
        <v>27</v>
      </c>
      <c r="D4024" s="23" t="str">
        <f>IF(ISNUMBER(MATCH(C4024, 'Registration Database Man. Code'!A:A, 0)), "drone", "")</f>
        <v>drone</v>
      </c>
      <c r="E4024" s="23" t="str">
        <f>VLOOKUP(C4024, 'Registration Database Man. Code'!A:D, 4, FALSE)</f>
        <v>DJI</v>
      </c>
      <c r="F4024" s="24" t="str">
        <f t="shared" si="62"/>
        <v>Yes</v>
      </c>
      <c r="G4024" s="21" t="str">
        <f>IF(F4024="Yes", "Not Applicable", IF(COUNTIF('Broadcast Module Man Codes'!B:B, LEFT(B4024, 4))=0, "No BM Man Code Found", "Match Found"))</f>
        <v>Not Applicable</v>
      </c>
    </row>
    <row r="4025" spans="1:7">
      <c r="A4025" s="23" t="s">
        <v>7384</v>
      </c>
      <c r="B4025" s="23" t="s">
        <v>7385</v>
      </c>
      <c r="C4025" s="23" t="s">
        <v>10</v>
      </c>
      <c r="D4025" s="23" t="str">
        <f>IF(ISNUMBER(MATCH(C4025, 'Registration Database Man. Code'!A:A, 0)), "drone", "")</f>
        <v>drone</v>
      </c>
      <c r="E4025" s="23" t="str">
        <f>VLOOKUP(C4025, 'Registration Database Man. Code'!A:D, 4, FALSE)</f>
        <v>DJI</v>
      </c>
      <c r="F4025" s="24" t="str">
        <f t="shared" si="62"/>
        <v>No</v>
      </c>
      <c r="G4025" s="21" t="str">
        <f>IF(F4025="Yes", "Not Applicable", IF(COUNTIF('Broadcast Module Man Codes'!B:B, LEFT(B4025, 4))=0, "No BM Man Code Found", "Match Found"))</f>
        <v>No BM Man Code Found</v>
      </c>
    </row>
    <row r="4026" spans="1:7">
      <c r="A4026" s="23" t="s">
        <v>7386</v>
      </c>
      <c r="B4026" s="23" t="s">
        <v>7387</v>
      </c>
      <c r="C4026" s="23" t="s">
        <v>139</v>
      </c>
      <c r="D4026" s="23" t="str">
        <f>IF(ISNUMBER(MATCH(C4026, 'Registration Database Man. Code'!A:A, 0)), "drone", "")</f>
        <v>drone</v>
      </c>
      <c r="E4026" s="23" t="str">
        <f>VLOOKUP(C4026, 'Registration Database Man. Code'!A:D, 4, FALSE)</f>
        <v>DJI</v>
      </c>
      <c r="F4026" s="24" t="str">
        <f t="shared" si="62"/>
        <v>No</v>
      </c>
      <c r="G4026" s="21" t="str">
        <f>IF(F4026="Yes", "Not Applicable", IF(COUNTIF('Broadcast Module Man Codes'!B:B, LEFT(B4026, 4))=0, "No BM Man Code Found", "Match Found"))</f>
        <v>No BM Man Code Found</v>
      </c>
    </row>
    <row r="4027" spans="1:7">
      <c r="A4027" s="23" t="s">
        <v>7388</v>
      </c>
      <c r="B4027" s="23" t="s">
        <v>7389</v>
      </c>
      <c r="C4027" s="23" t="s">
        <v>21</v>
      </c>
      <c r="D4027" s="23" t="str">
        <f>IF(ISNUMBER(MATCH(C4027, 'Registration Database Man. Code'!A:A, 0)), "drone", "")</f>
        <v>drone</v>
      </c>
      <c r="E4027" s="23" t="str">
        <f>VLOOKUP(C4027, 'Registration Database Man. Code'!A:D, 4, FALSE)</f>
        <v>XAG</v>
      </c>
      <c r="F4027" s="24" t="str">
        <f t="shared" si="62"/>
        <v>Yes</v>
      </c>
      <c r="G4027" s="21" t="str">
        <f>IF(F4027="Yes", "Not Applicable", IF(COUNTIF('Broadcast Module Man Codes'!B:B, LEFT(B4027, 4))=0, "No BM Man Code Found", "Match Found"))</f>
        <v>Not Applicable</v>
      </c>
    </row>
    <row r="4028" spans="1:7">
      <c r="A4028" s="23" t="s">
        <v>7390</v>
      </c>
      <c r="B4028" s="23" t="s">
        <v>7391</v>
      </c>
      <c r="C4028" s="23" t="s">
        <v>27</v>
      </c>
      <c r="D4028" s="23" t="str">
        <f>IF(ISNUMBER(MATCH(C4028, 'Registration Database Man. Code'!A:A, 0)), "drone", "")</f>
        <v>drone</v>
      </c>
      <c r="E4028" s="23" t="str">
        <f>VLOOKUP(C4028, 'Registration Database Man. Code'!A:D, 4, FALSE)</f>
        <v>DJI</v>
      </c>
      <c r="F4028" s="24" t="str">
        <f t="shared" si="62"/>
        <v>No</v>
      </c>
      <c r="G4028" s="21" t="str">
        <f>IF(F4028="Yes", "Not Applicable", IF(COUNTIF('Broadcast Module Man Codes'!B:B, LEFT(B4028, 4))=0, "No BM Man Code Found", "Match Found"))</f>
        <v>No BM Man Code Found</v>
      </c>
    </row>
    <row r="4029" spans="1:7">
      <c r="A4029" s="23" t="s">
        <v>7392</v>
      </c>
      <c r="B4029" s="23" t="s">
        <v>7393</v>
      </c>
      <c r="C4029" s="23" t="s">
        <v>139</v>
      </c>
      <c r="D4029" s="23" t="str">
        <f>IF(ISNUMBER(MATCH(C4029, 'Registration Database Man. Code'!A:A, 0)), "drone", "")</f>
        <v>drone</v>
      </c>
      <c r="E4029" s="23" t="str">
        <f>VLOOKUP(C4029, 'Registration Database Man. Code'!A:D, 4, FALSE)</f>
        <v>DJI</v>
      </c>
      <c r="F4029" s="24" t="str">
        <f t="shared" si="62"/>
        <v>No</v>
      </c>
      <c r="G4029" s="21" t="str">
        <f>IF(F4029="Yes", "Not Applicable", IF(COUNTIF('Broadcast Module Man Codes'!B:B, LEFT(B4029, 4))=0, "No BM Man Code Found", "Match Found"))</f>
        <v>No BM Man Code Found</v>
      </c>
    </row>
    <row r="4030" spans="1:7">
      <c r="A4030" s="23" t="s">
        <v>7394</v>
      </c>
      <c r="B4030" s="23" t="s">
        <v>7395</v>
      </c>
      <c r="C4030" s="23" t="s">
        <v>27</v>
      </c>
      <c r="D4030" s="23" t="str">
        <f>IF(ISNUMBER(MATCH(C4030, 'Registration Database Man. Code'!A:A, 0)), "drone", "")</f>
        <v>drone</v>
      </c>
      <c r="E4030" s="23" t="str">
        <f>VLOOKUP(C4030, 'Registration Database Man. Code'!A:D, 4, FALSE)</f>
        <v>DJI</v>
      </c>
      <c r="F4030" s="24" t="str">
        <f t="shared" si="62"/>
        <v>Yes</v>
      </c>
      <c r="G4030" s="21" t="str">
        <f>IF(F4030="Yes", "Not Applicable", IF(COUNTIF('Broadcast Module Man Codes'!B:B, LEFT(B4030, 4))=0, "No BM Man Code Found", "Match Found"))</f>
        <v>Not Applicable</v>
      </c>
    </row>
    <row r="4031" spans="1:7">
      <c r="A4031" s="23" t="s">
        <v>7396</v>
      </c>
      <c r="B4031" s="23" t="s">
        <v>7397</v>
      </c>
      <c r="C4031" s="23" t="s">
        <v>27</v>
      </c>
      <c r="D4031" s="23" t="str">
        <f>IF(ISNUMBER(MATCH(C4031, 'Registration Database Man. Code'!A:A, 0)), "drone", "")</f>
        <v>drone</v>
      </c>
      <c r="E4031" s="23" t="str">
        <f>VLOOKUP(C4031, 'Registration Database Man. Code'!A:D, 4, FALSE)</f>
        <v>DJI</v>
      </c>
      <c r="F4031" s="24" t="str">
        <f t="shared" si="62"/>
        <v>No</v>
      </c>
      <c r="G4031" s="21" t="str">
        <f>IF(F4031="Yes", "Not Applicable", IF(COUNTIF('Broadcast Module Man Codes'!B:B, LEFT(B4031, 4))=0, "No BM Man Code Found", "Match Found"))</f>
        <v>No BM Man Code Found</v>
      </c>
    </row>
    <row r="4032" spans="1:7">
      <c r="A4032" s="23" t="s">
        <v>7398</v>
      </c>
      <c r="B4032" s="23" t="s">
        <v>7399</v>
      </c>
      <c r="C4032" s="23" t="s">
        <v>94</v>
      </c>
      <c r="D4032" s="23" t="str">
        <f>IF(ISNUMBER(MATCH(C4032, 'Registration Database Man. Code'!A:A, 0)), "drone", "")</f>
        <v>drone</v>
      </c>
      <c r="E4032" s="23" t="str">
        <f>VLOOKUP(C4032, 'Registration Database Man. Code'!A:D, 4, FALSE)</f>
        <v>DJI</v>
      </c>
      <c r="F4032" s="24" t="str">
        <f t="shared" si="62"/>
        <v>No</v>
      </c>
      <c r="G4032" s="21" t="str">
        <f>IF(F4032="Yes", "Not Applicable", IF(COUNTIF('Broadcast Module Man Codes'!B:B, LEFT(B4032, 4))=0, "No BM Man Code Found", "Match Found"))</f>
        <v>No BM Man Code Found</v>
      </c>
    </row>
    <row r="4033" spans="1:7">
      <c r="A4033" s="23" t="s">
        <v>7400</v>
      </c>
      <c r="B4033" s="23" t="s">
        <v>7401</v>
      </c>
      <c r="C4033" s="23" t="s">
        <v>27</v>
      </c>
      <c r="D4033" s="23" t="str">
        <f>IF(ISNUMBER(MATCH(C4033, 'Registration Database Man. Code'!A:A, 0)), "drone", "")</f>
        <v>drone</v>
      </c>
      <c r="E4033" s="23" t="str">
        <f>VLOOKUP(C4033, 'Registration Database Man. Code'!A:D, 4, FALSE)</f>
        <v>DJI</v>
      </c>
      <c r="F4033" s="24" t="str">
        <f t="shared" si="62"/>
        <v>Yes</v>
      </c>
      <c r="G4033" s="21" t="str">
        <f>IF(F4033="Yes", "Not Applicable", IF(COUNTIF('Broadcast Module Man Codes'!B:B, LEFT(B4033, 4))=0, "No BM Man Code Found", "Match Found"))</f>
        <v>Not Applicable</v>
      </c>
    </row>
    <row r="4034" spans="1:7">
      <c r="A4034" s="23" t="s">
        <v>7402</v>
      </c>
      <c r="B4034" s="23" t="s">
        <v>7403</v>
      </c>
      <c r="C4034" s="23" t="s">
        <v>6</v>
      </c>
      <c r="D4034" s="23" t="str">
        <f>IF(ISNUMBER(MATCH(C4034, 'Registration Database Man. Code'!A:A, 0)), "drone", "")</f>
        <v>drone</v>
      </c>
      <c r="E4034" s="23" t="str">
        <f>VLOOKUP(C4034, 'Registration Database Man. Code'!A:D, 4, FALSE)</f>
        <v>XAG</v>
      </c>
      <c r="F4034" s="24" t="str">
        <f t="shared" si="62"/>
        <v>No</v>
      </c>
      <c r="G4034" s="21" t="str">
        <f>IF(F4034="Yes", "Not Applicable", IF(COUNTIF('Broadcast Module Man Codes'!B:B, LEFT(B4034, 4))=0, "No BM Man Code Found", "Match Found"))</f>
        <v>No BM Man Code Found</v>
      </c>
    </row>
    <row r="4035" spans="1:7">
      <c r="A4035" s="23" t="s">
        <v>7404</v>
      </c>
      <c r="B4035" s="23" t="s">
        <v>7405</v>
      </c>
      <c r="C4035" s="23" t="s">
        <v>139</v>
      </c>
      <c r="D4035" s="23" t="str">
        <f>IF(ISNUMBER(MATCH(C4035, 'Registration Database Man. Code'!A:A, 0)), "drone", "")</f>
        <v>drone</v>
      </c>
      <c r="E4035" s="23" t="str">
        <f>VLOOKUP(C4035, 'Registration Database Man. Code'!A:D, 4, FALSE)</f>
        <v>DJI</v>
      </c>
      <c r="F4035" s="24" t="str">
        <f t="shared" ref="F4035:F4098" si="63">IF(OR(E4035="EA VISION", E4035="EAVISION"), "No", IF(OR(AND(OR(E4035="DJI", E4035="DJI Innovations"), LEFT(B4035, 5)="1581F"), AND(OR(E4035="XAG", E4035="GUANGZHOU XAG CO LTD"), LEFT(B4035, 5)="1863F"), AND(E4035="Talos Drones", LEFT(B4035, 5)="2104F")), "Yes", "No"))</f>
        <v>Yes</v>
      </c>
      <c r="G4035" s="21" t="str">
        <f>IF(F4035="Yes", "Not Applicable", IF(COUNTIF('Broadcast Module Man Codes'!B:B, LEFT(B4035, 4))=0, "No BM Man Code Found", "Match Found"))</f>
        <v>Not Applicable</v>
      </c>
    </row>
    <row r="4036" spans="1:7">
      <c r="A4036" s="23" t="s">
        <v>7406</v>
      </c>
      <c r="B4036" s="23" t="s">
        <v>7407</v>
      </c>
      <c r="C4036" s="23" t="s">
        <v>27</v>
      </c>
      <c r="D4036" s="23" t="str">
        <f>IF(ISNUMBER(MATCH(C4036, 'Registration Database Man. Code'!A:A, 0)), "drone", "")</f>
        <v>drone</v>
      </c>
      <c r="E4036" s="23" t="str">
        <f>VLOOKUP(C4036, 'Registration Database Man. Code'!A:D, 4, FALSE)</f>
        <v>DJI</v>
      </c>
      <c r="F4036" s="24" t="str">
        <f t="shared" si="63"/>
        <v>Yes</v>
      </c>
      <c r="G4036" s="21" t="str">
        <f>IF(F4036="Yes", "Not Applicable", IF(COUNTIF('Broadcast Module Man Codes'!B:B, LEFT(B4036, 4))=0, "No BM Man Code Found", "Match Found"))</f>
        <v>Not Applicable</v>
      </c>
    </row>
    <row r="4037" spans="1:7">
      <c r="A4037" s="23" t="s">
        <v>7408</v>
      </c>
      <c r="B4037" s="23" t="s">
        <v>7409</v>
      </c>
      <c r="C4037" s="23" t="s">
        <v>27</v>
      </c>
      <c r="D4037" s="23" t="str">
        <f>IF(ISNUMBER(MATCH(C4037, 'Registration Database Man. Code'!A:A, 0)), "drone", "")</f>
        <v>drone</v>
      </c>
      <c r="E4037" s="23" t="str">
        <f>VLOOKUP(C4037, 'Registration Database Man. Code'!A:D, 4, FALSE)</f>
        <v>DJI</v>
      </c>
      <c r="F4037" s="24" t="str">
        <f t="shared" si="63"/>
        <v>Yes</v>
      </c>
      <c r="G4037" s="21" t="str">
        <f>IF(F4037="Yes", "Not Applicable", IF(COUNTIF('Broadcast Module Man Codes'!B:B, LEFT(B4037, 4))=0, "No BM Man Code Found", "Match Found"))</f>
        <v>Not Applicable</v>
      </c>
    </row>
    <row r="4038" spans="1:7">
      <c r="A4038" s="23" t="s">
        <v>7410</v>
      </c>
      <c r="B4038" s="23" t="s">
        <v>7411</v>
      </c>
      <c r="C4038" s="23">
        <v>610131</v>
      </c>
      <c r="D4038" s="23" t="str">
        <f>IF(ISNUMBER(MATCH(C4038, 'Registration Database Man. Code'!A:A, 0)), "drone", "")</f>
        <v>drone</v>
      </c>
      <c r="E4038" s="23" t="str">
        <f>VLOOKUP(C4038, 'Registration Database Man. Code'!A:D, 4, FALSE)</f>
        <v>DJI</v>
      </c>
      <c r="F4038" s="24" t="str">
        <f t="shared" si="63"/>
        <v>No</v>
      </c>
      <c r="G4038" s="21" t="str">
        <f>IF(F4038="Yes", "Not Applicable", IF(COUNTIF('Broadcast Module Man Codes'!B:B, LEFT(B4038, 4))=0, "No BM Man Code Found", "Match Found"))</f>
        <v>No BM Man Code Found</v>
      </c>
    </row>
    <row r="4039" spans="1:7">
      <c r="A4039" s="23" t="s">
        <v>7412</v>
      </c>
      <c r="B4039" s="23" t="s">
        <v>7413</v>
      </c>
      <c r="C4039" s="23" t="s">
        <v>27</v>
      </c>
      <c r="D4039" s="23" t="str">
        <f>IF(ISNUMBER(MATCH(C4039, 'Registration Database Man. Code'!A:A, 0)), "drone", "")</f>
        <v>drone</v>
      </c>
      <c r="E4039" s="23" t="str">
        <f>VLOOKUP(C4039, 'Registration Database Man. Code'!A:D, 4, FALSE)</f>
        <v>DJI</v>
      </c>
      <c r="F4039" s="24" t="str">
        <f t="shared" si="63"/>
        <v>Yes</v>
      </c>
      <c r="G4039" s="21" t="str">
        <f>IF(F4039="Yes", "Not Applicable", IF(COUNTIF('Broadcast Module Man Codes'!B:B, LEFT(B4039, 4))=0, "No BM Man Code Found", "Match Found"))</f>
        <v>Not Applicable</v>
      </c>
    </row>
    <row r="4040" spans="1:7">
      <c r="A4040" s="23" t="s">
        <v>7414</v>
      </c>
      <c r="B4040" s="23" t="s">
        <v>7415</v>
      </c>
      <c r="C4040" s="23" t="s">
        <v>21</v>
      </c>
      <c r="D4040" s="23" t="str">
        <f>IF(ISNUMBER(MATCH(C4040, 'Registration Database Man. Code'!A:A, 0)), "drone", "")</f>
        <v>drone</v>
      </c>
      <c r="E4040" s="23" t="str">
        <f>VLOOKUP(C4040, 'Registration Database Man. Code'!A:D, 4, FALSE)</f>
        <v>XAG</v>
      </c>
      <c r="F4040" s="24" t="str">
        <f t="shared" si="63"/>
        <v>Yes</v>
      </c>
      <c r="G4040" s="21" t="str">
        <f>IF(F4040="Yes", "Not Applicable", IF(COUNTIF('Broadcast Module Man Codes'!B:B, LEFT(B4040, 4))=0, "No BM Man Code Found", "Match Found"))</f>
        <v>Not Applicable</v>
      </c>
    </row>
    <row r="4041" spans="1:7">
      <c r="A4041" s="23" t="s">
        <v>7416</v>
      </c>
      <c r="B4041" s="23" t="s">
        <v>7417</v>
      </c>
      <c r="C4041" s="23" t="s">
        <v>49</v>
      </c>
      <c r="D4041" s="23" t="str">
        <f>IF(ISNUMBER(MATCH(C4041, 'Registration Database Man. Code'!A:A, 0)), "drone", "")</f>
        <v>drone</v>
      </c>
      <c r="E4041" s="23" t="str">
        <f>VLOOKUP(C4041, 'Registration Database Man. Code'!A:D, 4, FALSE)</f>
        <v>DJI</v>
      </c>
      <c r="F4041" s="24" t="str">
        <f t="shared" si="63"/>
        <v>No</v>
      </c>
      <c r="G4041" s="21" t="str">
        <f>IF(F4041="Yes", "Not Applicable", IF(COUNTIF('Broadcast Module Man Codes'!B:B, LEFT(B4041, 4))=0, "No BM Man Code Found", "Match Found"))</f>
        <v>No BM Man Code Found</v>
      </c>
    </row>
    <row r="4042" spans="1:7">
      <c r="A4042" s="23" t="s">
        <v>7418</v>
      </c>
      <c r="B4042" s="23">
        <v>85651</v>
      </c>
      <c r="C4042" s="23" t="s">
        <v>53</v>
      </c>
      <c r="D4042" s="23" t="str">
        <f>IF(ISNUMBER(MATCH(C4042, 'Registration Database Man. Code'!A:A, 0)), "drone", "")</f>
        <v>drone</v>
      </c>
      <c r="E4042" s="23" t="str">
        <f>VLOOKUP(C4042, 'Registration Database Man. Code'!A:D, 4, FALSE)</f>
        <v>EA VISION</v>
      </c>
      <c r="F4042" s="24" t="str">
        <f t="shared" si="63"/>
        <v>No</v>
      </c>
      <c r="G4042" s="21" t="str">
        <f>IF(F4042="Yes", "Not Applicable", IF(COUNTIF('Broadcast Module Man Codes'!B:B, LEFT(B4042, 4))=0, "No BM Man Code Found", "Match Found"))</f>
        <v>No BM Man Code Found</v>
      </c>
    </row>
    <row r="4043" spans="1:7">
      <c r="A4043" s="23" t="s">
        <v>7419</v>
      </c>
      <c r="B4043" s="23">
        <v>85653</v>
      </c>
      <c r="C4043" s="23" t="s">
        <v>53</v>
      </c>
      <c r="D4043" s="23" t="str">
        <f>IF(ISNUMBER(MATCH(C4043, 'Registration Database Man. Code'!A:A, 0)), "drone", "")</f>
        <v>drone</v>
      </c>
      <c r="E4043" s="23" t="str">
        <f>VLOOKUP(C4043, 'Registration Database Man. Code'!A:D, 4, FALSE)</f>
        <v>EA VISION</v>
      </c>
      <c r="F4043" s="24" t="str">
        <f t="shared" si="63"/>
        <v>No</v>
      </c>
      <c r="G4043" s="21" t="str">
        <f>IF(F4043="Yes", "Not Applicable", IF(COUNTIF('Broadcast Module Man Codes'!B:B, LEFT(B4043, 4))=0, "No BM Man Code Found", "Match Found"))</f>
        <v>No BM Man Code Found</v>
      </c>
    </row>
    <row r="4044" spans="1:7">
      <c r="A4044" s="23" t="s">
        <v>7420</v>
      </c>
      <c r="B4044" s="23">
        <v>85627</v>
      </c>
      <c r="C4044" s="23" t="s">
        <v>53</v>
      </c>
      <c r="D4044" s="23" t="str">
        <f>IF(ISNUMBER(MATCH(C4044, 'Registration Database Man. Code'!A:A, 0)), "drone", "")</f>
        <v>drone</v>
      </c>
      <c r="E4044" s="23" t="str">
        <f>VLOOKUP(C4044, 'Registration Database Man. Code'!A:D, 4, FALSE)</f>
        <v>EA VISION</v>
      </c>
      <c r="F4044" s="24" t="str">
        <f t="shared" si="63"/>
        <v>No</v>
      </c>
      <c r="G4044" s="21" t="str">
        <f>IF(F4044="Yes", "Not Applicable", IF(COUNTIF('Broadcast Module Man Codes'!B:B, LEFT(B4044, 4))=0, "No BM Man Code Found", "Match Found"))</f>
        <v>No BM Man Code Found</v>
      </c>
    </row>
    <row r="4045" spans="1:7">
      <c r="A4045" s="23" t="s">
        <v>7421</v>
      </c>
      <c r="B4045" s="23" t="s">
        <v>7422</v>
      </c>
      <c r="C4045" s="23" t="s">
        <v>27</v>
      </c>
      <c r="D4045" s="23" t="str">
        <f>IF(ISNUMBER(MATCH(C4045, 'Registration Database Man. Code'!A:A, 0)), "drone", "")</f>
        <v>drone</v>
      </c>
      <c r="E4045" s="23" t="str">
        <f>VLOOKUP(C4045, 'Registration Database Man. Code'!A:D, 4, FALSE)</f>
        <v>DJI</v>
      </c>
      <c r="F4045" s="24" t="str">
        <f t="shared" si="63"/>
        <v>Yes</v>
      </c>
      <c r="G4045" s="21" t="str">
        <f>IF(F4045="Yes", "Not Applicable", IF(COUNTIF('Broadcast Module Man Codes'!B:B, LEFT(B4045, 4))=0, "No BM Man Code Found", "Match Found"))</f>
        <v>Not Applicable</v>
      </c>
    </row>
    <row r="4046" spans="1:7">
      <c r="A4046" s="23" t="s">
        <v>7423</v>
      </c>
      <c r="B4046" s="23" t="s">
        <v>7424</v>
      </c>
      <c r="C4046" s="23" t="s">
        <v>27</v>
      </c>
      <c r="D4046" s="23" t="str">
        <f>IF(ISNUMBER(MATCH(C4046, 'Registration Database Man. Code'!A:A, 0)), "drone", "")</f>
        <v>drone</v>
      </c>
      <c r="E4046" s="23" t="str">
        <f>VLOOKUP(C4046, 'Registration Database Man. Code'!A:D, 4, FALSE)</f>
        <v>DJI</v>
      </c>
      <c r="F4046" s="24" t="str">
        <f t="shared" si="63"/>
        <v>Yes</v>
      </c>
      <c r="G4046" s="21" t="str">
        <f>IF(F4046="Yes", "Not Applicable", IF(COUNTIF('Broadcast Module Man Codes'!B:B, LEFT(B4046, 4))=0, "No BM Man Code Found", "Match Found"))</f>
        <v>Not Applicable</v>
      </c>
    </row>
    <row r="4047" spans="1:7">
      <c r="A4047" s="23" t="s">
        <v>7425</v>
      </c>
      <c r="B4047" s="23" t="s">
        <v>7426</v>
      </c>
      <c r="C4047" s="23" t="s">
        <v>27</v>
      </c>
      <c r="D4047" s="23" t="str">
        <f>IF(ISNUMBER(MATCH(C4047, 'Registration Database Man. Code'!A:A, 0)), "drone", "")</f>
        <v>drone</v>
      </c>
      <c r="E4047" s="23" t="str">
        <f>VLOOKUP(C4047, 'Registration Database Man. Code'!A:D, 4, FALSE)</f>
        <v>DJI</v>
      </c>
      <c r="F4047" s="24" t="str">
        <f t="shared" si="63"/>
        <v>No</v>
      </c>
      <c r="G4047" s="21" t="str">
        <f>IF(F4047="Yes", "Not Applicable", IF(COUNTIF('Broadcast Module Man Codes'!B:B, LEFT(B4047, 4))=0, "No BM Man Code Found", "Match Found"))</f>
        <v>No BM Man Code Found</v>
      </c>
    </row>
    <row r="4048" spans="1:7">
      <c r="A4048" s="23" t="s">
        <v>7427</v>
      </c>
      <c r="B4048" s="23" t="s">
        <v>7428</v>
      </c>
      <c r="C4048" s="23" t="s">
        <v>27</v>
      </c>
      <c r="D4048" s="23" t="str">
        <f>IF(ISNUMBER(MATCH(C4048, 'Registration Database Man. Code'!A:A, 0)), "drone", "")</f>
        <v>drone</v>
      </c>
      <c r="E4048" s="23" t="str">
        <f>VLOOKUP(C4048, 'Registration Database Man. Code'!A:D, 4, FALSE)</f>
        <v>DJI</v>
      </c>
      <c r="F4048" s="24" t="str">
        <f t="shared" si="63"/>
        <v>Yes</v>
      </c>
      <c r="G4048" s="21" t="str">
        <f>IF(F4048="Yes", "Not Applicable", IF(COUNTIF('Broadcast Module Man Codes'!B:B, LEFT(B4048, 4))=0, "No BM Man Code Found", "Match Found"))</f>
        <v>Not Applicable</v>
      </c>
    </row>
    <row r="4049" spans="1:7">
      <c r="A4049" s="23" t="s">
        <v>7429</v>
      </c>
      <c r="B4049" s="23" t="s">
        <v>7430</v>
      </c>
      <c r="C4049" s="23" t="s">
        <v>10</v>
      </c>
      <c r="D4049" s="23" t="str">
        <f>IF(ISNUMBER(MATCH(C4049, 'Registration Database Man. Code'!A:A, 0)), "drone", "")</f>
        <v>drone</v>
      </c>
      <c r="E4049" s="23" t="str">
        <f>VLOOKUP(C4049, 'Registration Database Man. Code'!A:D, 4, FALSE)</f>
        <v>DJI</v>
      </c>
      <c r="F4049" s="24" t="str">
        <f t="shared" si="63"/>
        <v>Yes</v>
      </c>
      <c r="G4049" s="21" t="str">
        <f>IF(F4049="Yes", "Not Applicable", IF(COUNTIF('Broadcast Module Man Codes'!B:B, LEFT(B4049, 4))=0, "No BM Man Code Found", "Match Found"))</f>
        <v>Not Applicable</v>
      </c>
    </row>
    <row r="4050" spans="1:7">
      <c r="A4050" s="23" t="s">
        <v>7431</v>
      </c>
      <c r="B4050" s="23" t="s">
        <v>7432</v>
      </c>
      <c r="C4050" s="23" t="s">
        <v>139</v>
      </c>
      <c r="D4050" s="23" t="str">
        <f>IF(ISNUMBER(MATCH(C4050, 'Registration Database Man. Code'!A:A, 0)), "drone", "")</f>
        <v>drone</v>
      </c>
      <c r="E4050" s="23" t="str">
        <f>VLOOKUP(C4050, 'Registration Database Man. Code'!A:D, 4, FALSE)</f>
        <v>DJI</v>
      </c>
      <c r="F4050" s="24" t="str">
        <f t="shared" si="63"/>
        <v>Yes</v>
      </c>
      <c r="G4050" s="21" t="str">
        <f>IF(F4050="Yes", "Not Applicable", IF(COUNTIF('Broadcast Module Man Codes'!B:B, LEFT(B4050, 4))=0, "No BM Man Code Found", "Match Found"))</f>
        <v>Not Applicable</v>
      </c>
    </row>
    <row r="4051" spans="1:7">
      <c r="A4051" s="23" t="s">
        <v>7433</v>
      </c>
      <c r="B4051" s="23">
        <v>85661</v>
      </c>
      <c r="C4051" s="23" t="s">
        <v>53</v>
      </c>
      <c r="D4051" s="23" t="str">
        <f>IF(ISNUMBER(MATCH(C4051, 'Registration Database Man. Code'!A:A, 0)), "drone", "")</f>
        <v>drone</v>
      </c>
      <c r="E4051" s="23" t="str">
        <f>VLOOKUP(C4051, 'Registration Database Man. Code'!A:D, 4, FALSE)</f>
        <v>EA VISION</v>
      </c>
      <c r="F4051" s="24" t="str">
        <f t="shared" si="63"/>
        <v>No</v>
      </c>
      <c r="G4051" s="21" t="str">
        <f>IF(F4051="Yes", "Not Applicable", IF(COUNTIF('Broadcast Module Man Codes'!B:B, LEFT(B4051, 4))=0, "No BM Man Code Found", "Match Found"))</f>
        <v>No BM Man Code Found</v>
      </c>
    </row>
    <row r="4052" spans="1:7">
      <c r="A4052" s="23" t="s">
        <v>7434</v>
      </c>
      <c r="B4052" s="23" t="s">
        <v>7435</v>
      </c>
      <c r="C4052" s="23" t="s">
        <v>27</v>
      </c>
      <c r="D4052" s="23" t="str">
        <f>IF(ISNUMBER(MATCH(C4052, 'Registration Database Man. Code'!A:A, 0)), "drone", "")</f>
        <v>drone</v>
      </c>
      <c r="E4052" s="23" t="str">
        <f>VLOOKUP(C4052, 'Registration Database Man. Code'!A:D, 4, FALSE)</f>
        <v>DJI</v>
      </c>
      <c r="F4052" s="24" t="str">
        <f t="shared" si="63"/>
        <v>Yes</v>
      </c>
      <c r="G4052" s="21" t="str">
        <f>IF(F4052="Yes", "Not Applicable", IF(COUNTIF('Broadcast Module Man Codes'!B:B, LEFT(B4052, 4))=0, "No BM Man Code Found", "Match Found"))</f>
        <v>Not Applicable</v>
      </c>
    </row>
    <row r="4053" spans="1:7">
      <c r="A4053" s="23" t="s">
        <v>7436</v>
      </c>
      <c r="B4053" s="23" t="s">
        <v>7437</v>
      </c>
      <c r="C4053" s="23" t="s">
        <v>94</v>
      </c>
      <c r="D4053" s="23" t="str">
        <f>IF(ISNUMBER(MATCH(C4053, 'Registration Database Man. Code'!A:A, 0)), "drone", "")</f>
        <v>drone</v>
      </c>
      <c r="E4053" s="23" t="str">
        <f>VLOOKUP(C4053, 'Registration Database Man. Code'!A:D, 4, FALSE)</f>
        <v>DJI</v>
      </c>
      <c r="F4053" s="24" t="str">
        <f t="shared" si="63"/>
        <v>Yes</v>
      </c>
      <c r="G4053" s="21" t="str">
        <f>IF(F4053="Yes", "Not Applicable", IF(COUNTIF('Broadcast Module Man Codes'!B:B, LEFT(B4053, 4))=0, "No BM Man Code Found", "Match Found"))</f>
        <v>Not Applicable</v>
      </c>
    </row>
    <row r="4054" spans="1:7">
      <c r="A4054" s="23" t="s">
        <v>7438</v>
      </c>
      <c r="B4054" s="23">
        <v>85660</v>
      </c>
      <c r="C4054" s="23" t="s">
        <v>53</v>
      </c>
      <c r="D4054" s="23" t="str">
        <f>IF(ISNUMBER(MATCH(C4054, 'Registration Database Man. Code'!A:A, 0)), "drone", "")</f>
        <v>drone</v>
      </c>
      <c r="E4054" s="23" t="str">
        <f>VLOOKUP(C4054, 'Registration Database Man. Code'!A:D, 4, FALSE)</f>
        <v>EA VISION</v>
      </c>
      <c r="F4054" s="24" t="str">
        <f t="shared" si="63"/>
        <v>No</v>
      </c>
      <c r="G4054" s="21" t="str">
        <f>IF(F4054="Yes", "Not Applicable", IF(COUNTIF('Broadcast Module Man Codes'!B:B, LEFT(B4054, 4))=0, "No BM Man Code Found", "Match Found"))</f>
        <v>No BM Man Code Found</v>
      </c>
    </row>
    <row r="4055" spans="1:7">
      <c r="A4055" s="23" t="s">
        <v>7439</v>
      </c>
      <c r="B4055" s="23">
        <v>85659</v>
      </c>
      <c r="C4055" s="23" t="s">
        <v>53</v>
      </c>
      <c r="D4055" s="23" t="str">
        <f>IF(ISNUMBER(MATCH(C4055, 'Registration Database Man. Code'!A:A, 0)), "drone", "")</f>
        <v>drone</v>
      </c>
      <c r="E4055" s="23" t="str">
        <f>VLOOKUP(C4055, 'Registration Database Man. Code'!A:D, 4, FALSE)</f>
        <v>EA VISION</v>
      </c>
      <c r="F4055" s="24" t="str">
        <f t="shared" si="63"/>
        <v>No</v>
      </c>
      <c r="G4055" s="21" t="str">
        <f>IF(F4055="Yes", "Not Applicable", IF(COUNTIF('Broadcast Module Man Codes'!B:B, LEFT(B4055, 4))=0, "No BM Man Code Found", "Match Found"))</f>
        <v>No BM Man Code Found</v>
      </c>
    </row>
    <row r="4056" spans="1:7">
      <c r="A4056" s="23" t="s">
        <v>7440</v>
      </c>
      <c r="B4056" s="23">
        <v>85654</v>
      </c>
      <c r="C4056" s="23" t="s">
        <v>53</v>
      </c>
      <c r="D4056" s="23" t="str">
        <f>IF(ISNUMBER(MATCH(C4056, 'Registration Database Man. Code'!A:A, 0)), "drone", "")</f>
        <v>drone</v>
      </c>
      <c r="E4056" s="23" t="str">
        <f>VLOOKUP(C4056, 'Registration Database Man. Code'!A:D, 4, FALSE)</f>
        <v>EA VISION</v>
      </c>
      <c r="F4056" s="24" t="str">
        <f t="shared" si="63"/>
        <v>No</v>
      </c>
      <c r="G4056" s="21" t="str">
        <f>IF(F4056="Yes", "Not Applicable", IF(COUNTIF('Broadcast Module Man Codes'!B:B, LEFT(B4056, 4))=0, "No BM Man Code Found", "Match Found"))</f>
        <v>No BM Man Code Found</v>
      </c>
    </row>
    <row r="4057" spans="1:7">
      <c r="A4057" s="23" t="s">
        <v>7441</v>
      </c>
      <c r="B4057" s="23">
        <v>85655</v>
      </c>
      <c r="C4057" s="23" t="s">
        <v>53</v>
      </c>
      <c r="D4057" s="23" t="str">
        <f>IF(ISNUMBER(MATCH(C4057, 'Registration Database Man. Code'!A:A, 0)), "drone", "")</f>
        <v>drone</v>
      </c>
      <c r="E4057" s="23" t="str">
        <f>VLOOKUP(C4057, 'Registration Database Man. Code'!A:D, 4, FALSE)</f>
        <v>EA VISION</v>
      </c>
      <c r="F4057" s="24" t="str">
        <f t="shared" si="63"/>
        <v>No</v>
      </c>
      <c r="G4057" s="21" t="str">
        <f>IF(F4057="Yes", "Not Applicable", IF(COUNTIF('Broadcast Module Man Codes'!B:B, LEFT(B4057, 4))=0, "No BM Man Code Found", "Match Found"))</f>
        <v>No BM Man Code Found</v>
      </c>
    </row>
    <row r="4058" spans="1:7">
      <c r="A4058" s="23" t="s">
        <v>7442</v>
      </c>
      <c r="B4058" s="23">
        <v>85523</v>
      </c>
      <c r="C4058" s="23" t="s">
        <v>53</v>
      </c>
      <c r="D4058" s="23" t="str">
        <f>IF(ISNUMBER(MATCH(C4058, 'Registration Database Man. Code'!A:A, 0)), "drone", "")</f>
        <v>drone</v>
      </c>
      <c r="E4058" s="23" t="str">
        <f>VLOOKUP(C4058, 'Registration Database Man. Code'!A:D, 4, FALSE)</f>
        <v>EA VISION</v>
      </c>
      <c r="F4058" s="24" t="str">
        <f t="shared" si="63"/>
        <v>No</v>
      </c>
      <c r="G4058" s="21" t="str">
        <f>IF(F4058="Yes", "Not Applicable", IF(COUNTIF('Broadcast Module Man Codes'!B:B, LEFT(B4058, 4))=0, "No BM Man Code Found", "Match Found"))</f>
        <v>No BM Man Code Found</v>
      </c>
    </row>
    <row r="4059" spans="1:7">
      <c r="A4059" s="23" t="s">
        <v>7443</v>
      </c>
      <c r="B4059" s="23">
        <v>85526</v>
      </c>
      <c r="C4059" s="23" t="s">
        <v>53</v>
      </c>
      <c r="D4059" s="23" t="str">
        <f>IF(ISNUMBER(MATCH(C4059, 'Registration Database Man. Code'!A:A, 0)), "drone", "")</f>
        <v>drone</v>
      </c>
      <c r="E4059" s="23" t="str">
        <f>VLOOKUP(C4059, 'Registration Database Man. Code'!A:D, 4, FALSE)</f>
        <v>EA VISION</v>
      </c>
      <c r="F4059" s="24" t="str">
        <f t="shared" si="63"/>
        <v>No</v>
      </c>
      <c r="G4059" s="21" t="str">
        <f>IF(F4059="Yes", "Not Applicable", IF(COUNTIF('Broadcast Module Man Codes'!B:B, LEFT(B4059, 4))=0, "No BM Man Code Found", "Match Found"))</f>
        <v>No BM Man Code Found</v>
      </c>
    </row>
    <row r="4060" spans="1:7">
      <c r="A4060" s="23" t="s">
        <v>7444</v>
      </c>
      <c r="B4060" s="23">
        <v>85631</v>
      </c>
      <c r="C4060" s="23" t="s">
        <v>53</v>
      </c>
      <c r="D4060" s="23" t="str">
        <f>IF(ISNUMBER(MATCH(C4060, 'Registration Database Man. Code'!A:A, 0)), "drone", "")</f>
        <v>drone</v>
      </c>
      <c r="E4060" s="23" t="str">
        <f>VLOOKUP(C4060, 'Registration Database Man. Code'!A:D, 4, FALSE)</f>
        <v>EA VISION</v>
      </c>
      <c r="F4060" s="24" t="str">
        <f t="shared" si="63"/>
        <v>No</v>
      </c>
      <c r="G4060" s="21" t="str">
        <f>IF(F4060="Yes", "Not Applicable", IF(COUNTIF('Broadcast Module Man Codes'!B:B, LEFT(B4060, 4))=0, "No BM Man Code Found", "Match Found"))</f>
        <v>No BM Man Code Found</v>
      </c>
    </row>
    <row r="4061" spans="1:7">
      <c r="A4061" s="23" t="s">
        <v>7445</v>
      </c>
      <c r="B4061" s="23" t="s">
        <v>7446</v>
      </c>
      <c r="C4061" s="23" t="s">
        <v>7447</v>
      </c>
      <c r="D4061" s="23" t="str">
        <f>IF(ISNUMBER(MATCH(C4061, 'Registration Database Man. Code'!A:A, 0)), "drone", "")</f>
        <v>drone</v>
      </c>
      <c r="E4061" s="23" t="str">
        <f>VLOOKUP(C4061, 'Registration Database Man. Code'!A:D, 4, FALSE)</f>
        <v>EAVISION</v>
      </c>
      <c r="F4061" s="24" t="str">
        <f t="shared" si="63"/>
        <v>No</v>
      </c>
      <c r="G4061" s="21" t="str">
        <f>IF(F4061="Yes", "Not Applicable", IF(COUNTIF('Broadcast Module Man Codes'!B:B, LEFT(B4061, 4))=0, "No BM Man Code Found", "Match Found"))</f>
        <v>No BM Man Code Found</v>
      </c>
    </row>
    <row r="4062" spans="1:7">
      <c r="A4062" s="23" t="s">
        <v>7448</v>
      </c>
      <c r="B4062" s="23">
        <v>85634</v>
      </c>
      <c r="C4062" s="23" t="s">
        <v>53</v>
      </c>
      <c r="D4062" s="23" t="str">
        <f>IF(ISNUMBER(MATCH(C4062, 'Registration Database Man. Code'!A:A, 0)), "drone", "")</f>
        <v>drone</v>
      </c>
      <c r="E4062" s="23" t="str">
        <f>VLOOKUP(C4062, 'Registration Database Man. Code'!A:D, 4, FALSE)</f>
        <v>EA VISION</v>
      </c>
      <c r="F4062" s="24" t="str">
        <f t="shared" si="63"/>
        <v>No</v>
      </c>
      <c r="G4062" s="21" t="str">
        <f>IF(F4062="Yes", "Not Applicable", IF(COUNTIF('Broadcast Module Man Codes'!B:B, LEFT(B4062, 4))=0, "No BM Man Code Found", "Match Found"))</f>
        <v>No BM Man Code Found</v>
      </c>
    </row>
    <row r="4063" spans="1:7">
      <c r="A4063" s="23" t="s">
        <v>7449</v>
      </c>
      <c r="B4063" s="23">
        <v>85650</v>
      </c>
      <c r="C4063" s="23" t="s">
        <v>53</v>
      </c>
      <c r="D4063" s="23" t="str">
        <f>IF(ISNUMBER(MATCH(C4063, 'Registration Database Man. Code'!A:A, 0)), "drone", "")</f>
        <v>drone</v>
      </c>
      <c r="E4063" s="23" t="str">
        <f>VLOOKUP(C4063, 'Registration Database Man. Code'!A:D, 4, FALSE)</f>
        <v>EA VISION</v>
      </c>
      <c r="F4063" s="24" t="str">
        <f t="shared" si="63"/>
        <v>No</v>
      </c>
      <c r="G4063" s="21" t="str">
        <f>IF(F4063="Yes", "Not Applicable", IF(COUNTIF('Broadcast Module Man Codes'!B:B, LEFT(B4063, 4))=0, "No BM Man Code Found", "Match Found"))</f>
        <v>No BM Man Code Found</v>
      </c>
    </row>
    <row r="4064" spans="1:7">
      <c r="A4064" s="23" t="s">
        <v>7450</v>
      </c>
      <c r="B4064" s="23" t="s">
        <v>7451</v>
      </c>
      <c r="C4064" s="23" t="s">
        <v>10</v>
      </c>
      <c r="D4064" s="23" t="str">
        <f>IF(ISNUMBER(MATCH(C4064, 'Registration Database Man. Code'!A:A, 0)), "drone", "")</f>
        <v>drone</v>
      </c>
      <c r="E4064" s="23" t="str">
        <f>VLOOKUP(C4064, 'Registration Database Man. Code'!A:D, 4, FALSE)</f>
        <v>DJI</v>
      </c>
      <c r="F4064" s="24" t="str">
        <f t="shared" si="63"/>
        <v>No</v>
      </c>
      <c r="G4064" s="21" t="str">
        <f>IF(F4064="Yes", "Not Applicable", IF(COUNTIF('Broadcast Module Man Codes'!B:B, LEFT(B4064, 4))=0, "No BM Man Code Found", "Match Found"))</f>
        <v>No BM Man Code Found</v>
      </c>
    </row>
    <row r="4065" spans="1:7">
      <c r="A4065" s="23" t="s">
        <v>7452</v>
      </c>
      <c r="B4065" s="23">
        <v>85652</v>
      </c>
      <c r="C4065" s="23" t="s">
        <v>53</v>
      </c>
      <c r="D4065" s="23" t="str">
        <f>IF(ISNUMBER(MATCH(C4065, 'Registration Database Man. Code'!A:A, 0)), "drone", "")</f>
        <v>drone</v>
      </c>
      <c r="E4065" s="23" t="str">
        <f>VLOOKUP(C4065, 'Registration Database Man. Code'!A:D, 4, FALSE)</f>
        <v>EA VISION</v>
      </c>
      <c r="F4065" s="24" t="str">
        <f t="shared" si="63"/>
        <v>No</v>
      </c>
      <c r="G4065" s="21" t="str">
        <f>IF(F4065="Yes", "Not Applicable", IF(COUNTIF('Broadcast Module Man Codes'!B:B, LEFT(B4065, 4))=0, "No BM Man Code Found", "Match Found"))</f>
        <v>No BM Man Code Found</v>
      </c>
    </row>
    <row r="4066" spans="1:7">
      <c r="A4066" s="23" t="s">
        <v>7453</v>
      </c>
      <c r="B4066" s="23">
        <v>85658</v>
      </c>
      <c r="C4066" s="23" t="s">
        <v>53</v>
      </c>
      <c r="D4066" s="23" t="str">
        <f>IF(ISNUMBER(MATCH(C4066, 'Registration Database Man. Code'!A:A, 0)), "drone", "")</f>
        <v>drone</v>
      </c>
      <c r="E4066" s="23" t="str">
        <f>VLOOKUP(C4066, 'Registration Database Man. Code'!A:D, 4, FALSE)</f>
        <v>EA VISION</v>
      </c>
      <c r="F4066" s="24" t="str">
        <f t="shared" si="63"/>
        <v>No</v>
      </c>
      <c r="G4066" s="21" t="str">
        <f>IF(F4066="Yes", "Not Applicable", IF(COUNTIF('Broadcast Module Man Codes'!B:B, LEFT(B4066, 4))=0, "No BM Man Code Found", "Match Found"))</f>
        <v>No BM Man Code Found</v>
      </c>
    </row>
    <row r="4067" spans="1:7">
      <c r="A4067" s="23" t="s">
        <v>7454</v>
      </c>
      <c r="B4067" s="23">
        <v>85621</v>
      </c>
      <c r="C4067" s="23" t="s">
        <v>53</v>
      </c>
      <c r="D4067" s="23" t="str">
        <f>IF(ISNUMBER(MATCH(C4067, 'Registration Database Man. Code'!A:A, 0)), "drone", "")</f>
        <v>drone</v>
      </c>
      <c r="E4067" s="23" t="str">
        <f>VLOOKUP(C4067, 'Registration Database Man. Code'!A:D, 4, FALSE)</f>
        <v>EA VISION</v>
      </c>
      <c r="F4067" s="24" t="str">
        <f t="shared" si="63"/>
        <v>No</v>
      </c>
      <c r="G4067" s="21" t="str">
        <f>IF(F4067="Yes", "Not Applicable", IF(COUNTIF('Broadcast Module Man Codes'!B:B, LEFT(B4067, 4))=0, "No BM Man Code Found", "Match Found"))</f>
        <v>No BM Man Code Found</v>
      </c>
    </row>
    <row r="4068" spans="1:7">
      <c r="A4068" s="23" t="s">
        <v>7455</v>
      </c>
      <c r="B4068" s="23">
        <v>85564</v>
      </c>
      <c r="C4068" s="23" t="s">
        <v>53</v>
      </c>
      <c r="D4068" s="23" t="str">
        <f>IF(ISNUMBER(MATCH(C4068, 'Registration Database Man. Code'!A:A, 0)), "drone", "")</f>
        <v>drone</v>
      </c>
      <c r="E4068" s="23" t="str">
        <f>VLOOKUP(C4068, 'Registration Database Man. Code'!A:D, 4, FALSE)</f>
        <v>EA VISION</v>
      </c>
      <c r="F4068" s="24" t="str">
        <f t="shared" si="63"/>
        <v>No</v>
      </c>
      <c r="G4068" s="21" t="str">
        <f>IF(F4068="Yes", "Not Applicable", IF(COUNTIF('Broadcast Module Man Codes'!B:B, LEFT(B4068, 4))=0, "No BM Man Code Found", "Match Found"))</f>
        <v>No BM Man Code Found</v>
      </c>
    </row>
    <row r="4069" spans="1:7">
      <c r="A4069" s="23" t="s">
        <v>7456</v>
      </c>
      <c r="B4069" s="23" t="s">
        <v>7457</v>
      </c>
      <c r="C4069" s="23" t="s">
        <v>97</v>
      </c>
      <c r="D4069" s="23" t="str">
        <f>IF(ISNUMBER(MATCH(C4069, 'Registration Database Man. Code'!A:A, 0)), "drone", "")</f>
        <v>drone</v>
      </c>
      <c r="E4069" s="23" t="str">
        <f>VLOOKUP(C4069, 'Registration Database Man. Code'!A:D, 4, FALSE)</f>
        <v>DJI</v>
      </c>
      <c r="F4069" s="24" t="str">
        <f t="shared" si="63"/>
        <v>No</v>
      </c>
      <c r="G4069" s="21" t="str">
        <f>IF(F4069="Yes", "Not Applicable", IF(COUNTIF('Broadcast Module Man Codes'!B:B, LEFT(B4069, 4))=0, "No BM Man Code Found", "Match Found"))</f>
        <v>No BM Man Code Found</v>
      </c>
    </row>
    <row r="4070" spans="1:7">
      <c r="A4070" s="23" t="s">
        <v>7458</v>
      </c>
      <c r="B4070" s="23">
        <v>85563</v>
      </c>
      <c r="C4070" s="23" t="s">
        <v>53</v>
      </c>
      <c r="D4070" s="23" t="str">
        <f>IF(ISNUMBER(MATCH(C4070, 'Registration Database Man. Code'!A:A, 0)), "drone", "")</f>
        <v>drone</v>
      </c>
      <c r="E4070" s="23" t="str">
        <f>VLOOKUP(C4070, 'Registration Database Man. Code'!A:D, 4, FALSE)</f>
        <v>EA VISION</v>
      </c>
      <c r="F4070" s="24" t="str">
        <f t="shared" si="63"/>
        <v>No</v>
      </c>
      <c r="G4070" s="21" t="str">
        <f>IF(F4070="Yes", "Not Applicable", IF(COUNTIF('Broadcast Module Man Codes'!B:B, LEFT(B4070, 4))=0, "No BM Man Code Found", "Match Found"))</f>
        <v>No BM Man Code Found</v>
      </c>
    </row>
    <row r="4071" spans="1:7">
      <c r="A4071" s="23" t="s">
        <v>7459</v>
      </c>
      <c r="B4071" s="23">
        <v>85562</v>
      </c>
      <c r="C4071" s="23" t="s">
        <v>53</v>
      </c>
      <c r="D4071" s="23" t="str">
        <f>IF(ISNUMBER(MATCH(C4071, 'Registration Database Man. Code'!A:A, 0)), "drone", "")</f>
        <v>drone</v>
      </c>
      <c r="E4071" s="23" t="str">
        <f>VLOOKUP(C4071, 'Registration Database Man. Code'!A:D, 4, FALSE)</f>
        <v>EA VISION</v>
      </c>
      <c r="F4071" s="24" t="str">
        <f t="shared" si="63"/>
        <v>No</v>
      </c>
      <c r="G4071" s="21" t="str">
        <f>IF(F4071="Yes", "Not Applicable", IF(COUNTIF('Broadcast Module Man Codes'!B:B, LEFT(B4071, 4))=0, "No BM Man Code Found", "Match Found"))</f>
        <v>No BM Man Code Found</v>
      </c>
    </row>
    <row r="4072" spans="1:7">
      <c r="A4072" s="23" t="s">
        <v>7460</v>
      </c>
      <c r="B4072" s="23">
        <v>85541</v>
      </c>
      <c r="C4072" s="23" t="s">
        <v>53</v>
      </c>
      <c r="D4072" s="23" t="str">
        <f>IF(ISNUMBER(MATCH(C4072, 'Registration Database Man. Code'!A:A, 0)), "drone", "")</f>
        <v>drone</v>
      </c>
      <c r="E4072" s="23" t="str">
        <f>VLOOKUP(C4072, 'Registration Database Man. Code'!A:D, 4, FALSE)</f>
        <v>EA VISION</v>
      </c>
      <c r="F4072" s="24" t="str">
        <f t="shared" si="63"/>
        <v>No</v>
      </c>
      <c r="G4072" s="21" t="str">
        <f>IF(F4072="Yes", "Not Applicable", IF(COUNTIF('Broadcast Module Man Codes'!B:B, LEFT(B4072, 4))=0, "No BM Man Code Found", "Match Found"))</f>
        <v>No BM Man Code Found</v>
      </c>
    </row>
    <row r="4073" spans="1:7">
      <c r="A4073" s="23" t="s">
        <v>7461</v>
      </c>
      <c r="B4073" s="23">
        <v>85707</v>
      </c>
      <c r="C4073" s="23" t="s">
        <v>53</v>
      </c>
      <c r="D4073" s="23" t="str">
        <f>IF(ISNUMBER(MATCH(C4073, 'Registration Database Man. Code'!A:A, 0)), "drone", "")</f>
        <v>drone</v>
      </c>
      <c r="E4073" s="23" t="str">
        <f>VLOOKUP(C4073, 'Registration Database Man. Code'!A:D, 4, FALSE)</f>
        <v>EA VISION</v>
      </c>
      <c r="F4073" s="24" t="str">
        <f t="shared" si="63"/>
        <v>No</v>
      </c>
      <c r="G4073" s="21" t="str">
        <f>IF(F4073="Yes", "Not Applicable", IF(COUNTIF('Broadcast Module Man Codes'!B:B, LEFT(B4073, 4))=0, "No BM Man Code Found", "Match Found"))</f>
        <v>No BM Man Code Found</v>
      </c>
    </row>
    <row r="4074" spans="1:7">
      <c r="A4074" s="23" t="s">
        <v>7462</v>
      </c>
      <c r="B4074" s="23">
        <v>85565</v>
      </c>
      <c r="C4074" s="23" t="s">
        <v>53</v>
      </c>
      <c r="D4074" s="23" t="str">
        <f>IF(ISNUMBER(MATCH(C4074, 'Registration Database Man. Code'!A:A, 0)), "drone", "")</f>
        <v>drone</v>
      </c>
      <c r="E4074" s="23" t="str">
        <f>VLOOKUP(C4074, 'Registration Database Man. Code'!A:D, 4, FALSE)</f>
        <v>EA VISION</v>
      </c>
      <c r="F4074" s="24" t="str">
        <f t="shared" si="63"/>
        <v>No</v>
      </c>
      <c r="G4074" s="21" t="str">
        <f>IF(F4074="Yes", "Not Applicable", IF(COUNTIF('Broadcast Module Man Codes'!B:B, LEFT(B4074, 4))=0, "No BM Man Code Found", "Match Found"))</f>
        <v>No BM Man Code Found</v>
      </c>
    </row>
    <row r="4075" spans="1:7">
      <c r="A4075" s="23" t="s">
        <v>7463</v>
      </c>
      <c r="B4075" s="23">
        <v>85705</v>
      </c>
      <c r="C4075" s="23" t="s">
        <v>53</v>
      </c>
      <c r="D4075" s="23" t="str">
        <f>IF(ISNUMBER(MATCH(C4075, 'Registration Database Man. Code'!A:A, 0)), "drone", "")</f>
        <v>drone</v>
      </c>
      <c r="E4075" s="23" t="str">
        <f>VLOOKUP(C4075, 'Registration Database Man. Code'!A:D, 4, FALSE)</f>
        <v>EA VISION</v>
      </c>
      <c r="F4075" s="24" t="str">
        <f t="shared" si="63"/>
        <v>No</v>
      </c>
      <c r="G4075" s="21" t="str">
        <f>IF(F4075="Yes", "Not Applicable", IF(COUNTIF('Broadcast Module Man Codes'!B:B, LEFT(B4075, 4))=0, "No BM Man Code Found", "Match Found"))</f>
        <v>No BM Man Code Found</v>
      </c>
    </row>
    <row r="4076" spans="1:7">
      <c r="A4076" s="23" t="s">
        <v>7464</v>
      </c>
      <c r="B4076" s="23">
        <v>85546</v>
      </c>
      <c r="C4076" s="23" t="s">
        <v>53</v>
      </c>
      <c r="D4076" s="23" t="str">
        <f>IF(ISNUMBER(MATCH(C4076, 'Registration Database Man. Code'!A:A, 0)), "drone", "")</f>
        <v>drone</v>
      </c>
      <c r="E4076" s="23" t="str">
        <f>VLOOKUP(C4076, 'Registration Database Man. Code'!A:D, 4, FALSE)</f>
        <v>EA VISION</v>
      </c>
      <c r="F4076" s="24" t="str">
        <f t="shared" si="63"/>
        <v>No</v>
      </c>
      <c r="G4076" s="21" t="str">
        <f>IF(F4076="Yes", "Not Applicable", IF(COUNTIF('Broadcast Module Man Codes'!B:B, LEFT(B4076, 4))=0, "No BM Man Code Found", "Match Found"))</f>
        <v>No BM Man Code Found</v>
      </c>
    </row>
    <row r="4077" spans="1:7">
      <c r="A4077" s="23" t="s">
        <v>7465</v>
      </c>
      <c r="B4077" s="23" t="s">
        <v>7466</v>
      </c>
      <c r="C4077" s="23" t="s">
        <v>455</v>
      </c>
      <c r="D4077" s="23" t="str">
        <f>IF(ISNUMBER(MATCH(C4077, 'Registration Database Man. Code'!A:A, 0)), "drone", "")</f>
        <v>drone</v>
      </c>
      <c r="E4077" s="23" t="str">
        <f>VLOOKUP(C4077, 'Registration Database Man. Code'!A:D, 4, FALSE)</f>
        <v>DJI</v>
      </c>
      <c r="F4077" s="24" t="str">
        <f t="shared" si="63"/>
        <v>No</v>
      </c>
      <c r="G4077" s="21" t="str">
        <f>IF(F4077="Yes", "Not Applicable", IF(COUNTIF('Broadcast Module Man Codes'!B:B, LEFT(B4077, 4))=0, "No BM Man Code Found", "Match Found"))</f>
        <v>No BM Man Code Found</v>
      </c>
    </row>
    <row r="4078" spans="1:7">
      <c r="A4078" s="23" t="s">
        <v>7467</v>
      </c>
      <c r="B4078" s="23">
        <v>85706</v>
      </c>
      <c r="C4078" s="23" t="s">
        <v>53</v>
      </c>
      <c r="D4078" s="23" t="str">
        <f>IF(ISNUMBER(MATCH(C4078, 'Registration Database Man. Code'!A:A, 0)), "drone", "")</f>
        <v>drone</v>
      </c>
      <c r="E4078" s="23" t="str">
        <f>VLOOKUP(C4078, 'Registration Database Man. Code'!A:D, 4, FALSE)</f>
        <v>EA VISION</v>
      </c>
      <c r="F4078" s="24" t="str">
        <f t="shared" si="63"/>
        <v>No</v>
      </c>
      <c r="G4078" s="21" t="str">
        <f>IF(F4078="Yes", "Not Applicable", IF(COUNTIF('Broadcast Module Man Codes'!B:B, LEFT(B4078, 4))=0, "No BM Man Code Found", "Match Found"))</f>
        <v>No BM Man Code Found</v>
      </c>
    </row>
    <row r="4079" spans="1:7">
      <c r="A4079" s="23" t="s">
        <v>7468</v>
      </c>
      <c r="B4079" s="23">
        <v>85540</v>
      </c>
      <c r="C4079" s="23" t="s">
        <v>53</v>
      </c>
      <c r="D4079" s="23" t="str">
        <f>IF(ISNUMBER(MATCH(C4079, 'Registration Database Man. Code'!A:A, 0)), "drone", "")</f>
        <v>drone</v>
      </c>
      <c r="E4079" s="23" t="str">
        <f>VLOOKUP(C4079, 'Registration Database Man. Code'!A:D, 4, FALSE)</f>
        <v>EA VISION</v>
      </c>
      <c r="F4079" s="24" t="str">
        <f t="shared" si="63"/>
        <v>No</v>
      </c>
      <c r="G4079" s="21" t="str">
        <f>IF(F4079="Yes", "Not Applicable", IF(COUNTIF('Broadcast Module Man Codes'!B:B, LEFT(B4079, 4))=0, "No BM Man Code Found", "Match Found"))</f>
        <v>No BM Man Code Found</v>
      </c>
    </row>
    <row r="4080" spans="1:7">
      <c r="A4080" s="23" t="s">
        <v>7469</v>
      </c>
      <c r="B4080" s="23">
        <v>85522</v>
      </c>
      <c r="C4080" s="23" t="s">
        <v>53</v>
      </c>
      <c r="D4080" s="23" t="str">
        <f>IF(ISNUMBER(MATCH(C4080, 'Registration Database Man. Code'!A:A, 0)), "drone", "")</f>
        <v>drone</v>
      </c>
      <c r="E4080" s="23" t="str">
        <f>VLOOKUP(C4080, 'Registration Database Man. Code'!A:D, 4, FALSE)</f>
        <v>EA VISION</v>
      </c>
      <c r="F4080" s="24" t="str">
        <f t="shared" si="63"/>
        <v>No</v>
      </c>
      <c r="G4080" s="21" t="str">
        <f>IF(F4080="Yes", "Not Applicable", IF(COUNTIF('Broadcast Module Man Codes'!B:B, LEFT(B4080, 4))=0, "No BM Man Code Found", "Match Found"))</f>
        <v>No BM Man Code Found</v>
      </c>
    </row>
    <row r="4081" spans="1:7">
      <c r="A4081" s="23" t="s">
        <v>7470</v>
      </c>
      <c r="B4081" s="23">
        <v>85624</v>
      </c>
      <c r="C4081" s="23" t="s">
        <v>53</v>
      </c>
      <c r="D4081" s="23" t="str">
        <f>IF(ISNUMBER(MATCH(C4081, 'Registration Database Man. Code'!A:A, 0)), "drone", "")</f>
        <v>drone</v>
      </c>
      <c r="E4081" s="23" t="str">
        <f>VLOOKUP(C4081, 'Registration Database Man. Code'!A:D, 4, FALSE)</f>
        <v>EA VISION</v>
      </c>
      <c r="F4081" s="24" t="str">
        <f t="shared" si="63"/>
        <v>No</v>
      </c>
      <c r="G4081" s="21" t="str">
        <f>IF(F4081="Yes", "Not Applicable", IF(COUNTIF('Broadcast Module Man Codes'!B:B, LEFT(B4081, 4))=0, "No BM Man Code Found", "Match Found"))</f>
        <v>No BM Man Code Found</v>
      </c>
    </row>
    <row r="4082" spans="1:7">
      <c r="A4082" s="23" t="s">
        <v>7471</v>
      </c>
      <c r="B4082" s="23">
        <v>85641</v>
      </c>
      <c r="C4082" s="23" t="s">
        <v>53</v>
      </c>
      <c r="D4082" s="23" t="str">
        <f>IF(ISNUMBER(MATCH(C4082, 'Registration Database Man. Code'!A:A, 0)), "drone", "")</f>
        <v>drone</v>
      </c>
      <c r="E4082" s="23" t="str">
        <f>VLOOKUP(C4082, 'Registration Database Man. Code'!A:D, 4, FALSE)</f>
        <v>EA VISION</v>
      </c>
      <c r="F4082" s="24" t="str">
        <f t="shared" si="63"/>
        <v>No</v>
      </c>
      <c r="G4082" s="21" t="str">
        <f>IF(F4082="Yes", "Not Applicable", IF(COUNTIF('Broadcast Module Man Codes'!B:B, LEFT(B4082, 4))=0, "No BM Man Code Found", "Match Found"))</f>
        <v>No BM Man Code Found</v>
      </c>
    </row>
    <row r="4083" spans="1:7">
      <c r="A4083" s="23" t="s">
        <v>7472</v>
      </c>
      <c r="B4083" s="23">
        <v>85552</v>
      </c>
      <c r="C4083" s="23" t="s">
        <v>53</v>
      </c>
      <c r="D4083" s="23" t="str">
        <f>IF(ISNUMBER(MATCH(C4083, 'Registration Database Man. Code'!A:A, 0)), "drone", "")</f>
        <v>drone</v>
      </c>
      <c r="E4083" s="23" t="str">
        <f>VLOOKUP(C4083, 'Registration Database Man. Code'!A:D, 4, FALSE)</f>
        <v>EA VISION</v>
      </c>
      <c r="F4083" s="24" t="str">
        <f t="shared" si="63"/>
        <v>No</v>
      </c>
      <c r="G4083" s="21" t="str">
        <f>IF(F4083="Yes", "Not Applicable", IF(COUNTIF('Broadcast Module Man Codes'!B:B, LEFT(B4083, 4))=0, "No BM Man Code Found", "Match Found"))</f>
        <v>No BM Man Code Found</v>
      </c>
    </row>
    <row r="4084" spans="1:7">
      <c r="A4084" s="23" t="s">
        <v>7473</v>
      </c>
      <c r="B4084" s="23">
        <v>85695</v>
      </c>
      <c r="C4084" s="23" t="s">
        <v>53</v>
      </c>
      <c r="D4084" s="23" t="str">
        <f>IF(ISNUMBER(MATCH(C4084, 'Registration Database Man. Code'!A:A, 0)), "drone", "")</f>
        <v>drone</v>
      </c>
      <c r="E4084" s="23" t="str">
        <f>VLOOKUP(C4084, 'Registration Database Man. Code'!A:D, 4, FALSE)</f>
        <v>EA VISION</v>
      </c>
      <c r="F4084" s="24" t="str">
        <f t="shared" si="63"/>
        <v>No</v>
      </c>
      <c r="G4084" s="21" t="str">
        <f>IF(F4084="Yes", "Not Applicable", IF(COUNTIF('Broadcast Module Man Codes'!B:B, LEFT(B4084, 4))=0, "No BM Man Code Found", "Match Found"))</f>
        <v>No BM Man Code Found</v>
      </c>
    </row>
    <row r="4085" spans="1:7">
      <c r="A4085" s="23" t="s">
        <v>7474</v>
      </c>
      <c r="B4085" s="23">
        <v>85560</v>
      </c>
      <c r="C4085" s="23" t="s">
        <v>53</v>
      </c>
      <c r="D4085" s="23" t="str">
        <f>IF(ISNUMBER(MATCH(C4085, 'Registration Database Man. Code'!A:A, 0)), "drone", "")</f>
        <v>drone</v>
      </c>
      <c r="E4085" s="23" t="str">
        <f>VLOOKUP(C4085, 'Registration Database Man. Code'!A:D, 4, FALSE)</f>
        <v>EA VISION</v>
      </c>
      <c r="F4085" s="24" t="str">
        <f t="shared" si="63"/>
        <v>No</v>
      </c>
      <c r="G4085" s="21" t="str">
        <f>IF(F4085="Yes", "Not Applicable", IF(COUNTIF('Broadcast Module Man Codes'!B:B, LEFT(B4085, 4))=0, "No BM Man Code Found", "Match Found"))</f>
        <v>No BM Man Code Found</v>
      </c>
    </row>
    <row r="4086" spans="1:7">
      <c r="A4086" s="23" t="s">
        <v>7475</v>
      </c>
      <c r="B4086" s="23">
        <v>85704</v>
      </c>
      <c r="C4086" s="23" t="s">
        <v>53</v>
      </c>
      <c r="D4086" s="23" t="str">
        <f>IF(ISNUMBER(MATCH(C4086, 'Registration Database Man. Code'!A:A, 0)), "drone", "")</f>
        <v>drone</v>
      </c>
      <c r="E4086" s="23" t="str">
        <f>VLOOKUP(C4086, 'Registration Database Man. Code'!A:D, 4, FALSE)</f>
        <v>EA VISION</v>
      </c>
      <c r="F4086" s="24" t="str">
        <f t="shared" si="63"/>
        <v>No</v>
      </c>
      <c r="G4086" s="21" t="str">
        <f>IF(F4086="Yes", "Not Applicable", IF(COUNTIF('Broadcast Module Man Codes'!B:B, LEFT(B4086, 4))=0, "No BM Man Code Found", "Match Found"))</f>
        <v>No BM Man Code Found</v>
      </c>
    </row>
    <row r="4087" spans="1:7">
      <c r="A4087" s="23" t="s">
        <v>7476</v>
      </c>
      <c r="B4087" s="23" t="s">
        <v>7477</v>
      </c>
      <c r="C4087" s="23" t="s">
        <v>7447</v>
      </c>
      <c r="D4087" s="23" t="str">
        <f>IF(ISNUMBER(MATCH(C4087, 'Registration Database Man. Code'!A:A, 0)), "drone", "")</f>
        <v>drone</v>
      </c>
      <c r="E4087" s="23" t="str">
        <f>VLOOKUP(C4087, 'Registration Database Man. Code'!A:D, 4, FALSE)</f>
        <v>EAVISION</v>
      </c>
      <c r="F4087" s="24" t="str">
        <f t="shared" si="63"/>
        <v>No</v>
      </c>
      <c r="G4087" s="21" t="str">
        <f>IF(F4087="Yes", "Not Applicable", IF(COUNTIF('Broadcast Module Man Codes'!B:B, LEFT(B4087, 4))=0, "No BM Man Code Found", "Match Found"))</f>
        <v>No BM Man Code Found</v>
      </c>
    </row>
    <row r="4088" spans="1:7">
      <c r="A4088" s="23" t="s">
        <v>7478</v>
      </c>
      <c r="B4088" s="23">
        <v>85615</v>
      </c>
      <c r="C4088" s="23" t="s">
        <v>53</v>
      </c>
      <c r="D4088" s="23" t="str">
        <f>IF(ISNUMBER(MATCH(C4088, 'Registration Database Man. Code'!A:A, 0)), "drone", "")</f>
        <v>drone</v>
      </c>
      <c r="E4088" s="23" t="str">
        <f>VLOOKUP(C4088, 'Registration Database Man. Code'!A:D, 4, FALSE)</f>
        <v>EA VISION</v>
      </c>
      <c r="F4088" s="24" t="str">
        <f t="shared" si="63"/>
        <v>No</v>
      </c>
      <c r="G4088" s="21" t="str">
        <f>IF(F4088="Yes", "Not Applicable", IF(COUNTIF('Broadcast Module Man Codes'!B:B, LEFT(B4088, 4))=0, "No BM Man Code Found", "Match Found"))</f>
        <v>No BM Man Code Found</v>
      </c>
    </row>
    <row r="4089" spans="1:7">
      <c r="A4089" s="23" t="s">
        <v>7479</v>
      </c>
      <c r="B4089" s="23">
        <v>85530</v>
      </c>
      <c r="C4089" s="23" t="s">
        <v>53</v>
      </c>
      <c r="D4089" s="23" t="str">
        <f>IF(ISNUMBER(MATCH(C4089, 'Registration Database Man. Code'!A:A, 0)), "drone", "")</f>
        <v>drone</v>
      </c>
      <c r="E4089" s="23" t="str">
        <f>VLOOKUP(C4089, 'Registration Database Man. Code'!A:D, 4, FALSE)</f>
        <v>EA VISION</v>
      </c>
      <c r="F4089" s="24" t="str">
        <f t="shared" si="63"/>
        <v>No</v>
      </c>
      <c r="G4089" s="21" t="str">
        <f>IF(F4089="Yes", "Not Applicable", IF(COUNTIF('Broadcast Module Man Codes'!B:B, LEFT(B4089, 4))=0, "No BM Man Code Found", "Match Found"))</f>
        <v>No BM Man Code Found</v>
      </c>
    </row>
    <row r="4090" spans="1:7">
      <c r="A4090" s="23" t="s">
        <v>7480</v>
      </c>
      <c r="B4090" s="23">
        <v>85649</v>
      </c>
      <c r="C4090" s="23" t="s">
        <v>53</v>
      </c>
      <c r="D4090" s="23" t="str">
        <f>IF(ISNUMBER(MATCH(C4090, 'Registration Database Man. Code'!A:A, 0)), "drone", "")</f>
        <v>drone</v>
      </c>
      <c r="E4090" s="23" t="str">
        <f>VLOOKUP(C4090, 'Registration Database Man. Code'!A:D, 4, FALSE)</f>
        <v>EA VISION</v>
      </c>
      <c r="F4090" s="24" t="str">
        <f t="shared" si="63"/>
        <v>No</v>
      </c>
      <c r="G4090" s="21" t="str">
        <f>IF(F4090="Yes", "Not Applicable", IF(COUNTIF('Broadcast Module Man Codes'!B:B, LEFT(B4090, 4))=0, "No BM Man Code Found", "Match Found"))</f>
        <v>No BM Man Code Found</v>
      </c>
    </row>
    <row r="4091" spans="1:7">
      <c r="A4091" s="23" t="s">
        <v>7481</v>
      </c>
      <c r="B4091" s="23">
        <v>85708</v>
      </c>
      <c r="C4091" s="23" t="s">
        <v>53</v>
      </c>
      <c r="D4091" s="23" t="str">
        <f>IF(ISNUMBER(MATCH(C4091, 'Registration Database Man. Code'!A:A, 0)), "drone", "")</f>
        <v>drone</v>
      </c>
      <c r="E4091" s="23" t="str">
        <f>VLOOKUP(C4091, 'Registration Database Man. Code'!A:D, 4, FALSE)</f>
        <v>EA VISION</v>
      </c>
      <c r="F4091" s="24" t="str">
        <f t="shared" si="63"/>
        <v>No</v>
      </c>
      <c r="G4091" s="21" t="str">
        <f>IF(F4091="Yes", "Not Applicable", IF(COUNTIF('Broadcast Module Man Codes'!B:B, LEFT(B4091, 4))=0, "No BM Man Code Found", "Match Found"))</f>
        <v>No BM Man Code Found</v>
      </c>
    </row>
    <row r="4092" spans="1:7">
      <c r="A4092" s="23" t="s">
        <v>7482</v>
      </c>
      <c r="B4092" s="23">
        <v>85647</v>
      </c>
      <c r="C4092" s="23" t="s">
        <v>53</v>
      </c>
      <c r="D4092" s="23" t="str">
        <f>IF(ISNUMBER(MATCH(C4092, 'Registration Database Man. Code'!A:A, 0)), "drone", "")</f>
        <v>drone</v>
      </c>
      <c r="E4092" s="23" t="str">
        <f>VLOOKUP(C4092, 'Registration Database Man. Code'!A:D, 4, FALSE)</f>
        <v>EA VISION</v>
      </c>
      <c r="F4092" s="24" t="str">
        <f t="shared" si="63"/>
        <v>No</v>
      </c>
      <c r="G4092" s="21" t="str">
        <f>IF(F4092="Yes", "Not Applicable", IF(COUNTIF('Broadcast Module Man Codes'!B:B, LEFT(B4092, 4))=0, "No BM Man Code Found", "Match Found"))</f>
        <v>No BM Man Code Found</v>
      </c>
    </row>
    <row r="4093" spans="1:7">
      <c r="A4093" s="23" t="s">
        <v>7483</v>
      </c>
      <c r="B4093" s="23">
        <v>85648</v>
      </c>
      <c r="C4093" s="23" t="s">
        <v>53</v>
      </c>
      <c r="D4093" s="23" t="str">
        <f>IF(ISNUMBER(MATCH(C4093, 'Registration Database Man. Code'!A:A, 0)), "drone", "")</f>
        <v>drone</v>
      </c>
      <c r="E4093" s="23" t="str">
        <f>VLOOKUP(C4093, 'Registration Database Man. Code'!A:D, 4, FALSE)</f>
        <v>EA VISION</v>
      </c>
      <c r="F4093" s="24" t="str">
        <f t="shared" si="63"/>
        <v>No</v>
      </c>
      <c r="G4093" s="21" t="str">
        <f>IF(F4093="Yes", "Not Applicable", IF(COUNTIF('Broadcast Module Man Codes'!B:B, LEFT(B4093, 4))=0, "No BM Man Code Found", "Match Found"))</f>
        <v>No BM Man Code Found</v>
      </c>
    </row>
    <row r="4094" spans="1:7">
      <c r="A4094" s="23" t="s">
        <v>7484</v>
      </c>
      <c r="B4094" s="23">
        <v>85539</v>
      </c>
      <c r="C4094" s="23" t="s">
        <v>53</v>
      </c>
      <c r="D4094" s="23" t="str">
        <f>IF(ISNUMBER(MATCH(C4094, 'Registration Database Man. Code'!A:A, 0)), "drone", "")</f>
        <v>drone</v>
      </c>
      <c r="E4094" s="23" t="str">
        <f>VLOOKUP(C4094, 'Registration Database Man. Code'!A:D, 4, FALSE)</f>
        <v>EA VISION</v>
      </c>
      <c r="F4094" s="24" t="str">
        <f t="shared" si="63"/>
        <v>No</v>
      </c>
      <c r="G4094" s="21" t="str">
        <f>IF(F4094="Yes", "Not Applicable", IF(COUNTIF('Broadcast Module Man Codes'!B:B, LEFT(B4094, 4))=0, "No BM Man Code Found", "Match Found"))</f>
        <v>No BM Man Code Found</v>
      </c>
    </row>
    <row r="4095" spans="1:7">
      <c r="A4095" s="23" t="s">
        <v>7485</v>
      </c>
      <c r="B4095" s="23">
        <v>85538</v>
      </c>
      <c r="C4095" s="23" t="s">
        <v>53</v>
      </c>
      <c r="D4095" s="23" t="str">
        <f>IF(ISNUMBER(MATCH(C4095, 'Registration Database Man. Code'!A:A, 0)), "drone", "")</f>
        <v>drone</v>
      </c>
      <c r="E4095" s="23" t="str">
        <f>VLOOKUP(C4095, 'Registration Database Man. Code'!A:D, 4, FALSE)</f>
        <v>EA VISION</v>
      </c>
      <c r="F4095" s="24" t="str">
        <f t="shared" si="63"/>
        <v>No</v>
      </c>
      <c r="G4095" s="21" t="str">
        <f>IF(F4095="Yes", "Not Applicable", IF(COUNTIF('Broadcast Module Man Codes'!B:B, LEFT(B4095, 4))=0, "No BM Man Code Found", "Match Found"))</f>
        <v>No BM Man Code Found</v>
      </c>
    </row>
    <row r="4096" spans="1:7">
      <c r="A4096" s="23" t="s">
        <v>7486</v>
      </c>
      <c r="B4096" s="23">
        <v>85529</v>
      </c>
      <c r="C4096" s="23" t="s">
        <v>53</v>
      </c>
      <c r="D4096" s="23" t="str">
        <f>IF(ISNUMBER(MATCH(C4096, 'Registration Database Man. Code'!A:A, 0)), "drone", "")</f>
        <v>drone</v>
      </c>
      <c r="E4096" s="23" t="str">
        <f>VLOOKUP(C4096, 'Registration Database Man. Code'!A:D, 4, FALSE)</f>
        <v>EA VISION</v>
      </c>
      <c r="F4096" s="24" t="str">
        <f t="shared" si="63"/>
        <v>No</v>
      </c>
      <c r="G4096" s="21" t="str">
        <f>IF(F4096="Yes", "Not Applicable", IF(COUNTIF('Broadcast Module Man Codes'!B:B, LEFT(B4096, 4))=0, "No BM Man Code Found", "Match Found"))</f>
        <v>No BM Man Code Found</v>
      </c>
    </row>
    <row r="4097" spans="1:7">
      <c r="A4097" s="23" t="s">
        <v>7487</v>
      </c>
      <c r="B4097" s="23" t="s">
        <v>7488</v>
      </c>
      <c r="C4097" s="23" t="s">
        <v>10</v>
      </c>
      <c r="D4097" s="23" t="str">
        <f>IF(ISNUMBER(MATCH(C4097, 'Registration Database Man. Code'!A:A, 0)), "drone", "")</f>
        <v>drone</v>
      </c>
      <c r="E4097" s="23" t="str">
        <f>VLOOKUP(C4097, 'Registration Database Man. Code'!A:D, 4, FALSE)</f>
        <v>DJI</v>
      </c>
      <c r="F4097" s="24" t="str">
        <f t="shared" si="63"/>
        <v>Yes</v>
      </c>
      <c r="G4097" s="21" t="str">
        <f>IF(F4097="Yes", "Not Applicable", IF(COUNTIF('Broadcast Module Man Codes'!B:B, LEFT(B4097, 4))=0, "No BM Man Code Found", "Match Found"))</f>
        <v>Not Applicable</v>
      </c>
    </row>
    <row r="4098" spans="1:7">
      <c r="A4098" s="23" t="s">
        <v>7489</v>
      </c>
      <c r="B4098" s="23">
        <v>85567</v>
      </c>
      <c r="C4098" s="23" t="s">
        <v>53</v>
      </c>
      <c r="D4098" s="23" t="str">
        <f>IF(ISNUMBER(MATCH(C4098, 'Registration Database Man. Code'!A:A, 0)), "drone", "")</f>
        <v>drone</v>
      </c>
      <c r="E4098" s="23" t="str">
        <f>VLOOKUP(C4098, 'Registration Database Man. Code'!A:D, 4, FALSE)</f>
        <v>EA VISION</v>
      </c>
      <c r="F4098" s="24" t="str">
        <f t="shared" si="63"/>
        <v>No</v>
      </c>
      <c r="G4098" s="21" t="str">
        <f>IF(F4098="Yes", "Not Applicable", IF(COUNTIF('Broadcast Module Man Codes'!B:B, LEFT(B4098, 4))=0, "No BM Man Code Found", "Match Found"))</f>
        <v>No BM Man Code Found</v>
      </c>
    </row>
    <row r="4099" spans="1:7">
      <c r="A4099" s="23" t="s">
        <v>7490</v>
      </c>
      <c r="B4099" s="23" t="s">
        <v>7491</v>
      </c>
      <c r="C4099" s="23" t="s">
        <v>16</v>
      </c>
      <c r="D4099" s="23" t="str">
        <f>IF(ISNUMBER(MATCH(C4099, 'Registration Database Man. Code'!A:A, 0)), "drone", "")</f>
        <v>drone</v>
      </c>
      <c r="E4099" s="23" t="str">
        <f>VLOOKUP(C4099, 'Registration Database Man. Code'!A:D, 4, FALSE)</f>
        <v>DJI</v>
      </c>
      <c r="F4099" s="24" t="str">
        <f t="shared" ref="F4099:F4162" si="64">IF(OR(E4099="EA VISION", E4099="EAVISION"), "No", IF(OR(AND(OR(E4099="DJI", E4099="DJI Innovations"), LEFT(B4099, 5)="1581F"), AND(OR(E4099="XAG", E4099="GUANGZHOU XAG CO LTD"), LEFT(B4099, 5)="1863F"), AND(E4099="Talos Drones", LEFT(B4099, 5)="2104F")), "Yes", "No"))</f>
        <v>Yes</v>
      </c>
      <c r="G4099" s="21" t="str">
        <f>IF(F4099="Yes", "Not Applicable", IF(COUNTIF('Broadcast Module Man Codes'!B:B, LEFT(B4099, 4))=0, "No BM Man Code Found", "Match Found"))</f>
        <v>Not Applicable</v>
      </c>
    </row>
    <row r="4100" spans="1:7">
      <c r="A4100" s="23" t="s">
        <v>7492</v>
      </c>
      <c r="B4100" s="23">
        <v>85625</v>
      </c>
      <c r="C4100" s="23" t="s">
        <v>53</v>
      </c>
      <c r="D4100" s="23" t="str">
        <f>IF(ISNUMBER(MATCH(C4100, 'Registration Database Man. Code'!A:A, 0)), "drone", "")</f>
        <v>drone</v>
      </c>
      <c r="E4100" s="23" t="str">
        <f>VLOOKUP(C4100, 'Registration Database Man. Code'!A:D, 4, FALSE)</f>
        <v>EA VISION</v>
      </c>
      <c r="F4100" s="24" t="str">
        <f t="shared" si="64"/>
        <v>No</v>
      </c>
      <c r="G4100" s="21" t="str">
        <f>IF(F4100="Yes", "Not Applicable", IF(COUNTIF('Broadcast Module Man Codes'!B:B, LEFT(B4100, 4))=0, "No BM Man Code Found", "Match Found"))</f>
        <v>No BM Man Code Found</v>
      </c>
    </row>
    <row r="4101" spans="1:7">
      <c r="A4101" s="23" t="s">
        <v>7493</v>
      </c>
      <c r="B4101" s="23">
        <v>85693</v>
      </c>
      <c r="C4101" s="23" t="s">
        <v>53</v>
      </c>
      <c r="D4101" s="23" t="str">
        <f>IF(ISNUMBER(MATCH(C4101, 'Registration Database Man. Code'!A:A, 0)), "drone", "")</f>
        <v>drone</v>
      </c>
      <c r="E4101" s="23" t="str">
        <f>VLOOKUP(C4101, 'Registration Database Man. Code'!A:D, 4, FALSE)</f>
        <v>EA VISION</v>
      </c>
      <c r="F4101" s="24" t="str">
        <f t="shared" si="64"/>
        <v>No</v>
      </c>
      <c r="G4101" s="21" t="str">
        <f>IF(F4101="Yes", "Not Applicable", IF(COUNTIF('Broadcast Module Man Codes'!B:B, LEFT(B4101, 4))=0, "No BM Man Code Found", "Match Found"))</f>
        <v>No BM Man Code Found</v>
      </c>
    </row>
    <row r="4102" spans="1:7">
      <c r="A4102" s="23" t="s">
        <v>7494</v>
      </c>
      <c r="B4102" s="23">
        <v>85639</v>
      </c>
      <c r="C4102" s="23" t="s">
        <v>53</v>
      </c>
      <c r="D4102" s="23" t="str">
        <f>IF(ISNUMBER(MATCH(C4102, 'Registration Database Man. Code'!A:A, 0)), "drone", "")</f>
        <v>drone</v>
      </c>
      <c r="E4102" s="23" t="str">
        <f>VLOOKUP(C4102, 'Registration Database Man. Code'!A:D, 4, FALSE)</f>
        <v>EA VISION</v>
      </c>
      <c r="F4102" s="24" t="str">
        <f t="shared" si="64"/>
        <v>No</v>
      </c>
      <c r="G4102" s="21" t="str">
        <f>IF(F4102="Yes", "Not Applicable", IF(COUNTIF('Broadcast Module Man Codes'!B:B, LEFT(B4102, 4))=0, "No BM Man Code Found", "Match Found"))</f>
        <v>No BM Man Code Found</v>
      </c>
    </row>
    <row r="4103" spans="1:7">
      <c r="A4103" s="23" t="s">
        <v>7495</v>
      </c>
      <c r="B4103" s="23">
        <v>85692</v>
      </c>
      <c r="C4103" s="23" t="s">
        <v>53</v>
      </c>
      <c r="D4103" s="23" t="str">
        <f>IF(ISNUMBER(MATCH(C4103, 'Registration Database Man. Code'!A:A, 0)), "drone", "")</f>
        <v>drone</v>
      </c>
      <c r="E4103" s="23" t="str">
        <f>VLOOKUP(C4103, 'Registration Database Man. Code'!A:D, 4, FALSE)</f>
        <v>EA VISION</v>
      </c>
      <c r="F4103" s="24" t="str">
        <f t="shared" si="64"/>
        <v>No</v>
      </c>
      <c r="G4103" s="21" t="str">
        <f>IF(F4103="Yes", "Not Applicable", IF(COUNTIF('Broadcast Module Man Codes'!B:B, LEFT(B4103, 4))=0, "No BM Man Code Found", "Match Found"))</f>
        <v>No BM Man Code Found</v>
      </c>
    </row>
    <row r="4104" spans="1:7">
      <c r="A4104" s="23" t="s">
        <v>7496</v>
      </c>
      <c r="B4104" s="23">
        <v>85549</v>
      </c>
      <c r="C4104" s="23" t="s">
        <v>53</v>
      </c>
      <c r="D4104" s="23" t="str">
        <f>IF(ISNUMBER(MATCH(C4104, 'Registration Database Man. Code'!A:A, 0)), "drone", "")</f>
        <v>drone</v>
      </c>
      <c r="E4104" s="23" t="str">
        <f>VLOOKUP(C4104, 'Registration Database Man. Code'!A:D, 4, FALSE)</f>
        <v>EA VISION</v>
      </c>
      <c r="F4104" s="24" t="str">
        <f t="shared" si="64"/>
        <v>No</v>
      </c>
      <c r="G4104" s="21" t="str">
        <f>IF(F4104="Yes", "Not Applicable", IF(COUNTIF('Broadcast Module Man Codes'!B:B, LEFT(B4104, 4))=0, "No BM Man Code Found", "Match Found"))</f>
        <v>No BM Man Code Found</v>
      </c>
    </row>
    <row r="4105" spans="1:7">
      <c r="A4105" s="23" t="s">
        <v>7497</v>
      </c>
      <c r="B4105" s="23">
        <v>85734</v>
      </c>
      <c r="C4105" s="23" t="s">
        <v>53</v>
      </c>
      <c r="D4105" s="23" t="str">
        <f>IF(ISNUMBER(MATCH(C4105, 'Registration Database Man. Code'!A:A, 0)), "drone", "")</f>
        <v>drone</v>
      </c>
      <c r="E4105" s="23" t="str">
        <f>VLOOKUP(C4105, 'Registration Database Man. Code'!A:D, 4, FALSE)</f>
        <v>EA VISION</v>
      </c>
      <c r="F4105" s="24" t="str">
        <f t="shared" si="64"/>
        <v>No</v>
      </c>
      <c r="G4105" s="21" t="str">
        <f>IF(F4105="Yes", "Not Applicable", IF(COUNTIF('Broadcast Module Man Codes'!B:B, LEFT(B4105, 4))=0, "No BM Man Code Found", "Match Found"))</f>
        <v>No BM Man Code Found</v>
      </c>
    </row>
    <row r="4106" spans="1:7">
      <c r="A4106" s="23" t="s">
        <v>7498</v>
      </c>
      <c r="B4106" s="23">
        <v>85559</v>
      </c>
      <c r="C4106" s="23" t="s">
        <v>53</v>
      </c>
      <c r="D4106" s="23" t="str">
        <f>IF(ISNUMBER(MATCH(C4106, 'Registration Database Man. Code'!A:A, 0)), "drone", "")</f>
        <v>drone</v>
      </c>
      <c r="E4106" s="23" t="str">
        <f>VLOOKUP(C4106, 'Registration Database Man. Code'!A:D, 4, FALSE)</f>
        <v>EA VISION</v>
      </c>
      <c r="F4106" s="24" t="str">
        <f t="shared" si="64"/>
        <v>No</v>
      </c>
      <c r="G4106" s="21" t="str">
        <f>IF(F4106="Yes", "Not Applicable", IF(COUNTIF('Broadcast Module Man Codes'!B:B, LEFT(B4106, 4))=0, "No BM Man Code Found", "Match Found"))</f>
        <v>No BM Man Code Found</v>
      </c>
    </row>
    <row r="4107" spans="1:7">
      <c r="A4107" s="23" t="s">
        <v>7499</v>
      </c>
      <c r="B4107" s="23" t="s">
        <v>7500</v>
      </c>
      <c r="C4107" s="23" t="s">
        <v>410</v>
      </c>
      <c r="D4107" s="23" t="str">
        <f>IF(ISNUMBER(MATCH(C4107, 'Registration Database Man. Code'!A:A, 0)), "drone", "")</f>
        <v>drone</v>
      </c>
      <c r="E4107" s="23" t="str">
        <f>VLOOKUP(C4107, 'Registration Database Man. Code'!A:D, 4, FALSE)</f>
        <v>DJI</v>
      </c>
      <c r="F4107" s="24" t="str">
        <f t="shared" si="64"/>
        <v>Yes</v>
      </c>
      <c r="G4107" s="21" t="str">
        <f>IF(F4107="Yes", "Not Applicable", IF(COUNTIF('Broadcast Module Man Codes'!B:B, LEFT(B4107, 4))=0, "No BM Man Code Found", "Match Found"))</f>
        <v>Not Applicable</v>
      </c>
    </row>
    <row r="4108" spans="1:7">
      <c r="A4108" s="23" t="s">
        <v>7501</v>
      </c>
      <c r="B4108" s="23">
        <v>85638</v>
      </c>
      <c r="C4108" s="23" t="s">
        <v>53</v>
      </c>
      <c r="D4108" s="23" t="str">
        <f>IF(ISNUMBER(MATCH(C4108, 'Registration Database Man. Code'!A:A, 0)), "drone", "")</f>
        <v>drone</v>
      </c>
      <c r="E4108" s="23" t="str">
        <f>VLOOKUP(C4108, 'Registration Database Man. Code'!A:D, 4, FALSE)</f>
        <v>EA VISION</v>
      </c>
      <c r="F4108" s="24" t="str">
        <f t="shared" si="64"/>
        <v>No</v>
      </c>
      <c r="G4108" s="21" t="str">
        <f>IF(F4108="Yes", "Not Applicable", IF(COUNTIF('Broadcast Module Man Codes'!B:B, LEFT(B4108, 4))=0, "No BM Man Code Found", "Match Found"))</f>
        <v>No BM Man Code Found</v>
      </c>
    </row>
    <row r="4109" spans="1:7">
      <c r="A4109" s="23" t="s">
        <v>7502</v>
      </c>
      <c r="B4109" s="23">
        <v>85696</v>
      </c>
      <c r="C4109" s="23" t="s">
        <v>53</v>
      </c>
      <c r="D4109" s="23" t="str">
        <f>IF(ISNUMBER(MATCH(C4109, 'Registration Database Man. Code'!A:A, 0)), "drone", "")</f>
        <v>drone</v>
      </c>
      <c r="E4109" s="23" t="str">
        <f>VLOOKUP(C4109, 'Registration Database Man. Code'!A:D, 4, FALSE)</f>
        <v>EA VISION</v>
      </c>
      <c r="F4109" s="24" t="str">
        <f t="shared" si="64"/>
        <v>No</v>
      </c>
      <c r="G4109" s="21" t="str">
        <f>IF(F4109="Yes", "Not Applicable", IF(COUNTIF('Broadcast Module Man Codes'!B:B, LEFT(B4109, 4))=0, "No BM Man Code Found", "Match Found"))</f>
        <v>No BM Man Code Found</v>
      </c>
    </row>
    <row r="4110" spans="1:7">
      <c r="A4110" s="23" t="s">
        <v>7503</v>
      </c>
      <c r="B4110" s="23" t="s">
        <v>7504</v>
      </c>
      <c r="C4110" s="23" t="s">
        <v>172</v>
      </c>
      <c r="D4110" s="23" t="str">
        <f>IF(ISNUMBER(MATCH(C4110, 'Registration Database Man. Code'!A:A, 0)), "drone", "")</f>
        <v>drone</v>
      </c>
      <c r="E4110" s="23" t="str">
        <f>VLOOKUP(C4110, 'Registration Database Man. Code'!A:D, 4, FALSE)</f>
        <v>DJI</v>
      </c>
      <c r="F4110" s="24" t="str">
        <f t="shared" si="64"/>
        <v>Yes</v>
      </c>
      <c r="G4110" s="21" t="str">
        <f>IF(F4110="Yes", "Not Applicable", IF(COUNTIF('Broadcast Module Man Codes'!B:B, LEFT(B4110, 4))=0, "No BM Man Code Found", "Match Found"))</f>
        <v>Not Applicable</v>
      </c>
    </row>
    <row r="4111" spans="1:7">
      <c r="A4111" s="23" t="s">
        <v>7505</v>
      </c>
      <c r="B4111" s="23" t="s">
        <v>7506</v>
      </c>
      <c r="C4111" s="23" t="s">
        <v>21</v>
      </c>
      <c r="D4111" s="23" t="str">
        <f>IF(ISNUMBER(MATCH(C4111, 'Registration Database Man. Code'!A:A, 0)), "drone", "")</f>
        <v>drone</v>
      </c>
      <c r="E4111" s="23" t="str">
        <f>VLOOKUP(C4111, 'Registration Database Man. Code'!A:D, 4, FALSE)</f>
        <v>XAG</v>
      </c>
      <c r="F4111" s="24" t="str">
        <f t="shared" si="64"/>
        <v>No</v>
      </c>
      <c r="G4111" s="21" t="str">
        <f>IF(F4111="Yes", "Not Applicable", IF(COUNTIF('Broadcast Module Man Codes'!B:B, LEFT(B4111, 4))=0, "No BM Man Code Found", "Match Found"))</f>
        <v>No BM Man Code Found</v>
      </c>
    </row>
    <row r="4112" spans="1:7">
      <c r="A4112" s="23" t="s">
        <v>7507</v>
      </c>
      <c r="B4112" s="23">
        <v>85555</v>
      </c>
      <c r="C4112" s="23" t="s">
        <v>53</v>
      </c>
      <c r="D4112" s="23" t="str">
        <f>IF(ISNUMBER(MATCH(C4112, 'Registration Database Man. Code'!A:A, 0)), "drone", "")</f>
        <v>drone</v>
      </c>
      <c r="E4112" s="23" t="str">
        <f>VLOOKUP(C4112, 'Registration Database Man. Code'!A:D, 4, FALSE)</f>
        <v>EA VISION</v>
      </c>
      <c r="F4112" s="24" t="str">
        <f t="shared" si="64"/>
        <v>No</v>
      </c>
      <c r="G4112" s="21" t="str">
        <f>IF(F4112="Yes", "Not Applicable", IF(COUNTIF('Broadcast Module Man Codes'!B:B, LEFT(B4112, 4))=0, "No BM Man Code Found", "Match Found"))</f>
        <v>No BM Man Code Found</v>
      </c>
    </row>
    <row r="4113" spans="1:7">
      <c r="A4113" s="23" t="s">
        <v>7508</v>
      </c>
      <c r="B4113" s="23">
        <v>85687</v>
      </c>
      <c r="C4113" s="23" t="s">
        <v>53</v>
      </c>
      <c r="D4113" s="23" t="str">
        <f>IF(ISNUMBER(MATCH(C4113, 'Registration Database Man. Code'!A:A, 0)), "drone", "")</f>
        <v>drone</v>
      </c>
      <c r="E4113" s="23" t="str">
        <f>VLOOKUP(C4113, 'Registration Database Man. Code'!A:D, 4, FALSE)</f>
        <v>EA VISION</v>
      </c>
      <c r="F4113" s="24" t="str">
        <f t="shared" si="64"/>
        <v>No</v>
      </c>
      <c r="G4113" s="21" t="str">
        <f>IF(F4113="Yes", "Not Applicable", IF(COUNTIF('Broadcast Module Man Codes'!B:B, LEFT(B4113, 4))=0, "No BM Man Code Found", "Match Found"))</f>
        <v>No BM Man Code Found</v>
      </c>
    </row>
    <row r="4114" spans="1:7">
      <c r="A4114" s="23" t="s">
        <v>7509</v>
      </c>
      <c r="B4114" s="23">
        <v>85701</v>
      </c>
      <c r="C4114" s="23" t="s">
        <v>53</v>
      </c>
      <c r="D4114" s="23" t="str">
        <f>IF(ISNUMBER(MATCH(C4114, 'Registration Database Man. Code'!A:A, 0)), "drone", "")</f>
        <v>drone</v>
      </c>
      <c r="E4114" s="23" t="str">
        <f>VLOOKUP(C4114, 'Registration Database Man. Code'!A:D, 4, FALSE)</f>
        <v>EA VISION</v>
      </c>
      <c r="F4114" s="24" t="str">
        <f t="shared" si="64"/>
        <v>No</v>
      </c>
      <c r="G4114" s="21" t="str">
        <f>IF(F4114="Yes", "Not Applicable", IF(COUNTIF('Broadcast Module Man Codes'!B:B, LEFT(B4114, 4))=0, "No BM Man Code Found", "Match Found"))</f>
        <v>No BM Man Code Found</v>
      </c>
    </row>
    <row r="4115" spans="1:7">
      <c r="A4115" s="23" t="s">
        <v>7510</v>
      </c>
      <c r="B4115" s="23">
        <v>85553</v>
      </c>
      <c r="C4115" s="23" t="s">
        <v>53</v>
      </c>
      <c r="D4115" s="23" t="str">
        <f>IF(ISNUMBER(MATCH(C4115, 'Registration Database Man. Code'!A:A, 0)), "drone", "")</f>
        <v>drone</v>
      </c>
      <c r="E4115" s="23" t="str">
        <f>VLOOKUP(C4115, 'Registration Database Man. Code'!A:D, 4, FALSE)</f>
        <v>EA VISION</v>
      </c>
      <c r="F4115" s="24" t="str">
        <f t="shared" si="64"/>
        <v>No</v>
      </c>
      <c r="G4115" s="21" t="str">
        <f>IF(F4115="Yes", "Not Applicable", IF(COUNTIF('Broadcast Module Man Codes'!B:B, LEFT(B4115, 4))=0, "No BM Man Code Found", "Match Found"))</f>
        <v>No BM Man Code Found</v>
      </c>
    </row>
    <row r="4116" spans="1:7">
      <c r="A4116" s="23" t="s">
        <v>7511</v>
      </c>
      <c r="B4116" s="23">
        <v>85568</v>
      </c>
      <c r="C4116" s="23" t="s">
        <v>53</v>
      </c>
      <c r="D4116" s="23" t="str">
        <f>IF(ISNUMBER(MATCH(C4116, 'Registration Database Man. Code'!A:A, 0)), "drone", "")</f>
        <v>drone</v>
      </c>
      <c r="E4116" s="23" t="str">
        <f>VLOOKUP(C4116, 'Registration Database Man. Code'!A:D, 4, FALSE)</f>
        <v>EA VISION</v>
      </c>
      <c r="F4116" s="24" t="str">
        <f t="shared" si="64"/>
        <v>No</v>
      </c>
      <c r="G4116" s="21" t="str">
        <f>IF(F4116="Yes", "Not Applicable", IF(COUNTIF('Broadcast Module Man Codes'!B:B, LEFT(B4116, 4))=0, "No BM Man Code Found", "Match Found"))</f>
        <v>No BM Man Code Found</v>
      </c>
    </row>
    <row r="4117" spans="1:7">
      <c r="A4117" s="23" t="s">
        <v>7512</v>
      </c>
      <c r="B4117" s="23">
        <v>85533</v>
      </c>
      <c r="C4117" s="23" t="s">
        <v>53</v>
      </c>
      <c r="D4117" s="23" t="str">
        <f>IF(ISNUMBER(MATCH(C4117, 'Registration Database Man. Code'!A:A, 0)), "drone", "")</f>
        <v>drone</v>
      </c>
      <c r="E4117" s="23" t="str">
        <f>VLOOKUP(C4117, 'Registration Database Man. Code'!A:D, 4, FALSE)</f>
        <v>EA VISION</v>
      </c>
      <c r="F4117" s="24" t="str">
        <f t="shared" si="64"/>
        <v>No</v>
      </c>
      <c r="G4117" s="21" t="str">
        <f>IF(F4117="Yes", "Not Applicable", IF(COUNTIF('Broadcast Module Man Codes'!B:B, LEFT(B4117, 4))=0, "No BM Man Code Found", "Match Found"))</f>
        <v>No BM Man Code Found</v>
      </c>
    </row>
    <row r="4118" spans="1:7">
      <c r="A4118" s="23" t="s">
        <v>7513</v>
      </c>
      <c r="B4118" s="23">
        <v>85740</v>
      </c>
      <c r="C4118" s="23" t="s">
        <v>53</v>
      </c>
      <c r="D4118" s="23" t="str">
        <f>IF(ISNUMBER(MATCH(C4118, 'Registration Database Man. Code'!A:A, 0)), "drone", "")</f>
        <v>drone</v>
      </c>
      <c r="E4118" s="23" t="str">
        <f>VLOOKUP(C4118, 'Registration Database Man. Code'!A:D, 4, FALSE)</f>
        <v>EA VISION</v>
      </c>
      <c r="F4118" s="24" t="str">
        <f t="shared" si="64"/>
        <v>No</v>
      </c>
      <c r="G4118" s="21" t="str">
        <f>IF(F4118="Yes", "Not Applicable", IF(COUNTIF('Broadcast Module Man Codes'!B:B, LEFT(B4118, 4))=0, "No BM Man Code Found", "Match Found"))</f>
        <v>No BM Man Code Found</v>
      </c>
    </row>
    <row r="4119" spans="1:7">
      <c r="A4119" s="23" t="s">
        <v>7514</v>
      </c>
      <c r="B4119" s="23">
        <v>85558</v>
      </c>
      <c r="C4119" s="23" t="s">
        <v>53</v>
      </c>
      <c r="D4119" s="23" t="str">
        <f>IF(ISNUMBER(MATCH(C4119, 'Registration Database Man. Code'!A:A, 0)), "drone", "")</f>
        <v>drone</v>
      </c>
      <c r="E4119" s="23" t="str">
        <f>VLOOKUP(C4119, 'Registration Database Man. Code'!A:D, 4, FALSE)</f>
        <v>EA VISION</v>
      </c>
      <c r="F4119" s="24" t="str">
        <f t="shared" si="64"/>
        <v>No</v>
      </c>
      <c r="G4119" s="21" t="str">
        <f>IF(F4119="Yes", "Not Applicable", IF(COUNTIF('Broadcast Module Man Codes'!B:B, LEFT(B4119, 4))=0, "No BM Man Code Found", "Match Found"))</f>
        <v>No BM Man Code Found</v>
      </c>
    </row>
    <row r="4120" spans="1:7">
      <c r="A4120" s="23" t="s">
        <v>7515</v>
      </c>
      <c r="B4120" s="23">
        <v>85596</v>
      </c>
      <c r="C4120" s="23" t="s">
        <v>53</v>
      </c>
      <c r="D4120" s="23" t="str">
        <f>IF(ISNUMBER(MATCH(C4120, 'Registration Database Man. Code'!A:A, 0)), "drone", "")</f>
        <v>drone</v>
      </c>
      <c r="E4120" s="23" t="str">
        <f>VLOOKUP(C4120, 'Registration Database Man. Code'!A:D, 4, FALSE)</f>
        <v>EA VISION</v>
      </c>
      <c r="F4120" s="24" t="str">
        <f t="shared" si="64"/>
        <v>No</v>
      </c>
      <c r="G4120" s="21" t="str">
        <f>IF(F4120="Yes", "Not Applicable", IF(COUNTIF('Broadcast Module Man Codes'!B:B, LEFT(B4120, 4))=0, "No BM Man Code Found", "Match Found"))</f>
        <v>No BM Man Code Found</v>
      </c>
    </row>
    <row r="4121" spans="1:7">
      <c r="A4121" s="23" t="s">
        <v>7516</v>
      </c>
      <c r="B4121" s="23">
        <v>85551</v>
      </c>
      <c r="C4121" s="23" t="s">
        <v>53</v>
      </c>
      <c r="D4121" s="23" t="str">
        <f>IF(ISNUMBER(MATCH(C4121, 'Registration Database Man. Code'!A:A, 0)), "drone", "")</f>
        <v>drone</v>
      </c>
      <c r="E4121" s="23" t="str">
        <f>VLOOKUP(C4121, 'Registration Database Man. Code'!A:D, 4, FALSE)</f>
        <v>EA VISION</v>
      </c>
      <c r="F4121" s="24" t="str">
        <f t="shared" si="64"/>
        <v>No</v>
      </c>
      <c r="G4121" s="21" t="str">
        <f>IF(F4121="Yes", "Not Applicable", IF(COUNTIF('Broadcast Module Man Codes'!B:B, LEFT(B4121, 4))=0, "No BM Man Code Found", "Match Found"))</f>
        <v>No BM Man Code Found</v>
      </c>
    </row>
    <row r="4122" spans="1:7">
      <c r="A4122" s="23" t="s">
        <v>7517</v>
      </c>
      <c r="B4122" s="23" t="s">
        <v>7518</v>
      </c>
      <c r="C4122" s="23" t="s">
        <v>10</v>
      </c>
      <c r="D4122" s="23" t="str">
        <f>IF(ISNUMBER(MATCH(C4122, 'Registration Database Man. Code'!A:A, 0)), "drone", "")</f>
        <v>drone</v>
      </c>
      <c r="E4122" s="23" t="str">
        <f>VLOOKUP(C4122, 'Registration Database Man. Code'!A:D, 4, FALSE)</f>
        <v>DJI</v>
      </c>
      <c r="F4122" s="24" t="str">
        <f t="shared" si="64"/>
        <v>No</v>
      </c>
      <c r="G4122" s="21" t="str">
        <f>IF(F4122="Yes", "Not Applicable", IF(COUNTIF('Broadcast Module Man Codes'!B:B, LEFT(B4122, 4))=0, "No BM Man Code Found", "Match Found"))</f>
        <v>No BM Man Code Found</v>
      </c>
    </row>
    <row r="4123" spans="1:7">
      <c r="A4123" s="23" t="s">
        <v>7519</v>
      </c>
      <c r="B4123" s="23">
        <v>85532</v>
      </c>
      <c r="C4123" s="23" t="s">
        <v>53</v>
      </c>
      <c r="D4123" s="23" t="str">
        <f>IF(ISNUMBER(MATCH(C4123, 'Registration Database Man. Code'!A:A, 0)), "drone", "")</f>
        <v>drone</v>
      </c>
      <c r="E4123" s="23" t="str">
        <f>VLOOKUP(C4123, 'Registration Database Man. Code'!A:D, 4, FALSE)</f>
        <v>EA VISION</v>
      </c>
      <c r="F4123" s="24" t="str">
        <f t="shared" si="64"/>
        <v>No</v>
      </c>
      <c r="G4123" s="21" t="str">
        <f>IF(F4123="Yes", "Not Applicable", IF(COUNTIF('Broadcast Module Man Codes'!B:B, LEFT(B4123, 4))=0, "No BM Man Code Found", "Match Found"))</f>
        <v>No BM Man Code Found</v>
      </c>
    </row>
    <row r="4124" spans="1:7">
      <c r="A4124" s="23" t="s">
        <v>7520</v>
      </c>
      <c r="B4124" s="23">
        <v>85597</v>
      </c>
      <c r="C4124" s="23" t="s">
        <v>53</v>
      </c>
      <c r="D4124" s="23" t="str">
        <f>IF(ISNUMBER(MATCH(C4124, 'Registration Database Man. Code'!A:A, 0)), "drone", "")</f>
        <v>drone</v>
      </c>
      <c r="E4124" s="23" t="str">
        <f>VLOOKUP(C4124, 'Registration Database Man. Code'!A:D, 4, FALSE)</f>
        <v>EA VISION</v>
      </c>
      <c r="F4124" s="24" t="str">
        <f t="shared" si="64"/>
        <v>No</v>
      </c>
      <c r="G4124" s="21" t="str">
        <f>IF(F4124="Yes", "Not Applicable", IF(COUNTIF('Broadcast Module Man Codes'!B:B, LEFT(B4124, 4))=0, "No BM Man Code Found", "Match Found"))</f>
        <v>No BM Man Code Found</v>
      </c>
    </row>
    <row r="4125" spans="1:7">
      <c r="A4125" s="23" t="s">
        <v>7521</v>
      </c>
      <c r="B4125" s="23">
        <v>85531</v>
      </c>
      <c r="C4125" s="23" t="s">
        <v>53</v>
      </c>
      <c r="D4125" s="23" t="str">
        <f>IF(ISNUMBER(MATCH(C4125, 'Registration Database Man. Code'!A:A, 0)), "drone", "")</f>
        <v>drone</v>
      </c>
      <c r="E4125" s="23" t="str">
        <f>VLOOKUP(C4125, 'Registration Database Man. Code'!A:D, 4, FALSE)</f>
        <v>EA VISION</v>
      </c>
      <c r="F4125" s="24" t="str">
        <f t="shared" si="64"/>
        <v>No</v>
      </c>
      <c r="G4125" s="21" t="str">
        <f>IF(F4125="Yes", "Not Applicable", IF(COUNTIF('Broadcast Module Man Codes'!B:B, LEFT(B4125, 4))=0, "No BM Man Code Found", "Match Found"))</f>
        <v>No BM Man Code Found</v>
      </c>
    </row>
    <row r="4126" spans="1:7">
      <c r="A4126" s="23" t="s">
        <v>7522</v>
      </c>
      <c r="B4126" s="23">
        <v>85741</v>
      </c>
      <c r="C4126" s="23" t="s">
        <v>53</v>
      </c>
      <c r="D4126" s="23" t="str">
        <f>IF(ISNUMBER(MATCH(C4126, 'Registration Database Man. Code'!A:A, 0)), "drone", "")</f>
        <v>drone</v>
      </c>
      <c r="E4126" s="23" t="str">
        <f>VLOOKUP(C4126, 'Registration Database Man. Code'!A:D, 4, FALSE)</f>
        <v>EA VISION</v>
      </c>
      <c r="F4126" s="24" t="str">
        <f t="shared" si="64"/>
        <v>No</v>
      </c>
      <c r="G4126" s="21" t="str">
        <f>IF(F4126="Yes", "Not Applicable", IF(COUNTIF('Broadcast Module Man Codes'!B:B, LEFT(B4126, 4))=0, "No BM Man Code Found", "Match Found"))</f>
        <v>No BM Man Code Found</v>
      </c>
    </row>
    <row r="4127" spans="1:7">
      <c r="A4127" s="23" t="s">
        <v>7523</v>
      </c>
      <c r="B4127" s="23">
        <v>85618</v>
      </c>
      <c r="C4127" s="23" t="s">
        <v>53</v>
      </c>
      <c r="D4127" s="23" t="str">
        <f>IF(ISNUMBER(MATCH(C4127, 'Registration Database Man. Code'!A:A, 0)), "drone", "")</f>
        <v>drone</v>
      </c>
      <c r="E4127" s="23" t="str">
        <f>VLOOKUP(C4127, 'Registration Database Man. Code'!A:D, 4, FALSE)</f>
        <v>EA VISION</v>
      </c>
      <c r="F4127" s="24" t="str">
        <f t="shared" si="64"/>
        <v>No</v>
      </c>
      <c r="G4127" s="21" t="str">
        <f>IF(F4127="Yes", "Not Applicable", IF(COUNTIF('Broadcast Module Man Codes'!B:B, LEFT(B4127, 4))=0, "No BM Man Code Found", "Match Found"))</f>
        <v>No BM Man Code Found</v>
      </c>
    </row>
    <row r="4128" spans="1:7">
      <c r="A4128" s="23" t="s">
        <v>7524</v>
      </c>
      <c r="B4128" s="23">
        <v>85527</v>
      </c>
      <c r="C4128" s="23" t="s">
        <v>53</v>
      </c>
      <c r="D4128" s="23" t="str">
        <f>IF(ISNUMBER(MATCH(C4128, 'Registration Database Man. Code'!A:A, 0)), "drone", "")</f>
        <v>drone</v>
      </c>
      <c r="E4128" s="23" t="str">
        <f>VLOOKUP(C4128, 'Registration Database Man. Code'!A:D, 4, FALSE)</f>
        <v>EA VISION</v>
      </c>
      <c r="F4128" s="24" t="str">
        <f t="shared" si="64"/>
        <v>No</v>
      </c>
      <c r="G4128" s="21" t="str">
        <f>IF(F4128="Yes", "Not Applicable", IF(COUNTIF('Broadcast Module Man Codes'!B:B, LEFT(B4128, 4))=0, "No BM Man Code Found", "Match Found"))</f>
        <v>No BM Man Code Found</v>
      </c>
    </row>
    <row r="4129" spans="1:7">
      <c r="A4129" s="23" t="s">
        <v>7525</v>
      </c>
      <c r="B4129" s="23">
        <v>85588</v>
      </c>
      <c r="C4129" s="23" t="s">
        <v>53</v>
      </c>
      <c r="D4129" s="23" t="str">
        <f>IF(ISNUMBER(MATCH(C4129, 'Registration Database Man. Code'!A:A, 0)), "drone", "")</f>
        <v>drone</v>
      </c>
      <c r="E4129" s="23" t="str">
        <f>VLOOKUP(C4129, 'Registration Database Man. Code'!A:D, 4, FALSE)</f>
        <v>EA VISION</v>
      </c>
      <c r="F4129" s="24" t="str">
        <f t="shared" si="64"/>
        <v>No</v>
      </c>
      <c r="G4129" s="21" t="str">
        <f>IF(F4129="Yes", "Not Applicable", IF(COUNTIF('Broadcast Module Man Codes'!B:B, LEFT(B4129, 4))=0, "No BM Man Code Found", "Match Found"))</f>
        <v>No BM Man Code Found</v>
      </c>
    </row>
    <row r="4130" spans="1:7">
      <c r="A4130" s="23" t="s">
        <v>7526</v>
      </c>
      <c r="B4130" s="23">
        <v>85657</v>
      </c>
      <c r="C4130" s="23" t="s">
        <v>53</v>
      </c>
      <c r="D4130" s="23" t="str">
        <f>IF(ISNUMBER(MATCH(C4130, 'Registration Database Man. Code'!A:A, 0)), "drone", "")</f>
        <v>drone</v>
      </c>
      <c r="E4130" s="23" t="str">
        <f>VLOOKUP(C4130, 'Registration Database Man. Code'!A:D, 4, FALSE)</f>
        <v>EA VISION</v>
      </c>
      <c r="F4130" s="24" t="str">
        <f t="shared" si="64"/>
        <v>No</v>
      </c>
      <c r="G4130" s="21" t="str">
        <f>IF(F4130="Yes", "Not Applicable", IF(COUNTIF('Broadcast Module Man Codes'!B:B, LEFT(B4130, 4))=0, "No BM Man Code Found", "Match Found"))</f>
        <v>No BM Man Code Found</v>
      </c>
    </row>
    <row r="4131" spans="1:7">
      <c r="A4131" s="23" t="s">
        <v>7527</v>
      </c>
      <c r="B4131" s="23">
        <v>85548</v>
      </c>
      <c r="C4131" s="23" t="s">
        <v>53</v>
      </c>
      <c r="D4131" s="23" t="str">
        <f>IF(ISNUMBER(MATCH(C4131, 'Registration Database Man. Code'!A:A, 0)), "drone", "")</f>
        <v>drone</v>
      </c>
      <c r="E4131" s="23" t="str">
        <f>VLOOKUP(C4131, 'Registration Database Man. Code'!A:D, 4, FALSE)</f>
        <v>EA VISION</v>
      </c>
      <c r="F4131" s="24" t="str">
        <f t="shared" si="64"/>
        <v>No</v>
      </c>
      <c r="G4131" s="21" t="str">
        <f>IF(F4131="Yes", "Not Applicable", IF(COUNTIF('Broadcast Module Man Codes'!B:B, LEFT(B4131, 4))=0, "No BM Man Code Found", "Match Found"))</f>
        <v>No BM Man Code Found</v>
      </c>
    </row>
    <row r="4132" spans="1:7">
      <c r="A4132" s="23" t="s">
        <v>7528</v>
      </c>
      <c r="B4132" s="23">
        <v>85617</v>
      </c>
      <c r="C4132" s="23" t="s">
        <v>53</v>
      </c>
      <c r="D4132" s="23" t="str">
        <f>IF(ISNUMBER(MATCH(C4132, 'Registration Database Man. Code'!A:A, 0)), "drone", "")</f>
        <v>drone</v>
      </c>
      <c r="E4132" s="23" t="str">
        <f>VLOOKUP(C4132, 'Registration Database Man. Code'!A:D, 4, FALSE)</f>
        <v>EA VISION</v>
      </c>
      <c r="F4132" s="24" t="str">
        <f t="shared" si="64"/>
        <v>No</v>
      </c>
      <c r="G4132" s="21" t="str">
        <f>IF(F4132="Yes", "Not Applicable", IF(COUNTIF('Broadcast Module Man Codes'!B:B, LEFT(B4132, 4))=0, "No BM Man Code Found", "Match Found"))</f>
        <v>No BM Man Code Found</v>
      </c>
    </row>
    <row r="4133" spans="1:7">
      <c r="A4133" s="23" t="s">
        <v>7529</v>
      </c>
      <c r="B4133" s="23" t="s">
        <v>7530</v>
      </c>
      <c r="C4133" s="23" t="s">
        <v>10</v>
      </c>
      <c r="D4133" s="23" t="str">
        <f>IF(ISNUMBER(MATCH(C4133, 'Registration Database Man. Code'!A:A, 0)), "drone", "")</f>
        <v>drone</v>
      </c>
      <c r="E4133" s="23" t="str">
        <f>VLOOKUP(C4133, 'Registration Database Man. Code'!A:D, 4, FALSE)</f>
        <v>DJI</v>
      </c>
      <c r="F4133" s="24" t="str">
        <f t="shared" si="64"/>
        <v>Yes</v>
      </c>
      <c r="G4133" s="21" t="str">
        <f>IF(F4133="Yes", "Not Applicable", IF(COUNTIF('Broadcast Module Man Codes'!B:B, LEFT(B4133, 4))=0, "No BM Man Code Found", "Match Found"))</f>
        <v>Not Applicable</v>
      </c>
    </row>
    <row r="4134" spans="1:7">
      <c r="A4134" s="23" t="s">
        <v>7531</v>
      </c>
      <c r="B4134" s="23">
        <v>85697</v>
      </c>
      <c r="C4134" s="23" t="s">
        <v>53</v>
      </c>
      <c r="D4134" s="23" t="str">
        <f>IF(ISNUMBER(MATCH(C4134, 'Registration Database Man. Code'!A:A, 0)), "drone", "")</f>
        <v>drone</v>
      </c>
      <c r="E4134" s="23" t="str">
        <f>VLOOKUP(C4134, 'Registration Database Man. Code'!A:D, 4, FALSE)</f>
        <v>EA VISION</v>
      </c>
      <c r="F4134" s="24" t="str">
        <f t="shared" si="64"/>
        <v>No</v>
      </c>
      <c r="G4134" s="21" t="str">
        <f>IF(F4134="Yes", "Not Applicable", IF(COUNTIF('Broadcast Module Man Codes'!B:B, LEFT(B4134, 4))=0, "No BM Man Code Found", "Match Found"))</f>
        <v>No BM Man Code Found</v>
      </c>
    </row>
    <row r="4135" spans="1:7">
      <c r="A4135" s="23" t="s">
        <v>7532</v>
      </c>
      <c r="B4135" s="23">
        <v>85620</v>
      </c>
      <c r="C4135" s="23" t="s">
        <v>53</v>
      </c>
      <c r="D4135" s="23" t="str">
        <f>IF(ISNUMBER(MATCH(C4135, 'Registration Database Man. Code'!A:A, 0)), "drone", "")</f>
        <v>drone</v>
      </c>
      <c r="E4135" s="23" t="str">
        <f>VLOOKUP(C4135, 'Registration Database Man. Code'!A:D, 4, FALSE)</f>
        <v>EA VISION</v>
      </c>
      <c r="F4135" s="24" t="str">
        <f t="shared" si="64"/>
        <v>No</v>
      </c>
      <c r="G4135" s="21" t="str">
        <f>IF(F4135="Yes", "Not Applicable", IF(COUNTIF('Broadcast Module Man Codes'!B:B, LEFT(B4135, 4))=0, "No BM Man Code Found", "Match Found"))</f>
        <v>No BM Man Code Found</v>
      </c>
    </row>
    <row r="4136" spans="1:7">
      <c r="A4136" s="23" t="s">
        <v>7533</v>
      </c>
      <c r="B4136" s="23">
        <v>85733</v>
      </c>
      <c r="C4136" s="23" t="s">
        <v>53</v>
      </c>
      <c r="D4136" s="23" t="str">
        <f>IF(ISNUMBER(MATCH(C4136, 'Registration Database Man. Code'!A:A, 0)), "drone", "")</f>
        <v>drone</v>
      </c>
      <c r="E4136" s="23" t="str">
        <f>VLOOKUP(C4136, 'Registration Database Man. Code'!A:D, 4, FALSE)</f>
        <v>EA VISION</v>
      </c>
      <c r="F4136" s="24" t="str">
        <f t="shared" si="64"/>
        <v>No</v>
      </c>
      <c r="G4136" s="21" t="str">
        <f>IF(F4136="Yes", "Not Applicable", IF(COUNTIF('Broadcast Module Man Codes'!B:B, LEFT(B4136, 4))=0, "No BM Man Code Found", "Match Found"))</f>
        <v>No BM Man Code Found</v>
      </c>
    </row>
    <row r="4137" spans="1:7">
      <c r="A4137" s="23" t="s">
        <v>7534</v>
      </c>
      <c r="B4137" s="23">
        <v>85571</v>
      </c>
      <c r="C4137" s="23" t="s">
        <v>53</v>
      </c>
      <c r="D4137" s="23" t="str">
        <f>IF(ISNUMBER(MATCH(C4137, 'Registration Database Man. Code'!A:A, 0)), "drone", "")</f>
        <v>drone</v>
      </c>
      <c r="E4137" s="23" t="str">
        <f>VLOOKUP(C4137, 'Registration Database Man. Code'!A:D, 4, FALSE)</f>
        <v>EA VISION</v>
      </c>
      <c r="F4137" s="24" t="str">
        <f t="shared" si="64"/>
        <v>No</v>
      </c>
      <c r="G4137" s="21" t="str">
        <f>IF(F4137="Yes", "Not Applicable", IF(COUNTIF('Broadcast Module Man Codes'!B:B, LEFT(B4137, 4))=0, "No BM Man Code Found", "Match Found"))</f>
        <v>No BM Man Code Found</v>
      </c>
    </row>
    <row r="4138" spans="1:7">
      <c r="A4138" s="23" t="s">
        <v>7535</v>
      </c>
      <c r="B4138" s="23">
        <v>85699</v>
      </c>
      <c r="C4138" s="23" t="s">
        <v>53</v>
      </c>
      <c r="D4138" s="23" t="str">
        <f>IF(ISNUMBER(MATCH(C4138, 'Registration Database Man. Code'!A:A, 0)), "drone", "")</f>
        <v>drone</v>
      </c>
      <c r="E4138" s="23" t="str">
        <f>VLOOKUP(C4138, 'Registration Database Man. Code'!A:D, 4, FALSE)</f>
        <v>EA VISION</v>
      </c>
      <c r="F4138" s="24" t="str">
        <f t="shared" si="64"/>
        <v>No</v>
      </c>
      <c r="G4138" s="21" t="str">
        <f>IF(F4138="Yes", "Not Applicable", IF(COUNTIF('Broadcast Module Man Codes'!B:B, LEFT(B4138, 4))=0, "No BM Man Code Found", "Match Found"))</f>
        <v>No BM Man Code Found</v>
      </c>
    </row>
    <row r="4139" spans="1:7">
      <c r="A4139" s="23" t="s">
        <v>7536</v>
      </c>
      <c r="B4139" s="23">
        <v>85731</v>
      </c>
      <c r="C4139" s="23" t="s">
        <v>53</v>
      </c>
      <c r="D4139" s="23" t="str">
        <f>IF(ISNUMBER(MATCH(C4139, 'Registration Database Man. Code'!A:A, 0)), "drone", "")</f>
        <v>drone</v>
      </c>
      <c r="E4139" s="23" t="str">
        <f>VLOOKUP(C4139, 'Registration Database Man. Code'!A:D, 4, FALSE)</f>
        <v>EA VISION</v>
      </c>
      <c r="F4139" s="24" t="str">
        <f t="shared" si="64"/>
        <v>No</v>
      </c>
      <c r="G4139" s="21" t="str">
        <f>IF(F4139="Yes", "Not Applicable", IF(COUNTIF('Broadcast Module Man Codes'!B:B, LEFT(B4139, 4))=0, "No BM Man Code Found", "Match Found"))</f>
        <v>No BM Man Code Found</v>
      </c>
    </row>
    <row r="4140" spans="1:7">
      <c r="A4140" s="23" t="s">
        <v>7537</v>
      </c>
      <c r="B4140" s="23">
        <v>85735</v>
      </c>
      <c r="C4140" s="23" t="s">
        <v>53</v>
      </c>
      <c r="D4140" s="23" t="str">
        <f>IF(ISNUMBER(MATCH(C4140, 'Registration Database Man. Code'!A:A, 0)), "drone", "")</f>
        <v>drone</v>
      </c>
      <c r="E4140" s="23" t="str">
        <f>VLOOKUP(C4140, 'Registration Database Man. Code'!A:D, 4, FALSE)</f>
        <v>EA VISION</v>
      </c>
      <c r="F4140" s="24" t="str">
        <f t="shared" si="64"/>
        <v>No</v>
      </c>
      <c r="G4140" s="21" t="str">
        <f>IF(F4140="Yes", "Not Applicable", IF(COUNTIF('Broadcast Module Man Codes'!B:B, LEFT(B4140, 4))=0, "No BM Man Code Found", "Match Found"))</f>
        <v>No BM Man Code Found</v>
      </c>
    </row>
    <row r="4141" spans="1:7">
      <c r="A4141" s="23" t="s">
        <v>7538</v>
      </c>
      <c r="B4141" s="23">
        <v>85644</v>
      </c>
      <c r="C4141" s="23" t="s">
        <v>53</v>
      </c>
      <c r="D4141" s="23" t="str">
        <f>IF(ISNUMBER(MATCH(C4141, 'Registration Database Man. Code'!A:A, 0)), "drone", "")</f>
        <v>drone</v>
      </c>
      <c r="E4141" s="23" t="str">
        <f>VLOOKUP(C4141, 'Registration Database Man. Code'!A:D, 4, FALSE)</f>
        <v>EA VISION</v>
      </c>
      <c r="F4141" s="24" t="str">
        <f t="shared" si="64"/>
        <v>No</v>
      </c>
      <c r="G4141" s="21" t="str">
        <f>IF(F4141="Yes", "Not Applicable", IF(COUNTIF('Broadcast Module Man Codes'!B:B, LEFT(B4141, 4))=0, "No BM Man Code Found", "Match Found"))</f>
        <v>No BM Man Code Found</v>
      </c>
    </row>
    <row r="4142" spans="1:7">
      <c r="A4142" s="23" t="s">
        <v>7539</v>
      </c>
      <c r="B4142" s="23">
        <v>85681</v>
      </c>
      <c r="C4142" s="23" t="s">
        <v>53</v>
      </c>
      <c r="D4142" s="23" t="str">
        <f>IF(ISNUMBER(MATCH(C4142, 'Registration Database Man. Code'!A:A, 0)), "drone", "")</f>
        <v>drone</v>
      </c>
      <c r="E4142" s="23" t="str">
        <f>VLOOKUP(C4142, 'Registration Database Man. Code'!A:D, 4, FALSE)</f>
        <v>EA VISION</v>
      </c>
      <c r="F4142" s="24" t="str">
        <f t="shared" si="64"/>
        <v>No</v>
      </c>
      <c r="G4142" s="21" t="str">
        <f>IF(F4142="Yes", "Not Applicable", IF(COUNTIF('Broadcast Module Man Codes'!B:B, LEFT(B4142, 4))=0, "No BM Man Code Found", "Match Found"))</f>
        <v>No BM Man Code Found</v>
      </c>
    </row>
    <row r="4143" spans="1:7">
      <c r="A4143" s="23" t="s">
        <v>7540</v>
      </c>
      <c r="B4143" s="23">
        <v>85736</v>
      </c>
      <c r="C4143" s="23" t="s">
        <v>53</v>
      </c>
      <c r="D4143" s="23" t="str">
        <f>IF(ISNUMBER(MATCH(C4143, 'Registration Database Man. Code'!A:A, 0)), "drone", "")</f>
        <v>drone</v>
      </c>
      <c r="E4143" s="23" t="str">
        <f>VLOOKUP(C4143, 'Registration Database Man. Code'!A:D, 4, FALSE)</f>
        <v>EA VISION</v>
      </c>
      <c r="F4143" s="24" t="str">
        <f t="shared" si="64"/>
        <v>No</v>
      </c>
      <c r="G4143" s="21" t="str">
        <f>IF(F4143="Yes", "Not Applicable", IF(COUNTIF('Broadcast Module Man Codes'!B:B, LEFT(B4143, 4))=0, "No BM Man Code Found", "Match Found"))</f>
        <v>No BM Man Code Found</v>
      </c>
    </row>
    <row r="4144" spans="1:7">
      <c r="A4144" s="23" t="s">
        <v>7541</v>
      </c>
      <c r="B4144" s="23">
        <v>85535</v>
      </c>
      <c r="C4144" s="23" t="s">
        <v>53</v>
      </c>
      <c r="D4144" s="23" t="str">
        <f>IF(ISNUMBER(MATCH(C4144, 'Registration Database Man. Code'!A:A, 0)), "drone", "")</f>
        <v>drone</v>
      </c>
      <c r="E4144" s="23" t="str">
        <f>VLOOKUP(C4144, 'Registration Database Man. Code'!A:D, 4, FALSE)</f>
        <v>EA VISION</v>
      </c>
      <c r="F4144" s="24" t="str">
        <f t="shared" si="64"/>
        <v>No</v>
      </c>
      <c r="G4144" s="21" t="str">
        <f>IF(F4144="Yes", "Not Applicable", IF(COUNTIF('Broadcast Module Man Codes'!B:B, LEFT(B4144, 4))=0, "No BM Man Code Found", "Match Found"))</f>
        <v>No BM Man Code Found</v>
      </c>
    </row>
    <row r="4145" spans="1:7">
      <c r="A4145" s="23" t="s">
        <v>7542</v>
      </c>
      <c r="B4145" s="23">
        <v>85642</v>
      </c>
      <c r="C4145" s="23" t="s">
        <v>53</v>
      </c>
      <c r="D4145" s="23" t="str">
        <f>IF(ISNUMBER(MATCH(C4145, 'Registration Database Man. Code'!A:A, 0)), "drone", "")</f>
        <v>drone</v>
      </c>
      <c r="E4145" s="23" t="str">
        <f>VLOOKUP(C4145, 'Registration Database Man. Code'!A:D, 4, FALSE)</f>
        <v>EA VISION</v>
      </c>
      <c r="F4145" s="24" t="str">
        <f t="shared" si="64"/>
        <v>No</v>
      </c>
      <c r="G4145" s="21" t="str">
        <f>IF(F4145="Yes", "Not Applicable", IF(COUNTIF('Broadcast Module Man Codes'!B:B, LEFT(B4145, 4))=0, "No BM Man Code Found", "Match Found"))</f>
        <v>No BM Man Code Found</v>
      </c>
    </row>
    <row r="4146" spans="1:7">
      <c r="A4146" s="23" t="s">
        <v>7543</v>
      </c>
      <c r="B4146" s="23">
        <v>85547</v>
      </c>
      <c r="C4146" s="23" t="s">
        <v>53</v>
      </c>
      <c r="D4146" s="23" t="str">
        <f>IF(ISNUMBER(MATCH(C4146, 'Registration Database Man. Code'!A:A, 0)), "drone", "")</f>
        <v>drone</v>
      </c>
      <c r="E4146" s="23" t="str">
        <f>VLOOKUP(C4146, 'Registration Database Man. Code'!A:D, 4, FALSE)</f>
        <v>EA VISION</v>
      </c>
      <c r="F4146" s="24" t="str">
        <f t="shared" si="64"/>
        <v>No</v>
      </c>
      <c r="G4146" s="21" t="str">
        <f>IF(F4146="Yes", "Not Applicable", IF(COUNTIF('Broadcast Module Man Codes'!B:B, LEFT(B4146, 4))=0, "No BM Man Code Found", "Match Found"))</f>
        <v>No BM Man Code Found</v>
      </c>
    </row>
    <row r="4147" spans="1:7">
      <c r="A4147" s="23" t="s">
        <v>7544</v>
      </c>
      <c r="B4147" s="23">
        <v>85635</v>
      </c>
      <c r="C4147" s="23" t="s">
        <v>53</v>
      </c>
      <c r="D4147" s="23" t="str">
        <f>IF(ISNUMBER(MATCH(C4147, 'Registration Database Man. Code'!A:A, 0)), "drone", "")</f>
        <v>drone</v>
      </c>
      <c r="E4147" s="23" t="str">
        <f>VLOOKUP(C4147, 'Registration Database Man. Code'!A:D, 4, FALSE)</f>
        <v>EA VISION</v>
      </c>
      <c r="F4147" s="24" t="str">
        <f t="shared" si="64"/>
        <v>No</v>
      </c>
      <c r="G4147" s="21" t="str">
        <f>IF(F4147="Yes", "Not Applicable", IF(COUNTIF('Broadcast Module Man Codes'!B:B, LEFT(B4147, 4))=0, "No BM Man Code Found", "Match Found"))</f>
        <v>No BM Man Code Found</v>
      </c>
    </row>
    <row r="4148" spans="1:7">
      <c r="A4148" s="23" t="s">
        <v>7545</v>
      </c>
      <c r="B4148" s="23" t="s">
        <v>7546</v>
      </c>
      <c r="C4148" s="23" t="s">
        <v>2972</v>
      </c>
      <c r="D4148" s="23" t="str">
        <f>IF(ISNUMBER(MATCH(C4148, 'Registration Database Man. Code'!A:A, 0)), "drone", "")</f>
        <v>drone</v>
      </c>
      <c r="E4148" s="23" t="str">
        <f>VLOOKUP(C4148, 'Registration Database Man. Code'!A:D, 4, FALSE)</f>
        <v>DJI INNOVATIONS</v>
      </c>
      <c r="F4148" s="24" t="str">
        <f t="shared" si="64"/>
        <v>No</v>
      </c>
      <c r="G4148" s="21" t="str">
        <f>IF(F4148="Yes", "Not Applicable", IF(COUNTIF('Broadcast Module Man Codes'!B:B, LEFT(B4148, 4))=0, "No BM Man Code Found", "Match Found"))</f>
        <v>No BM Man Code Found</v>
      </c>
    </row>
    <row r="4149" spans="1:7">
      <c r="A4149" s="23" t="s">
        <v>7547</v>
      </c>
      <c r="B4149" s="23">
        <v>85684</v>
      </c>
      <c r="C4149" s="23" t="s">
        <v>53</v>
      </c>
      <c r="D4149" s="23" t="str">
        <f>IF(ISNUMBER(MATCH(C4149, 'Registration Database Man. Code'!A:A, 0)), "drone", "")</f>
        <v>drone</v>
      </c>
      <c r="E4149" s="23" t="str">
        <f>VLOOKUP(C4149, 'Registration Database Man. Code'!A:D, 4, FALSE)</f>
        <v>EA VISION</v>
      </c>
      <c r="F4149" s="24" t="str">
        <f t="shared" si="64"/>
        <v>No</v>
      </c>
      <c r="G4149" s="21" t="str">
        <f>IF(F4149="Yes", "Not Applicable", IF(COUNTIF('Broadcast Module Man Codes'!B:B, LEFT(B4149, 4))=0, "No BM Man Code Found", "Match Found"))</f>
        <v>No BM Man Code Found</v>
      </c>
    </row>
    <row r="4150" spans="1:7">
      <c r="A4150" s="23" t="s">
        <v>7548</v>
      </c>
      <c r="B4150" s="23">
        <v>85683</v>
      </c>
      <c r="C4150" s="23" t="s">
        <v>53</v>
      </c>
      <c r="D4150" s="23" t="str">
        <f>IF(ISNUMBER(MATCH(C4150, 'Registration Database Man. Code'!A:A, 0)), "drone", "")</f>
        <v>drone</v>
      </c>
      <c r="E4150" s="23" t="str">
        <f>VLOOKUP(C4150, 'Registration Database Man. Code'!A:D, 4, FALSE)</f>
        <v>EA VISION</v>
      </c>
      <c r="F4150" s="24" t="str">
        <f t="shared" si="64"/>
        <v>No</v>
      </c>
      <c r="G4150" s="21" t="str">
        <f>IF(F4150="Yes", "Not Applicable", IF(COUNTIF('Broadcast Module Man Codes'!B:B, LEFT(B4150, 4))=0, "No BM Man Code Found", "Match Found"))</f>
        <v>No BM Man Code Found</v>
      </c>
    </row>
    <row r="4151" spans="1:7">
      <c r="A4151" s="23" t="s">
        <v>7549</v>
      </c>
      <c r="B4151" s="23">
        <v>85685</v>
      </c>
      <c r="C4151" s="23" t="s">
        <v>53</v>
      </c>
      <c r="D4151" s="23" t="str">
        <f>IF(ISNUMBER(MATCH(C4151, 'Registration Database Man. Code'!A:A, 0)), "drone", "")</f>
        <v>drone</v>
      </c>
      <c r="E4151" s="23" t="str">
        <f>VLOOKUP(C4151, 'Registration Database Man. Code'!A:D, 4, FALSE)</f>
        <v>EA VISION</v>
      </c>
      <c r="F4151" s="24" t="str">
        <f t="shared" si="64"/>
        <v>No</v>
      </c>
      <c r="G4151" s="21" t="str">
        <f>IF(F4151="Yes", "Not Applicable", IF(COUNTIF('Broadcast Module Man Codes'!B:B, LEFT(B4151, 4))=0, "No BM Man Code Found", "Match Found"))</f>
        <v>No BM Man Code Found</v>
      </c>
    </row>
    <row r="4152" spans="1:7">
      <c r="A4152" s="23" t="s">
        <v>7550</v>
      </c>
      <c r="B4152" s="23">
        <v>85585</v>
      </c>
      <c r="C4152" s="23" t="s">
        <v>53</v>
      </c>
      <c r="D4152" s="23" t="str">
        <f>IF(ISNUMBER(MATCH(C4152, 'Registration Database Man. Code'!A:A, 0)), "drone", "")</f>
        <v>drone</v>
      </c>
      <c r="E4152" s="23" t="str">
        <f>VLOOKUP(C4152, 'Registration Database Man. Code'!A:D, 4, FALSE)</f>
        <v>EA VISION</v>
      </c>
      <c r="F4152" s="24" t="str">
        <f t="shared" si="64"/>
        <v>No</v>
      </c>
      <c r="G4152" s="21" t="str">
        <f>IF(F4152="Yes", "Not Applicable", IF(COUNTIF('Broadcast Module Man Codes'!B:B, LEFT(B4152, 4))=0, "No BM Man Code Found", "Match Found"))</f>
        <v>No BM Man Code Found</v>
      </c>
    </row>
    <row r="4153" spans="1:7">
      <c r="A4153" s="23" t="s">
        <v>7551</v>
      </c>
      <c r="B4153" s="23" t="s">
        <v>7552</v>
      </c>
      <c r="C4153" s="23" t="s">
        <v>21</v>
      </c>
      <c r="D4153" s="23" t="str">
        <f>IF(ISNUMBER(MATCH(C4153, 'Registration Database Man. Code'!A:A, 0)), "drone", "")</f>
        <v>drone</v>
      </c>
      <c r="E4153" s="23" t="str">
        <f>VLOOKUP(C4153, 'Registration Database Man. Code'!A:D, 4, FALSE)</f>
        <v>XAG</v>
      </c>
      <c r="F4153" s="24" t="str">
        <f t="shared" si="64"/>
        <v>Yes</v>
      </c>
      <c r="G4153" s="21" t="str">
        <f>IF(F4153="Yes", "Not Applicable", IF(COUNTIF('Broadcast Module Man Codes'!B:B, LEFT(B4153, 4))=0, "No BM Man Code Found", "Match Found"))</f>
        <v>Not Applicable</v>
      </c>
    </row>
    <row r="4154" spans="1:7">
      <c r="A4154" s="23" t="s">
        <v>7553</v>
      </c>
      <c r="B4154" s="23" t="s">
        <v>7554</v>
      </c>
      <c r="C4154" s="23" t="s">
        <v>1269</v>
      </c>
      <c r="D4154" s="23" t="str">
        <f>IF(ISNUMBER(MATCH(C4154, 'Registration Database Man. Code'!A:A, 0)), "drone", "")</f>
        <v>drone</v>
      </c>
      <c r="E4154" s="23" t="str">
        <f>VLOOKUP(C4154, 'Registration Database Man. Code'!A:D, 4, FALSE)</f>
        <v>DJI</v>
      </c>
      <c r="F4154" s="24" t="str">
        <f t="shared" si="64"/>
        <v>Yes</v>
      </c>
      <c r="G4154" s="21" t="str">
        <f>IF(F4154="Yes", "Not Applicable", IF(COUNTIF('Broadcast Module Man Codes'!B:B, LEFT(B4154, 4))=0, "No BM Man Code Found", "Match Found"))</f>
        <v>Not Applicable</v>
      </c>
    </row>
    <row r="4155" spans="1:7">
      <c r="A4155" s="23" t="s">
        <v>7555</v>
      </c>
      <c r="B4155" s="23">
        <v>85636</v>
      </c>
      <c r="C4155" s="23" t="s">
        <v>53</v>
      </c>
      <c r="D4155" s="23" t="str">
        <f>IF(ISNUMBER(MATCH(C4155, 'Registration Database Man. Code'!A:A, 0)), "drone", "")</f>
        <v>drone</v>
      </c>
      <c r="E4155" s="23" t="str">
        <f>VLOOKUP(C4155, 'Registration Database Man. Code'!A:D, 4, FALSE)</f>
        <v>EA VISION</v>
      </c>
      <c r="F4155" s="24" t="str">
        <f t="shared" si="64"/>
        <v>No</v>
      </c>
      <c r="G4155" s="21" t="str">
        <f>IF(F4155="Yes", "Not Applicable", IF(COUNTIF('Broadcast Module Man Codes'!B:B, LEFT(B4155, 4))=0, "No BM Man Code Found", "Match Found"))</f>
        <v>No BM Man Code Found</v>
      </c>
    </row>
    <row r="4156" spans="1:7">
      <c r="A4156" s="23" t="s">
        <v>7556</v>
      </c>
      <c r="B4156" s="23">
        <v>85586</v>
      </c>
      <c r="C4156" s="23" t="s">
        <v>53</v>
      </c>
      <c r="D4156" s="23" t="str">
        <f>IF(ISNUMBER(MATCH(C4156, 'Registration Database Man. Code'!A:A, 0)), "drone", "")</f>
        <v>drone</v>
      </c>
      <c r="E4156" s="23" t="str">
        <f>VLOOKUP(C4156, 'Registration Database Man. Code'!A:D, 4, FALSE)</f>
        <v>EA VISION</v>
      </c>
      <c r="F4156" s="24" t="str">
        <f t="shared" si="64"/>
        <v>No</v>
      </c>
      <c r="G4156" s="21" t="str">
        <f>IF(F4156="Yes", "Not Applicable", IF(COUNTIF('Broadcast Module Man Codes'!B:B, LEFT(B4156, 4))=0, "No BM Man Code Found", "Match Found"))</f>
        <v>No BM Man Code Found</v>
      </c>
    </row>
    <row r="4157" spans="1:7">
      <c r="A4157" s="23" t="s">
        <v>7557</v>
      </c>
      <c r="B4157" s="23">
        <v>85646</v>
      </c>
      <c r="C4157" s="23" t="s">
        <v>53</v>
      </c>
      <c r="D4157" s="23" t="str">
        <f>IF(ISNUMBER(MATCH(C4157, 'Registration Database Man. Code'!A:A, 0)), "drone", "")</f>
        <v>drone</v>
      </c>
      <c r="E4157" s="23" t="str">
        <f>VLOOKUP(C4157, 'Registration Database Man. Code'!A:D, 4, FALSE)</f>
        <v>EA VISION</v>
      </c>
      <c r="F4157" s="24" t="str">
        <f t="shared" si="64"/>
        <v>No</v>
      </c>
      <c r="G4157" s="21" t="str">
        <f>IF(F4157="Yes", "Not Applicable", IF(COUNTIF('Broadcast Module Man Codes'!B:B, LEFT(B4157, 4))=0, "No BM Man Code Found", "Match Found"))</f>
        <v>No BM Man Code Found</v>
      </c>
    </row>
    <row r="4158" spans="1:7">
      <c r="A4158" s="23" t="s">
        <v>7558</v>
      </c>
      <c r="B4158" s="23">
        <v>85643</v>
      </c>
      <c r="C4158" s="23" t="s">
        <v>53</v>
      </c>
      <c r="D4158" s="23" t="str">
        <f>IF(ISNUMBER(MATCH(C4158, 'Registration Database Man. Code'!A:A, 0)), "drone", "")</f>
        <v>drone</v>
      </c>
      <c r="E4158" s="23" t="str">
        <f>VLOOKUP(C4158, 'Registration Database Man. Code'!A:D, 4, FALSE)</f>
        <v>EA VISION</v>
      </c>
      <c r="F4158" s="24" t="str">
        <f t="shared" si="64"/>
        <v>No</v>
      </c>
      <c r="G4158" s="21" t="str">
        <f>IF(F4158="Yes", "Not Applicable", IF(COUNTIF('Broadcast Module Man Codes'!B:B, LEFT(B4158, 4))=0, "No BM Man Code Found", "Match Found"))</f>
        <v>No BM Man Code Found</v>
      </c>
    </row>
    <row r="4159" spans="1:7">
      <c r="A4159" s="23" t="s">
        <v>7559</v>
      </c>
      <c r="B4159" s="23" t="s">
        <v>7560</v>
      </c>
      <c r="C4159" s="23" t="s">
        <v>10</v>
      </c>
      <c r="D4159" s="23" t="str">
        <f>IF(ISNUMBER(MATCH(C4159, 'Registration Database Man. Code'!A:A, 0)), "drone", "")</f>
        <v>drone</v>
      </c>
      <c r="E4159" s="23" t="str">
        <f>VLOOKUP(C4159, 'Registration Database Man. Code'!A:D, 4, FALSE)</f>
        <v>DJI</v>
      </c>
      <c r="F4159" s="24" t="str">
        <f t="shared" si="64"/>
        <v>No</v>
      </c>
      <c r="G4159" s="21" t="str">
        <f>IF(F4159="Yes", "Not Applicable", IF(COUNTIF('Broadcast Module Man Codes'!B:B, LEFT(B4159, 4))=0, "No BM Man Code Found", "Match Found"))</f>
        <v>No BM Man Code Found</v>
      </c>
    </row>
    <row r="4160" spans="1:7">
      <c r="A4160" s="23" t="s">
        <v>7561</v>
      </c>
      <c r="B4160" s="23" t="s">
        <v>7562</v>
      </c>
      <c r="C4160" s="23" t="s">
        <v>10</v>
      </c>
      <c r="D4160" s="23" t="str">
        <f>IF(ISNUMBER(MATCH(C4160, 'Registration Database Man. Code'!A:A, 0)), "drone", "")</f>
        <v>drone</v>
      </c>
      <c r="E4160" s="23" t="str">
        <f>VLOOKUP(C4160, 'Registration Database Man. Code'!A:D, 4, FALSE)</f>
        <v>DJI</v>
      </c>
      <c r="F4160" s="24" t="str">
        <f t="shared" si="64"/>
        <v>Yes</v>
      </c>
      <c r="G4160" s="21" t="str">
        <f>IF(F4160="Yes", "Not Applicable", IF(COUNTIF('Broadcast Module Man Codes'!B:B, LEFT(B4160, 4))=0, "No BM Man Code Found", "Match Found"))</f>
        <v>Not Applicable</v>
      </c>
    </row>
    <row r="4161" spans="1:7">
      <c r="A4161" s="23" t="s">
        <v>7563</v>
      </c>
      <c r="B4161" s="23" t="s">
        <v>7564</v>
      </c>
      <c r="C4161" s="23" t="s">
        <v>10</v>
      </c>
      <c r="D4161" s="23" t="str">
        <f>IF(ISNUMBER(MATCH(C4161, 'Registration Database Man. Code'!A:A, 0)), "drone", "")</f>
        <v>drone</v>
      </c>
      <c r="E4161" s="23" t="str">
        <f>VLOOKUP(C4161, 'Registration Database Man. Code'!A:D, 4, FALSE)</f>
        <v>DJI</v>
      </c>
      <c r="F4161" s="24" t="str">
        <f t="shared" si="64"/>
        <v>Yes</v>
      </c>
      <c r="G4161" s="21" t="str">
        <f>IF(F4161="Yes", "Not Applicable", IF(COUNTIF('Broadcast Module Man Codes'!B:B, LEFT(B4161, 4))=0, "No BM Man Code Found", "Match Found"))</f>
        <v>Not Applicable</v>
      </c>
    </row>
    <row r="4162" spans="1:7">
      <c r="A4162" s="23" t="s">
        <v>7565</v>
      </c>
      <c r="B4162" s="23">
        <v>85525</v>
      </c>
      <c r="C4162" s="23" t="s">
        <v>53</v>
      </c>
      <c r="D4162" s="23" t="str">
        <f>IF(ISNUMBER(MATCH(C4162, 'Registration Database Man. Code'!A:A, 0)), "drone", "")</f>
        <v>drone</v>
      </c>
      <c r="E4162" s="23" t="str">
        <f>VLOOKUP(C4162, 'Registration Database Man. Code'!A:D, 4, FALSE)</f>
        <v>EA VISION</v>
      </c>
      <c r="F4162" s="24" t="str">
        <f t="shared" si="64"/>
        <v>No</v>
      </c>
      <c r="G4162" s="21" t="str">
        <f>IF(F4162="Yes", "Not Applicable", IF(COUNTIF('Broadcast Module Man Codes'!B:B, LEFT(B4162, 4))=0, "No BM Man Code Found", "Match Found"))</f>
        <v>No BM Man Code Found</v>
      </c>
    </row>
    <row r="4163" spans="1:7">
      <c r="A4163" s="23" t="s">
        <v>7566</v>
      </c>
      <c r="B4163" s="23">
        <v>85570</v>
      </c>
      <c r="C4163" s="23" t="s">
        <v>53</v>
      </c>
      <c r="D4163" s="23" t="str">
        <f>IF(ISNUMBER(MATCH(C4163, 'Registration Database Man. Code'!A:A, 0)), "drone", "")</f>
        <v>drone</v>
      </c>
      <c r="E4163" s="23" t="str">
        <f>VLOOKUP(C4163, 'Registration Database Man. Code'!A:D, 4, FALSE)</f>
        <v>EA VISION</v>
      </c>
      <c r="F4163" s="24" t="str">
        <f t="shared" ref="F4163:F4226" si="65">IF(OR(E4163="EA VISION", E4163="EAVISION"), "No", IF(OR(AND(OR(E4163="DJI", E4163="DJI Innovations"), LEFT(B4163, 5)="1581F"), AND(OR(E4163="XAG", E4163="GUANGZHOU XAG CO LTD"), LEFT(B4163, 5)="1863F"), AND(E4163="Talos Drones", LEFT(B4163, 5)="2104F")), "Yes", "No"))</f>
        <v>No</v>
      </c>
      <c r="G4163" s="21" t="str">
        <f>IF(F4163="Yes", "Not Applicable", IF(COUNTIF('Broadcast Module Man Codes'!B:B, LEFT(B4163, 4))=0, "No BM Man Code Found", "Match Found"))</f>
        <v>No BM Man Code Found</v>
      </c>
    </row>
    <row r="4164" spans="1:7">
      <c r="A4164" s="23" t="s">
        <v>7567</v>
      </c>
      <c r="B4164" s="23">
        <v>85537</v>
      </c>
      <c r="C4164" s="23" t="s">
        <v>53</v>
      </c>
      <c r="D4164" s="23" t="str">
        <f>IF(ISNUMBER(MATCH(C4164, 'Registration Database Man. Code'!A:A, 0)), "drone", "")</f>
        <v>drone</v>
      </c>
      <c r="E4164" s="23" t="str">
        <f>VLOOKUP(C4164, 'Registration Database Man. Code'!A:D, 4, FALSE)</f>
        <v>EA VISION</v>
      </c>
      <c r="F4164" s="24" t="str">
        <f t="shared" si="65"/>
        <v>No</v>
      </c>
      <c r="G4164" s="21" t="str">
        <f>IF(F4164="Yes", "Not Applicable", IF(COUNTIF('Broadcast Module Man Codes'!B:B, LEFT(B4164, 4))=0, "No BM Man Code Found", "Match Found"))</f>
        <v>No BM Man Code Found</v>
      </c>
    </row>
    <row r="4165" spans="1:7">
      <c r="A4165" s="23" t="s">
        <v>7568</v>
      </c>
      <c r="B4165" s="23">
        <v>85583</v>
      </c>
      <c r="C4165" s="23" t="s">
        <v>53</v>
      </c>
      <c r="D4165" s="23" t="str">
        <f>IF(ISNUMBER(MATCH(C4165, 'Registration Database Man. Code'!A:A, 0)), "drone", "")</f>
        <v>drone</v>
      </c>
      <c r="E4165" s="23" t="str">
        <f>VLOOKUP(C4165, 'Registration Database Man. Code'!A:D, 4, FALSE)</f>
        <v>EA VISION</v>
      </c>
      <c r="F4165" s="24" t="str">
        <f t="shared" si="65"/>
        <v>No</v>
      </c>
      <c r="G4165" s="21" t="str">
        <f>IF(F4165="Yes", "Not Applicable", IF(COUNTIF('Broadcast Module Man Codes'!B:B, LEFT(B4165, 4))=0, "No BM Man Code Found", "Match Found"))</f>
        <v>No BM Man Code Found</v>
      </c>
    </row>
    <row r="4166" spans="1:7">
      <c r="A4166" s="23" t="s">
        <v>7569</v>
      </c>
      <c r="B4166" s="23" t="s">
        <v>7570</v>
      </c>
      <c r="C4166" s="23">
        <v>610193</v>
      </c>
      <c r="D4166" s="23" t="str">
        <f>IF(ISNUMBER(MATCH(C4166, 'Registration Database Man. Code'!A:A, 0)), "drone", "")</f>
        <v>drone</v>
      </c>
      <c r="E4166" s="23" t="str">
        <f>VLOOKUP(C4166, 'Registration Database Man. Code'!A:D, 4, FALSE)</f>
        <v>DJI</v>
      </c>
      <c r="F4166" s="24" t="str">
        <f t="shared" si="65"/>
        <v>No</v>
      </c>
      <c r="G4166" s="21" t="str">
        <f>IF(F4166="Yes", "Not Applicable", IF(COUNTIF('Broadcast Module Man Codes'!B:B, LEFT(B4166, 4))=0, "No BM Man Code Found", "Match Found"))</f>
        <v>No BM Man Code Found</v>
      </c>
    </row>
    <row r="4167" spans="1:7">
      <c r="A4167" s="23" t="s">
        <v>7571</v>
      </c>
      <c r="B4167" s="23">
        <v>85710</v>
      </c>
      <c r="C4167" s="23" t="s">
        <v>53</v>
      </c>
      <c r="D4167" s="23" t="str">
        <f>IF(ISNUMBER(MATCH(C4167, 'Registration Database Man. Code'!A:A, 0)), "drone", "")</f>
        <v>drone</v>
      </c>
      <c r="E4167" s="23" t="str">
        <f>VLOOKUP(C4167, 'Registration Database Man. Code'!A:D, 4, FALSE)</f>
        <v>EA VISION</v>
      </c>
      <c r="F4167" s="24" t="str">
        <f t="shared" si="65"/>
        <v>No</v>
      </c>
      <c r="G4167" s="21" t="str">
        <f>IF(F4167="Yes", "Not Applicable", IF(COUNTIF('Broadcast Module Man Codes'!B:B, LEFT(B4167, 4))=0, "No BM Man Code Found", "Match Found"))</f>
        <v>No BM Man Code Found</v>
      </c>
    </row>
    <row r="4168" spans="1:7">
      <c r="A4168" s="23" t="s">
        <v>7572</v>
      </c>
      <c r="B4168" s="23">
        <v>85524</v>
      </c>
      <c r="C4168" s="23" t="s">
        <v>53</v>
      </c>
      <c r="D4168" s="23" t="str">
        <f>IF(ISNUMBER(MATCH(C4168, 'Registration Database Man. Code'!A:A, 0)), "drone", "")</f>
        <v>drone</v>
      </c>
      <c r="E4168" s="23" t="str">
        <f>VLOOKUP(C4168, 'Registration Database Man. Code'!A:D, 4, FALSE)</f>
        <v>EA VISION</v>
      </c>
      <c r="F4168" s="24" t="str">
        <f t="shared" si="65"/>
        <v>No</v>
      </c>
      <c r="G4168" s="21" t="str">
        <f>IF(F4168="Yes", "Not Applicable", IF(COUNTIF('Broadcast Module Man Codes'!B:B, LEFT(B4168, 4))=0, "No BM Man Code Found", "Match Found"))</f>
        <v>No BM Man Code Found</v>
      </c>
    </row>
    <row r="4169" spans="1:7">
      <c r="A4169" s="23" t="s">
        <v>7573</v>
      </c>
      <c r="B4169" s="23">
        <v>85608</v>
      </c>
      <c r="C4169" s="23" t="s">
        <v>53</v>
      </c>
      <c r="D4169" s="23" t="str">
        <f>IF(ISNUMBER(MATCH(C4169, 'Registration Database Man. Code'!A:A, 0)), "drone", "")</f>
        <v>drone</v>
      </c>
      <c r="E4169" s="23" t="str">
        <f>VLOOKUP(C4169, 'Registration Database Man. Code'!A:D, 4, FALSE)</f>
        <v>EA VISION</v>
      </c>
      <c r="F4169" s="24" t="str">
        <f t="shared" si="65"/>
        <v>No</v>
      </c>
      <c r="G4169" s="21" t="str">
        <f>IF(F4169="Yes", "Not Applicable", IF(COUNTIF('Broadcast Module Man Codes'!B:B, LEFT(B4169, 4))=0, "No BM Man Code Found", "Match Found"))</f>
        <v>No BM Man Code Found</v>
      </c>
    </row>
    <row r="4170" spans="1:7">
      <c r="A4170" s="23" t="s">
        <v>7574</v>
      </c>
      <c r="B4170" s="23">
        <v>85602</v>
      </c>
      <c r="C4170" s="23" t="s">
        <v>53</v>
      </c>
      <c r="D4170" s="23" t="str">
        <f>IF(ISNUMBER(MATCH(C4170, 'Registration Database Man. Code'!A:A, 0)), "drone", "")</f>
        <v>drone</v>
      </c>
      <c r="E4170" s="23" t="str">
        <f>VLOOKUP(C4170, 'Registration Database Man. Code'!A:D, 4, FALSE)</f>
        <v>EA VISION</v>
      </c>
      <c r="F4170" s="24" t="str">
        <f t="shared" si="65"/>
        <v>No</v>
      </c>
      <c r="G4170" s="21" t="str">
        <f>IF(F4170="Yes", "Not Applicable", IF(COUNTIF('Broadcast Module Man Codes'!B:B, LEFT(B4170, 4))=0, "No BM Man Code Found", "Match Found"))</f>
        <v>No BM Man Code Found</v>
      </c>
    </row>
    <row r="4171" spans="1:7">
      <c r="A4171" s="23" t="s">
        <v>7575</v>
      </c>
      <c r="B4171" s="23">
        <v>85605</v>
      </c>
      <c r="C4171" s="23" t="s">
        <v>53</v>
      </c>
      <c r="D4171" s="23" t="str">
        <f>IF(ISNUMBER(MATCH(C4171, 'Registration Database Man. Code'!A:A, 0)), "drone", "")</f>
        <v>drone</v>
      </c>
      <c r="E4171" s="23" t="str">
        <f>VLOOKUP(C4171, 'Registration Database Man. Code'!A:D, 4, FALSE)</f>
        <v>EA VISION</v>
      </c>
      <c r="F4171" s="24" t="str">
        <f t="shared" si="65"/>
        <v>No</v>
      </c>
      <c r="G4171" s="21" t="str">
        <f>IF(F4171="Yes", "Not Applicable", IF(COUNTIF('Broadcast Module Man Codes'!B:B, LEFT(B4171, 4))=0, "No BM Man Code Found", "Match Found"))</f>
        <v>No BM Man Code Found</v>
      </c>
    </row>
    <row r="4172" spans="1:7">
      <c r="A4172" s="23" t="s">
        <v>7576</v>
      </c>
      <c r="B4172" s="23">
        <v>85686</v>
      </c>
      <c r="C4172" s="23" t="s">
        <v>53</v>
      </c>
      <c r="D4172" s="23" t="str">
        <f>IF(ISNUMBER(MATCH(C4172, 'Registration Database Man. Code'!A:A, 0)), "drone", "")</f>
        <v>drone</v>
      </c>
      <c r="E4172" s="23" t="str">
        <f>VLOOKUP(C4172, 'Registration Database Man. Code'!A:D, 4, FALSE)</f>
        <v>EA VISION</v>
      </c>
      <c r="F4172" s="24" t="str">
        <f t="shared" si="65"/>
        <v>No</v>
      </c>
      <c r="G4172" s="21" t="str">
        <f>IF(F4172="Yes", "Not Applicable", IF(COUNTIF('Broadcast Module Man Codes'!B:B, LEFT(B4172, 4))=0, "No BM Man Code Found", "Match Found"))</f>
        <v>No BM Man Code Found</v>
      </c>
    </row>
    <row r="4173" spans="1:7">
      <c r="A4173" s="23" t="s">
        <v>7577</v>
      </c>
      <c r="B4173" s="23">
        <v>85592</v>
      </c>
      <c r="C4173" s="23" t="s">
        <v>53</v>
      </c>
      <c r="D4173" s="23" t="str">
        <f>IF(ISNUMBER(MATCH(C4173, 'Registration Database Man. Code'!A:A, 0)), "drone", "")</f>
        <v>drone</v>
      </c>
      <c r="E4173" s="23" t="str">
        <f>VLOOKUP(C4173, 'Registration Database Man. Code'!A:D, 4, FALSE)</f>
        <v>EA VISION</v>
      </c>
      <c r="F4173" s="24" t="str">
        <f t="shared" si="65"/>
        <v>No</v>
      </c>
      <c r="G4173" s="21" t="str">
        <f>IF(F4173="Yes", "Not Applicable", IF(COUNTIF('Broadcast Module Man Codes'!B:B, LEFT(B4173, 4))=0, "No BM Man Code Found", "Match Found"))</f>
        <v>No BM Man Code Found</v>
      </c>
    </row>
    <row r="4174" spans="1:7">
      <c r="A4174" s="23" t="s">
        <v>7578</v>
      </c>
      <c r="B4174" s="23">
        <v>85673</v>
      </c>
      <c r="C4174" s="23" t="s">
        <v>53</v>
      </c>
      <c r="D4174" s="23" t="str">
        <f>IF(ISNUMBER(MATCH(C4174, 'Registration Database Man. Code'!A:A, 0)), "drone", "")</f>
        <v>drone</v>
      </c>
      <c r="E4174" s="23" t="str">
        <f>VLOOKUP(C4174, 'Registration Database Man. Code'!A:D, 4, FALSE)</f>
        <v>EA VISION</v>
      </c>
      <c r="F4174" s="24" t="str">
        <f t="shared" si="65"/>
        <v>No</v>
      </c>
      <c r="G4174" s="21" t="str">
        <f>IF(F4174="Yes", "Not Applicable", IF(COUNTIF('Broadcast Module Man Codes'!B:B, LEFT(B4174, 4))=0, "No BM Man Code Found", "Match Found"))</f>
        <v>No BM Man Code Found</v>
      </c>
    </row>
    <row r="4175" spans="1:7">
      <c r="A4175" s="23" t="s">
        <v>7579</v>
      </c>
      <c r="B4175" s="23">
        <v>85580</v>
      </c>
      <c r="C4175" s="23" t="s">
        <v>53</v>
      </c>
      <c r="D4175" s="23" t="str">
        <f>IF(ISNUMBER(MATCH(C4175, 'Registration Database Man. Code'!A:A, 0)), "drone", "")</f>
        <v>drone</v>
      </c>
      <c r="E4175" s="23" t="str">
        <f>VLOOKUP(C4175, 'Registration Database Man. Code'!A:D, 4, FALSE)</f>
        <v>EA VISION</v>
      </c>
      <c r="F4175" s="24" t="str">
        <f t="shared" si="65"/>
        <v>No</v>
      </c>
      <c r="G4175" s="21" t="str">
        <f>IF(F4175="Yes", "Not Applicable", IF(COUNTIF('Broadcast Module Man Codes'!B:B, LEFT(B4175, 4))=0, "No BM Man Code Found", "Match Found"))</f>
        <v>No BM Man Code Found</v>
      </c>
    </row>
    <row r="4176" spans="1:7">
      <c r="A4176" s="23" t="s">
        <v>7580</v>
      </c>
      <c r="B4176" s="23">
        <v>85581</v>
      </c>
      <c r="C4176" s="23" t="s">
        <v>53</v>
      </c>
      <c r="D4176" s="23" t="str">
        <f>IF(ISNUMBER(MATCH(C4176, 'Registration Database Man. Code'!A:A, 0)), "drone", "")</f>
        <v>drone</v>
      </c>
      <c r="E4176" s="23" t="str">
        <f>VLOOKUP(C4176, 'Registration Database Man. Code'!A:D, 4, FALSE)</f>
        <v>EA VISION</v>
      </c>
      <c r="F4176" s="24" t="str">
        <f t="shared" si="65"/>
        <v>No</v>
      </c>
      <c r="G4176" s="21" t="str">
        <f>IF(F4176="Yes", "Not Applicable", IF(COUNTIF('Broadcast Module Man Codes'!B:B, LEFT(B4176, 4))=0, "No BM Man Code Found", "Match Found"))</f>
        <v>No BM Man Code Found</v>
      </c>
    </row>
    <row r="4177" spans="1:7">
      <c r="A4177" s="23" t="s">
        <v>7581</v>
      </c>
      <c r="B4177" s="23">
        <v>85590</v>
      </c>
      <c r="C4177" s="23" t="s">
        <v>53</v>
      </c>
      <c r="D4177" s="23" t="str">
        <f>IF(ISNUMBER(MATCH(C4177, 'Registration Database Man. Code'!A:A, 0)), "drone", "")</f>
        <v>drone</v>
      </c>
      <c r="E4177" s="23" t="str">
        <f>VLOOKUP(C4177, 'Registration Database Man. Code'!A:D, 4, FALSE)</f>
        <v>EA VISION</v>
      </c>
      <c r="F4177" s="24" t="str">
        <f t="shared" si="65"/>
        <v>No</v>
      </c>
      <c r="G4177" s="21" t="str">
        <f>IF(F4177="Yes", "Not Applicable", IF(COUNTIF('Broadcast Module Man Codes'!B:B, LEFT(B4177, 4))=0, "No BM Man Code Found", "Match Found"))</f>
        <v>No BM Man Code Found</v>
      </c>
    </row>
    <row r="4178" spans="1:7">
      <c r="A4178" s="23" t="s">
        <v>7582</v>
      </c>
      <c r="B4178" s="23">
        <v>85578</v>
      </c>
      <c r="C4178" s="23" t="s">
        <v>53</v>
      </c>
      <c r="D4178" s="23" t="str">
        <f>IF(ISNUMBER(MATCH(C4178, 'Registration Database Man. Code'!A:A, 0)), "drone", "")</f>
        <v>drone</v>
      </c>
      <c r="E4178" s="23" t="str">
        <f>VLOOKUP(C4178, 'Registration Database Man. Code'!A:D, 4, FALSE)</f>
        <v>EA VISION</v>
      </c>
      <c r="F4178" s="24" t="str">
        <f t="shared" si="65"/>
        <v>No</v>
      </c>
      <c r="G4178" s="21" t="str">
        <f>IF(F4178="Yes", "Not Applicable", IF(COUNTIF('Broadcast Module Man Codes'!B:B, LEFT(B4178, 4))=0, "No BM Man Code Found", "Match Found"))</f>
        <v>No BM Man Code Found</v>
      </c>
    </row>
    <row r="4179" spans="1:7">
      <c r="A4179" s="23" t="s">
        <v>7583</v>
      </c>
      <c r="B4179" s="23">
        <v>85690</v>
      </c>
      <c r="C4179" s="23" t="s">
        <v>53</v>
      </c>
      <c r="D4179" s="23" t="str">
        <f>IF(ISNUMBER(MATCH(C4179, 'Registration Database Man. Code'!A:A, 0)), "drone", "")</f>
        <v>drone</v>
      </c>
      <c r="E4179" s="23" t="str">
        <f>VLOOKUP(C4179, 'Registration Database Man. Code'!A:D, 4, FALSE)</f>
        <v>EA VISION</v>
      </c>
      <c r="F4179" s="24" t="str">
        <f t="shared" si="65"/>
        <v>No</v>
      </c>
      <c r="G4179" s="21" t="str">
        <f>IF(F4179="Yes", "Not Applicable", IF(COUNTIF('Broadcast Module Man Codes'!B:B, LEFT(B4179, 4))=0, "No BM Man Code Found", "Match Found"))</f>
        <v>No BM Man Code Found</v>
      </c>
    </row>
    <row r="4180" spans="1:7">
      <c r="A4180" s="23" t="s">
        <v>7584</v>
      </c>
      <c r="B4180" s="23">
        <v>85598</v>
      </c>
      <c r="C4180" s="23" t="s">
        <v>53</v>
      </c>
      <c r="D4180" s="23" t="str">
        <f>IF(ISNUMBER(MATCH(C4180, 'Registration Database Man. Code'!A:A, 0)), "drone", "")</f>
        <v>drone</v>
      </c>
      <c r="E4180" s="23" t="str">
        <f>VLOOKUP(C4180, 'Registration Database Man. Code'!A:D, 4, FALSE)</f>
        <v>EA VISION</v>
      </c>
      <c r="F4180" s="24" t="str">
        <f t="shared" si="65"/>
        <v>No</v>
      </c>
      <c r="G4180" s="21" t="str">
        <f>IF(F4180="Yes", "Not Applicable", IF(COUNTIF('Broadcast Module Man Codes'!B:B, LEFT(B4180, 4))=0, "No BM Man Code Found", "Match Found"))</f>
        <v>No BM Man Code Found</v>
      </c>
    </row>
    <row r="4181" spans="1:7">
      <c r="A4181" s="23" t="s">
        <v>7585</v>
      </c>
      <c r="B4181" s="23">
        <v>85680</v>
      </c>
      <c r="C4181" s="23" t="s">
        <v>53</v>
      </c>
      <c r="D4181" s="23" t="str">
        <f>IF(ISNUMBER(MATCH(C4181, 'Registration Database Man. Code'!A:A, 0)), "drone", "")</f>
        <v>drone</v>
      </c>
      <c r="E4181" s="23" t="str">
        <f>VLOOKUP(C4181, 'Registration Database Man. Code'!A:D, 4, FALSE)</f>
        <v>EA VISION</v>
      </c>
      <c r="F4181" s="24" t="str">
        <f t="shared" si="65"/>
        <v>No</v>
      </c>
      <c r="G4181" s="21" t="str">
        <f>IF(F4181="Yes", "Not Applicable", IF(COUNTIF('Broadcast Module Man Codes'!B:B, LEFT(B4181, 4))=0, "No BM Man Code Found", "Match Found"))</f>
        <v>No BM Man Code Found</v>
      </c>
    </row>
    <row r="4182" spans="1:7">
      <c r="A4182" s="23" t="s">
        <v>7586</v>
      </c>
      <c r="B4182" s="23">
        <v>85718</v>
      </c>
      <c r="C4182" s="23" t="s">
        <v>53</v>
      </c>
      <c r="D4182" s="23" t="str">
        <f>IF(ISNUMBER(MATCH(C4182, 'Registration Database Man. Code'!A:A, 0)), "drone", "")</f>
        <v>drone</v>
      </c>
      <c r="E4182" s="23" t="str">
        <f>VLOOKUP(C4182, 'Registration Database Man. Code'!A:D, 4, FALSE)</f>
        <v>EA VISION</v>
      </c>
      <c r="F4182" s="24" t="str">
        <f t="shared" si="65"/>
        <v>No</v>
      </c>
      <c r="G4182" s="21" t="str">
        <f>IF(F4182="Yes", "Not Applicable", IF(COUNTIF('Broadcast Module Man Codes'!B:B, LEFT(B4182, 4))=0, "No BM Man Code Found", "Match Found"))</f>
        <v>No BM Man Code Found</v>
      </c>
    </row>
    <row r="4183" spans="1:7">
      <c r="A4183" s="23" t="s">
        <v>7587</v>
      </c>
      <c r="B4183" s="23">
        <v>85724</v>
      </c>
      <c r="C4183" s="23" t="s">
        <v>53</v>
      </c>
      <c r="D4183" s="23" t="str">
        <f>IF(ISNUMBER(MATCH(C4183, 'Registration Database Man. Code'!A:A, 0)), "drone", "")</f>
        <v>drone</v>
      </c>
      <c r="E4183" s="23" t="str">
        <f>VLOOKUP(C4183, 'Registration Database Man. Code'!A:D, 4, FALSE)</f>
        <v>EA VISION</v>
      </c>
      <c r="F4183" s="24" t="str">
        <f t="shared" si="65"/>
        <v>No</v>
      </c>
      <c r="G4183" s="21" t="str">
        <f>IF(F4183="Yes", "Not Applicable", IF(COUNTIF('Broadcast Module Man Codes'!B:B, LEFT(B4183, 4))=0, "No BM Man Code Found", "Match Found"))</f>
        <v>No BM Man Code Found</v>
      </c>
    </row>
    <row r="4184" spans="1:7">
      <c r="A4184" s="23" t="s">
        <v>7588</v>
      </c>
      <c r="B4184" s="23">
        <v>85723</v>
      </c>
      <c r="C4184" s="23" t="s">
        <v>53</v>
      </c>
      <c r="D4184" s="23" t="str">
        <f>IF(ISNUMBER(MATCH(C4184, 'Registration Database Man. Code'!A:A, 0)), "drone", "")</f>
        <v>drone</v>
      </c>
      <c r="E4184" s="23" t="str">
        <f>VLOOKUP(C4184, 'Registration Database Man. Code'!A:D, 4, FALSE)</f>
        <v>EA VISION</v>
      </c>
      <c r="F4184" s="24" t="str">
        <f t="shared" si="65"/>
        <v>No</v>
      </c>
      <c r="G4184" s="21" t="str">
        <f>IF(F4184="Yes", "Not Applicable", IF(COUNTIF('Broadcast Module Man Codes'!B:B, LEFT(B4184, 4))=0, "No BM Man Code Found", "Match Found"))</f>
        <v>No BM Man Code Found</v>
      </c>
    </row>
    <row r="4185" spans="1:7">
      <c r="A4185" s="23" t="s">
        <v>7590</v>
      </c>
      <c r="B4185" s="23">
        <v>85662</v>
      </c>
      <c r="C4185" s="23" t="s">
        <v>53</v>
      </c>
      <c r="D4185" s="23" t="str">
        <f>IF(ISNUMBER(MATCH(C4185, 'Registration Database Man. Code'!A:A, 0)), "drone", "")</f>
        <v>drone</v>
      </c>
      <c r="E4185" s="23" t="str">
        <f>VLOOKUP(C4185, 'Registration Database Man. Code'!A:D, 4, FALSE)</f>
        <v>EA VISION</v>
      </c>
      <c r="F4185" s="24" t="str">
        <f t="shared" si="65"/>
        <v>No</v>
      </c>
      <c r="G4185" s="21" t="str">
        <f>IF(F4185="Yes", "Not Applicable", IF(COUNTIF('Broadcast Module Man Codes'!B:B, LEFT(B4185, 4))=0, "No BM Man Code Found", "Match Found"))</f>
        <v>No BM Man Code Found</v>
      </c>
    </row>
    <row r="4186" spans="1:7">
      <c r="A4186" s="23" t="s">
        <v>7591</v>
      </c>
      <c r="B4186" s="23">
        <v>85674</v>
      </c>
      <c r="C4186" s="23" t="s">
        <v>53</v>
      </c>
      <c r="D4186" s="23" t="str">
        <f>IF(ISNUMBER(MATCH(C4186, 'Registration Database Man. Code'!A:A, 0)), "drone", "")</f>
        <v>drone</v>
      </c>
      <c r="E4186" s="23" t="str">
        <f>VLOOKUP(C4186, 'Registration Database Man. Code'!A:D, 4, FALSE)</f>
        <v>EA VISION</v>
      </c>
      <c r="F4186" s="24" t="str">
        <f t="shared" si="65"/>
        <v>No</v>
      </c>
      <c r="G4186" s="21" t="str">
        <f>IF(F4186="Yes", "Not Applicable", IF(COUNTIF('Broadcast Module Man Codes'!B:B, LEFT(B4186, 4))=0, "No BM Man Code Found", "Match Found"))</f>
        <v>No BM Man Code Found</v>
      </c>
    </row>
    <row r="4187" spans="1:7">
      <c r="A4187" s="23" t="s">
        <v>7592</v>
      </c>
      <c r="B4187" s="23">
        <v>85603</v>
      </c>
      <c r="C4187" s="23" t="s">
        <v>53</v>
      </c>
      <c r="D4187" s="23" t="str">
        <f>IF(ISNUMBER(MATCH(C4187, 'Registration Database Man. Code'!A:A, 0)), "drone", "")</f>
        <v>drone</v>
      </c>
      <c r="E4187" s="23" t="str">
        <f>VLOOKUP(C4187, 'Registration Database Man. Code'!A:D, 4, FALSE)</f>
        <v>EA VISION</v>
      </c>
      <c r="F4187" s="24" t="str">
        <f t="shared" si="65"/>
        <v>No</v>
      </c>
      <c r="G4187" s="21" t="str">
        <f>IF(F4187="Yes", "Not Applicable", IF(COUNTIF('Broadcast Module Man Codes'!B:B, LEFT(B4187, 4))=0, "No BM Man Code Found", "Match Found"))</f>
        <v>No BM Man Code Found</v>
      </c>
    </row>
    <row r="4188" spans="1:7">
      <c r="A4188" s="23" t="s">
        <v>7593</v>
      </c>
      <c r="B4188" s="23">
        <v>85675</v>
      </c>
      <c r="C4188" s="23" t="s">
        <v>53</v>
      </c>
      <c r="D4188" s="23" t="str">
        <f>IF(ISNUMBER(MATCH(C4188, 'Registration Database Man. Code'!A:A, 0)), "drone", "")</f>
        <v>drone</v>
      </c>
      <c r="E4188" s="23" t="str">
        <f>VLOOKUP(C4188, 'Registration Database Man. Code'!A:D, 4, FALSE)</f>
        <v>EA VISION</v>
      </c>
      <c r="F4188" s="24" t="str">
        <f t="shared" si="65"/>
        <v>No</v>
      </c>
      <c r="G4188" s="21" t="str">
        <f>IF(F4188="Yes", "Not Applicable", IF(COUNTIF('Broadcast Module Man Codes'!B:B, LEFT(B4188, 4))=0, "No BM Man Code Found", "Match Found"))</f>
        <v>No BM Man Code Found</v>
      </c>
    </row>
    <row r="4189" spans="1:7">
      <c r="A4189" s="23" t="s">
        <v>7594</v>
      </c>
      <c r="B4189" s="23">
        <v>85589</v>
      </c>
      <c r="C4189" s="23" t="s">
        <v>53</v>
      </c>
      <c r="D4189" s="23" t="str">
        <f>IF(ISNUMBER(MATCH(C4189, 'Registration Database Man. Code'!A:A, 0)), "drone", "")</f>
        <v>drone</v>
      </c>
      <c r="E4189" s="23" t="str">
        <f>VLOOKUP(C4189, 'Registration Database Man. Code'!A:D, 4, FALSE)</f>
        <v>EA VISION</v>
      </c>
      <c r="F4189" s="24" t="str">
        <f t="shared" si="65"/>
        <v>No</v>
      </c>
      <c r="G4189" s="21" t="str">
        <f>IF(F4189="Yes", "Not Applicable", IF(COUNTIF('Broadcast Module Man Codes'!B:B, LEFT(B4189, 4))=0, "No BM Man Code Found", "Match Found"))</f>
        <v>No BM Man Code Found</v>
      </c>
    </row>
    <row r="4190" spans="1:7">
      <c r="A4190" s="23" t="s">
        <v>7595</v>
      </c>
      <c r="B4190" s="23">
        <v>85678</v>
      </c>
      <c r="C4190" s="23" t="s">
        <v>53</v>
      </c>
      <c r="D4190" s="23" t="str">
        <f>IF(ISNUMBER(MATCH(C4190, 'Registration Database Man. Code'!A:A, 0)), "drone", "")</f>
        <v>drone</v>
      </c>
      <c r="E4190" s="23" t="str">
        <f>VLOOKUP(C4190, 'Registration Database Man. Code'!A:D, 4, FALSE)</f>
        <v>EA VISION</v>
      </c>
      <c r="F4190" s="24" t="str">
        <f t="shared" si="65"/>
        <v>No</v>
      </c>
      <c r="G4190" s="21" t="str">
        <f>IF(F4190="Yes", "Not Applicable", IF(COUNTIF('Broadcast Module Man Codes'!B:B, LEFT(B4190, 4))=0, "No BM Man Code Found", "Match Found"))</f>
        <v>No BM Man Code Found</v>
      </c>
    </row>
    <row r="4191" spans="1:7">
      <c r="A4191" s="23" t="s">
        <v>7596</v>
      </c>
      <c r="B4191" s="23">
        <v>85607</v>
      </c>
      <c r="C4191" s="23" t="s">
        <v>53</v>
      </c>
      <c r="D4191" s="23" t="str">
        <f>IF(ISNUMBER(MATCH(C4191, 'Registration Database Man. Code'!A:A, 0)), "drone", "")</f>
        <v>drone</v>
      </c>
      <c r="E4191" s="23" t="str">
        <f>VLOOKUP(C4191, 'Registration Database Man. Code'!A:D, 4, FALSE)</f>
        <v>EA VISION</v>
      </c>
      <c r="F4191" s="24" t="str">
        <f t="shared" si="65"/>
        <v>No</v>
      </c>
      <c r="G4191" s="21" t="str">
        <f>IF(F4191="Yes", "Not Applicable", IF(COUNTIF('Broadcast Module Man Codes'!B:B, LEFT(B4191, 4))=0, "No BM Man Code Found", "Match Found"))</f>
        <v>No BM Man Code Found</v>
      </c>
    </row>
    <row r="4192" spans="1:7">
      <c r="A4192" s="23" t="s">
        <v>7597</v>
      </c>
      <c r="B4192" s="23" t="s">
        <v>7598</v>
      </c>
      <c r="C4192" s="23" t="s">
        <v>21</v>
      </c>
      <c r="D4192" s="23" t="str">
        <f>IF(ISNUMBER(MATCH(C4192, 'Registration Database Man. Code'!A:A, 0)), "drone", "")</f>
        <v>drone</v>
      </c>
      <c r="E4192" s="23" t="str">
        <f>VLOOKUP(C4192, 'Registration Database Man. Code'!A:D, 4, FALSE)</f>
        <v>XAG</v>
      </c>
      <c r="F4192" s="24" t="str">
        <f t="shared" si="65"/>
        <v>No</v>
      </c>
      <c r="G4192" s="21" t="str">
        <f>IF(F4192="Yes", "Not Applicable", IF(COUNTIF('Broadcast Module Man Codes'!B:B, LEFT(B4192, 4))=0, "No BM Man Code Found", "Match Found"))</f>
        <v>No BM Man Code Found</v>
      </c>
    </row>
    <row r="4193" spans="1:7">
      <c r="A4193" s="23" t="s">
        <v>7599</v>
      </c>
      <c r="B4193" s="23">
        <v>85676</v>
      </c>
      <c r="C4193" s="23" t="s">
        <v>53</v>
      </c>
      <c r="D4193" s="23" t="str">
        <f>IF(ISNUMBER(MATCH(C4193, 'Registration Database Man. Code'!A:A, 0)), "drone", "")</f>
        <v>drone</v>
      </c>
      <c r="E4193" s="23" t="str">
        <f>VLOOKUP(C4193, 'Registration Database Man. Code'!A:D, 4, FALSE)</f>
        <v>EA VISION</v>
      </c>
      <c r="F4193" s="24" t="str">
        <f t="shared" si="65"/>
        <v>No</v>
      </c>
      <c r="G4193" s="21" t="str">
        <f>IF(F4193="Yes", "Not Applicable", IF(COUNTIF('Broadcast Module Man Codes'!B:B, LEFT(B4193, 4))=0, "No BM Man Code Found", "Match Found"))</f>
        <v>No BM Man Code Found</v>
      </c>
    </row>
    <row r="4194" spans="1:7">
      <c r="A4194" s="23" t="s">
        <v>7600</v>
      </c>
      <c r="B4194" s="23">
        <v>85669</v>
      </c>
      <c r="C4194" s="23" t="s">
        <v>53</v>
      </c>
      <c r="D4194" s="23" t="str">
        <f>IF(ISNUMBER(MATCH(C4194, 'Registration Database Man. Code'!A:A, 0)), "drone", "")</f>
        <v>drone</v>
      </c>
      <c r="E4194" s="23" t="str">
        <f>VLOOKUP(C4194, 'Registration Database Man. Code'!A:D, 4, FALSE)</f>
        <v>EA VISION</v>
      </c>
      <c r="F4194" s="24" t="str">
        <f t="shared" si="65"/>
        <v>No</v>
      </c>
      <c r="G4194" s="21" t="str">
        <f>IF(F4194="Yes", "Not Applicable", IF(COUNTIF('Broadcast Module Man Codes'!B:B, LEFT(B4194, 4))=0, "No BM Man Code Found", "Match Found"))</f>
        <v>No BM Man Code Found</v>
      </c>
    </row>
    <row r="4195" spans="1:7">
      <c r="A4195" s="23" t="s">
        <v>7601</v>
      </c>
      <c r="B4195" s="23">
        <v>85591</v>
      </c>
      <c r="C4195" s="23" t="s">
        <v>53</v>
      </c>
      <c r="D4195" s="23" t="str">
        <f>IF(ISNUMBER(MATCH(C4195, 'Registration Database Man. Code'!A:A, 0)), "drone", "")</f>
        <v>drone</v>
      </c>
      <c r="E4195" s="23" t="str">
        <f>VLOOKUP(C4195, 'Registration Database Man. Code'!A:D, 4, FALSE)</f>
        <v>EA VISION</v>
      </c>
      <c r="F4195" s="24" t="str">
        <f t="shared" si="65"/>
        <v>No</v>
      </c>
      <c r="G4195" s="21" t="str">
        <f>IF(F4195="Yes", "Not Applicable", IF(COUNTIF('Broadcast Module Man Codes'!B:B, LEFT(B4195, 4))=0, "No BM Man Code Found", "Match Found"))</f>
        <v>No BM Man Code Found</v>
      </c>
    </row>
    <row r="4196" spans="1:7">
      <c r="A4196" s="23" t="s">
        <v>7602</v>
      </c>
      <c r="B4196" s="23">
        <v>85593</v>
      </c>
      <c r="C4196" s="23" t="s">
        <v>53</v>
      </c>
      <c r="D4196" s="23" t="str">
        <f>IF(ISNUMBER(MATCH(C4196, 'Registration Database Man. Code'!A:A, 0)), "drone", "")</f>
        <v>drone</v>
      </c>
      <c r="E4196" s="23" t="str">
        <f>VLOOKUP(C4196, 'Registration Database Man. Code'!A:D, 4, FALSE)</f>
        <v>EA VISION</v>
      </c>
      <c r="F4196" s="24" t="str">
        <f t="shared" si="65"/>
        <v>No</v>
      </c>
      <c r="G4196" s="21" t="str">
        <f>IF(F4196="Yes", "Not Applicable", IF(COUNTIF('Broadcast Module Man Codes'!B:B, LEFT(B4196, 4))=0, "No BM Man Code Found", "Match Found"))</f>
        <v>No BM Man Code Found</v>
      </c>
    </row>
    <row r="4197" spans="1:7">
      <c r="A4197" s="23" t="s">
        <v>7603</v>
      </c>
      <c r="B4197" s="23" t="s">
        <v>7604</v>
      </c>
      <c r="C4197" s="23" t="s">
        <v>94</v>
      </c>
      <c r="D4197" s="23" t="str">
        <f>IF(ISNUMBER(MATCH(C4197, 'Registration Database Man. Code'!A:A, 0)), "drone", "")</f>
        <v>drone</v>
      </c>
      <c r="E4197" s="23" t="str">
        <f>VLOOKUP(C4197, 'Registration Database Man. Code'!A:D, 4, FALSE)</f>
        <v>DJI</v>
      </c>
      <c r="F4197" s="24" t="str">
        <f t="shared" si="65"/>
        <v>No</v>
      </c>
      <c r="G4197" s="21" t="str">
        <f>IF(F4197="Yes", "Not Applicable", IF(COUNTIF('Broadcast Module Man Codes'!B:B, LEFT(B4197, 4))=0, "No BM Man Code Found", "Match Found"))</f>
        <v>No BM Man Code Found</v>
      </c>
    </row>
    <row r="4198" spans="1:7">
      <c r="A4198" s="23" t="s">
        <v>7605</v>
      </c>
      <c r="B4198" s="23">
        <v>85668</v>
      </c>
      <c r="C4198" s="23" t="s">
        <v>53</v>
      </c>
      <c r="D4198" s="23" t="str">
        <f>IF(ISNUMBER(MATCH(C4198, 'Registration Database Man. Code'!A:A, 0)), "drone", "")</f>
        <v>drone</v>
      </c>
      <c r="E4198" s="23" t="str">
        <f>VLOOKUP(C4198, 'Registration Database Man. Code'!A:D, 4, FALSE)</f>
        <v>EA VISION</v>
      </c>
      <c r="F4198" s="24" t="str">
        <f t="shared" si="65"/>
        <v>No</v>
      </c>
      <c r="G4198" s="21" t="str">
        <f>IF(F4198="Yes", "Not Applicable", IF(COUNTIF('Broadcast Module Man Codes'!B:B, LEFT(B4198, 4))=0, "No BM Man Code Found", "Match Found"))</f>
        <v>No BM Man Code Found</v>
      </c>
    </row>
    <row r="4199" spans="1:7">
      <c r="A4199" s="23" t="s">
        <v>7606</v>
      </c>
      <c r="B4199" s="23">
        <v>85594</v>
      </c>
      <c r="C4199" s="23" t="s">
        <v>53</v>
      </c>
      <c r="D4199" s="23" t="str">
        <f>IF(ISNUMBER(MATCH(C4199, 'Registration Database Man. Code'!A:A, 0)), "drone", "")</f>
        <v>drone</v>
      </c>
      <c r="E4199" s="23" t="str">
        <f>VLOOKUP(C4199, 'Registration Database Man. Code'!A:D, 4, FALSE)</f>
        <v>EA VISION</v>
      </c>
      <c r="F4199" s="24" t="str">
        <f t="shared" si="65"/>
        <v>No</v>
      </c>
      <c r="G4199" s="21" t="str">
        <f>IF(F4199="Yes", "Not Applicable", IF(COUNTIF('Broadcast Module Man Codes'!B:B, LEFT(B4199, 4))=0, "No BM Man Code Found", "Match Found"))</f>
        <v>No BM Man Code Found</v>
      </c>
    </row>
    <row r="4200" spans="1:7">
      <c r="A4200" s="23" t="s">
        <v>7607</v>
      </c>
      <c r="B4200" s="23">
        <v>85582</v>
      </c>
      <c r="C4200" s="23" t="s">
        <v>53</v>
      </c>
      <c r="D4200" s="23" t="str">
        <f>IF(ISNUMBER(MATCH(C4200, 'Registration Database Man. Code'!A:A, 0)), "drone", "")</f>
        <v>drone</v>
      </c>
      <c r="E4200" s="23" t="str">
        <f>VLOOKUP(C4200, 'Registration Database Man. Code'!A:D, 4, FALSE)</f>
        <v>EA VISION</v>
      </c>
      <c r="F4200" s="24" t="str">
        <f t="shared" si="65"/>
        <v>No</v>
      </c>
      <c r="G4200" s="21" t="str">
        <f>IF(F4200="Yes", "Not Applicable", IF(COUNTIF('Broadcast Module Man Codes'!B:B, LEFT(B4200, 4))=0, "No BM Man Code Found", "Match Found"))</f>
        <v>No BM Man Code Found</v>
      </c>
    </row>
    <row r="4201" spans="1:7">
      <c r="A4201" s="23" t="s">
        <v>7608</v>
      </c>
      <c r="B4201" s="23">
        <v>85725</v>
      </c>
      <c r="C4201" s="23" t="s">
        <v>53</v>
      </c>
      <c r="D4201" s="23" t="str">
        <f>IF(ISNUMBER(MATCH(C4201, 'Registration Database Man. Code'!A:A, 0)), "drone", "")</f>
        <v>drone</v>
      </c>
      <c r="E4201" s="23" t="str">
        <f>VLOOKUP(C4201, 'Registration Database Man. Code'!A:D, 4, FALSE)</f>
        <v>EA VISION</v>
      </c>
      <c r="F4201" s="24" t="str">
        <f t="shared" si="65"/>
        <v>No</v>
      </c>
      <c r="G4201" s="21" t="str">
        <f>IF(F4201="Yes", "Not Applicable", IF(COUNTIF('Broadcast Module Man Codes'!B:B, LEFT(B4201, 4))=0, "No BM Man Code Found", "Match Found"))</f>
        <v>No BM Man Code Found</v>
      </c>
    </row>
    <row r="4202" spans="1:7">
      <c r="A4202" s="23" t="s">
        <v>7609</v>
      </c>
      <c r="B4202" s="23">
        <v>85721</v>
      </c>
      <c r="C4202" s="23" t="s">
        <v>53</v>
      </c>
      <c r="D4202" s="23" t="str">
        <f>IF(ISNUMBER(MATCH(C4202, 'Registration Database Man. Code'!A:A, 0)), "drone", "")</f>
        <v>drone</v>
      </c>
      <c r="E4202" s="23" t="str">
        <f>VLOOKUP(C4202, 'Registration Database Man. Code'!A:D, 4, FALSE)</f>
        <v>EA VISION</v>
      </c>
      <c r="F4202" s="24" t="str">
        <f t="shared" si="65"/>
        <v>No</v>
      </c>
      <c r="G4202" s="21" t="str">
        <f>IF(F4202="Yes", "Not Applicable", IF(COUNTIF('Broadcast Module Man Codes'!B:B, LEFT(B4202, 4))=0, "No BM Man Code Found", "Match Found"))</f>
        <v>No BM Man Code Found</v>
      </c>
    </row>
    <row r="4203" spans="1:7">
      <c r="A4203" s="23" t="s">
        <v>7610</v>
      </c>
      <c r="B4203" s="23">
        <v>85720</v>
      </c>
      <c r="C4203" s="23" t="s">
        <v>53</v>
      </c>
      <c r="D4203" s="23" t="str">
        <f>IF(ISNUMBER(MATCH(C4203, 'Registration Database Man. Code'!A:A, 0)), "drone", "")</f>
        <v>drone</v>
      </c>
      <c r="E4203" s="23" t="str">
        <f>VLOOKUP(C4203, 'Registration Database Man. Code'!A:D, 4, FALSE)</f>
        <v>EA VISION</v>
      </c>
      <c r="F4203" s="24" t="str">
        <f t="shared" si="65"/>
        <v>No</v>
      </c>
      <c r="G4203" s="21" t="str">
        <f>IF(F4203="Yes", "Not Applicable", IF(COUNTIF('Broadcast Module Man Codes'!B:B, LEFT(B4203, 4))=0, "No BM Man Code Found", "Match Found"))</f>
        <v>No BM Man Code Found</v>
      </c>
    </row>
    <row r="4204" spans="1:7">
      <c r="A4204" s="23" t="s">
        <v>7611</v>
      </c>
      <c r="B4204" s="23">
        <v>85610</v>
      </c>
      <c r="C4204" s="23" t="s">
        <v>53</v>
      </c>
      <c r="D4204" s="23" t="str">
        <f>IF(ISNUMBER(MATCH(C4204, 'Registration Database Man. Code'!A:A, 0)), "drone", "")</f>
        <v>drone</v>
      </c>
      <c r="E4204" s="23" t="str">
        <f>VLOOKUP(C4204, 'Registration Database Man. Code'!A:D, 4, FALSE)</f>
        <v>EA VISION</v>
      </c>
      <c r="F4204" s="24" t="str">
        <f t="shared" si="65"/>
        <v>No</v>
      </c>
      <c r="G4204" s="21" t="str">
        <f>IF(F4204="Yes", "Not Applicable", IF(COUNTIF('Broadcast Module Man Codes'!B:B, LEFT(B4204, 4))=0, "No BM Man Code Found", "Match Found"))</f>
        <v>No BM Man Code Found</v>
      </c>
    </row>
    <row r="4205" spans="1:7">
      <c r="A4205" s="23" t="s">
        <v>7612</v>
      </c>
      <c r="B4205" s="23">
        <v>85715</v>
      </c>
      <c r="C4205" s="23" t="s">
        <v>53</v>
      </c>
      <c r="D4205" s="23" t="str">
        <f>IF(ISNUMBER(MATCH(C4205, 'Registration Database Man. Code'!A:A, 0)), "drone", "")</f>
        <v>drone</v>
      </c>
      <c r="E4205" s="23" t="str">
        <f>VLOOKUP(C4205, 'Registration Database Man. Code'!A:D, 4, FALSE)</f>
        <v>EA VISION</v>
      </c>
      <c r="F4205" s="24" t="str">
        <f t="shared" si="65"/>
        <v>No</v>
      </c>
      <c r="G4205" s="21" t="str">
        <f>IF(F4205="Yes", "Not Applicable", IF(COUNTIF('Broadcast Module Man Codes'!B:B, LEFT(B4205, 4))=0, "No BM Man Code Found", "Match Found"))</f>
        <v>No BM Man Code Found</v>
      </c>
    </row>
    <row r="4206" spans="1:7">
      <c r="A4206" s="23" t="s">
        <v>7613</v>
      </c>
      <c r="B4206" s="23">
        <v>85729</v>
      </c>
      <c r="C4206" s="23" t="s">
        <v>53</v>
      </c>
      <c r="D4206" s="23" t="str">
        <f>IF(ISNUMBER(MATCH(C4206, 'Registration Database Man. Code'!A:A, 0)), "drone", "")</f>
        <v>drone</v>
      </c>
      <c r="E4206" s="23" t="str">
        <f>VLOOKUP(C4206, 'Registration Database Man. Code'!A:D, 4, FALSE)</f>
        <v>EA VISION</v>
      </c>
      <c r="F4206" s="24" t="str">
        <f t="shared" si="65"/>
        <v>No</v>
      </c>
      <c r="G4206" s="21" t="str">
        <f>IF(F4206="Yes", "Not Applicable", IF(COUNTIF('Broadcast Module Man Codes'!B:B, LEFT(B4206, 4))=0, "No BM Man Code Found", "Match Found"))</f>
        <v>No BM Man Code Found</v>
      </c>
    </row>
    <row r="4207" spans="1:7">
      <c r="A4207" s="23" t="s">
        <v>7614</v>
      </c>
      <c r="B4207" s="23">
        <v>85613</v>
      </c>
      <c r="C4207" s="23" t="s">
        <v>53</v>
      </c>
      <c r="D4207" s="23" t="str">
        <f>IF(ISNUMBER(MATCH(C4207, 'Registration Database Man. Code'!A:A, 0)), "drone", "")</f>
        <v>drone</v>
      </c>
      <c r="E4207" s="23" t="str">
        <f>VLOOKUP(C4207, 'Registration Database Man. Code'!A:D, 4, FALSE)</f>
        <v>EA VISION</v>
      </c>
      <c r="F4207" s="24" t="str">
        <f t="shared" si="65"/>
        <v>No</v>
      </c>
      <c r="G4207" s="21" t="str">
        <f>IF(F4207="Yes", "Not Applicable", IF(COUNTIF('Broadcast Module Man Codes'!B:B, LEFT(B4207, 4))=0, "No BM Man Code Found", "Match Found"))</f>
        <v>No BM Man Code Found</v>
      </c>
    </row>
    <row r="4208" spans="1:7">
      <c r="A4208" s="23" t="s">
        <v>7615</v>
      </c>
      <c r="B4208" s="23">
        <v>85543</v>
      </c>
      <c r="C4208" s="23" t="s">
        <v>53</v>
      </c>
      <c r="D4208" s="23" t="str">
        <f>IF(ISNUMBER(MATCH(C4208, 'Registration Database Man. Code'!A:A, 0)), "drone", "")</f>
        <v>drone</v>
      </c>
      <c r="E4208" s="23" t="str">
        <f>VLOOKUP(C4208, 'Registration Database Man. Code'!A:D, 4, FALSE)</f>
        <v>EA VISION</v>
      </c>
      <c r="F4208" s="24" t="str">
        <f t="shared" si="65"/>
        <v>No</v>
      </c>
      <c r="G4208" s="21" t="str">
        <f>IF(F4208="Yes", "Not Applicable", IF(COUNTIF('Broadcast Module Man Codes'!B:B, LEFT(B4208, 4))=0, "No BM Man Code Found", "Match Found"))</f>
        <v>No BM Man Code Found</v>
      </c>
    </row>
    <row r="4209" spans="1:7">
      <c r="A4209" s="23" t="s">
        <v>7616</v>
      </c>
      <c r="B4209" s="23">
        <v>85664</v>
      </c>
      <c r="C4209" s="23" t="s">
        <v>53</v>
      </c>
      <c r="D4209" s="23" t="str">
        <f>IF(ISNUMBER(MATCH(C4209, 'Registration Database Man. Code'!A:A, 0)), "drone", "")</f>
        <v>drone</v>
      </c>
      <c r="E4209" s="23" t="str">
        <f>VLOOKUP(C4209, 'Registration Database Man. Code'!A:D, 4, FALSE)</f>
        <v>EA VISION</v>
      </c>
      <c r="F4209" s="24" t="str">
        <f t="shared" si="65"/>
        <v>No</v>
      </c>
      <c r="G4209" s="21" t="str">
        <f>IF(F4209="Yes", "Not Applicable", IF(COUNTIF('Broadcast Module Man Codes'!B:B, LEFT(B4209, 4))=0, "No BM Man Code Found", "Match Found"))</f>
        <v>No BM Man Code Found</v>
      </c>
    </row>
    <row r="4210" spans="1:7">
      <c r="A4210" s="23" t="s">
        <v>7617</v>
      </c>
      <c r="B4210" s="23">
        <v>85688</v>
      </c>
      <c r="C4210" s="23" t="s">
        <v>53</v>
      </c>
      <c r="D4210" s="23" t="str">
        <f>IF(ISNUMBER(MATCH(C4210, 'Registration Database Man. Code'!A:A, 0)), "drone", "")</f>
        <v>drone</v>
      </c>
      <c r="E4210" s="23" t="str">
        <f>VLOOKUP(C4210, 'Registration Database Man. Code'!A:D, 4, FALSE)</f>
        <v>EA VISION</v>
      </c>
      <c r="F4210" s="24" t="str">
        <f t="shared" si="65"/>
        <v>No</v>
      </c>
      <c r="G4210" s="21" t="str">
        <f>IF(F4210="Yes", "Not Applicable", IF(COUNTIF('Broadcast Module Man Codes'!B:B, LEFT(B4210, 4))=0, "No BM Man Code Found", "Match Found"))</f>
        <v>No BM Man Code Found</v>
      </c>
    </row>
    <row r="4211" spans="1:7">
      <c r="A4211" s="23" t="s">
        <v>7618</v>
      </c>
      <c r="B4211" s="23">
        <v>85665</v>
      </c>
      <c r="C4211" s="23" t="s">
        <v>53</v>
      </c>
      <c r="D4211" s="23" t="str">
        <f>IF(ISNUMBER(MATCH(C4211, 'Registration Database Man. Code'!A:A, 0)), "drone", "")</f>
        <v>drone</v>
      </c>
      <c r="E4211" s="23" t="str">
        <f>VLOOKUP(C4211, 'Registration Database Man. Code'!A:D, 4, FALSE)</f>
        <v>EA VISION</v>
      </c>
      <c r="F4211" s="24" t="str">
        <f t="shared" si="65"/>
        <v>No</v>
      </c>
      <c r="G4211" s="21" t="str">
        <f>IF(F4211="Yes", "Not Applicable", IF(COUNTIF('Broadcast Module Man Codes'!B:B, LEFT(B4211, 4))=0, "No BM Man Code Found", "Match Found"))</f>
        <v>No BM Man Code Found</v>
      </c>
    </row>
    <row r="4212" spans="1:7">
      <c r="A4212" s="23" t="s">
        <v>7619</v>
      </c>
      <c r="B4212" s="23">
        <v>85670</v>
      </c>
      <c r="C4212" s="23" t="s">
        <v>53</v>
      </c>
      <c r="D4212" s="23" t="str">
        <f>IF(ISNUMBER(MATCH(C4212, 'Registration Database Man. Code'!A:A, 0)), "drone", "")</f>
        <v>drone</v>
      </c>
      <c r="E4212" s="23" t="str">
        <f>VLOOKUP(C4212, 'Registration Database Man. Code'!A:D, 4, FALSE)</f>
        <v>EA VISION</v>
      </c>
      <c r="F4212" s="24" t="str">
        <f t="shared" si="65"/>
        <v>No</v>
      </c>
      <c r="G4212" s="21" t="str">
        <f>IF(F4212="Yes", "Not Applicable", IF(COUNTIF('Broadcast Module Man Codes'!B:B, LEFT(B4212, 4))=0, "No BM Man Code Found", "Match Found"))</f>
        <v>No BM Man Code Found</v>
      </c>
    </row>
    <row r="4213" spans="1:7">
      <c r="A4213" s="23" t="s">
        <v>7620</v>
      </c>
      <c r="B4213" s="23">
        <v>85722</v>
      </c>
      <c r="C4213" s="23" t="s">
        <v>53</v>
      </c>
      <c r="D4213" s="23" t="str">
        <f>IF(ISNUMBER(MATCH(C4213, 'Registration Database Man. Code'!A:A, 0)), "drone", "")</f>
        <v>drone</v>
      </c>
      <c r="E4213" s="23" t="str">
        <f>VLOOKUP(C4213, 'Registration Database Man. Code'!A:D, 4, FALSE)</f>
        <v>EA VISION</v>
      </c>
      <c r="F4213" s="24" t="str">
        <f t="shared" si="65"/>
        <v>No</v>
      </c>
      <c r="G4213" s="21" t="str">
        <f>IF(F4213="Yes", "Not Applicable", IF(COUNTIF('Broadcast Module Man Codes'!B:B, LEFT(B4213, 4))=0, "No BM Man Code Found", "Match Found"))</f>
        <v>No BM Man Code Found</v>
      </c>
    </row>
    <row r="4214" spans="1:7">
      <c r="A4214" s="23" t="s">
        <v>7621</v>
      </c>
      <c r="B4214" s="23">
        <v>85612</v>
      </c>
      <c r="C4214" s="23" t="s">
        <v>53</v>
      </c>
      <c r="D4214" s="23" t="str">
        <f>IF(ISNUMBER(MATCH(C4214, 'Registration Database Man. Code'!A:A, 0)), "drone", "")</f>
        <v>drone</v>
      </c>
      <c r="E4214" s="23" t="str">
        <f>VLOOKUP(C4214, 'Registration Database Man. Code'!A:D, 4, FALSE)</f>
        <v>EA VISION</v>
      </c>
      <c r="F4214" s="24" t="str">
        <f t="shared" si="65"/>
        <v>No</v>
      </c>
      <c r="G4214" s="21" t="str">
        <f>IF(F4214="Yes", "Not Applicable", IF(COUNTIF('Broadcast Module Man Codes'!B:B, LEFT(B4214, 4))=0, "No BM Man Code Found", "Match Found"))</f>
        <v>No BM Man Code Found</v>
      </c>
    </row>
    <row r="4215" spans="1:7">
      <c r="A4215" s="23" t="s">
        <v>7622</v>
      </c>
      <c r="B4215" s="23">
        <v>85576</v>
      </c>
      <c r="C4215" s="23" t="s">
        <v>53</v>
      </c>
      <c r="D4215" s="23" t="str">
        <f>IF(ISNUMBER(MATCH(C4215, 'Registration Database Man. Code'!A:A, 0)), "drone", "")</f>
        <v>drone</v>
      </c>
      <c r="E4215" s="23" t="str">
        <f>VLOOKUP(C4215, 'Registration Database Man. Code'!A:D, 4, FALSE)</f>
        <v>EA VISION</v>
      </c>
      <c r="F4215" s="24" t="str">
        <f t="shared" si="65"/>
        <v>No</v>
      </c>
      <c r="G4215" s="21" t="str">
        <f>IF(F4215="Yes", "Not Applicable", IF(COUNTIF('Broadcast Module Man Codes'!B:B, LEFT(B4215, 4))=0, "No BM Man Code Found", "Match Found"))</f>
        <v>No BM Man Code Found</v>
      </c>
    </row>
    <row r="4216" spans="1:7">
      <c r="A4216" s="23" t="s">
        <v>7623</v>
      </c>
      <c r="B4216" s="23">
        <v>85545</v>
      </c>
      <c r="C4216" s="23" t="s">
        <v>53</v>
      </c>
      <c r="D4216" s="23" t="str">
        <f>IF(ISNUMBER(MATCH(C4216, 'Registration Database Man. Code'!A:A, 0)), "drone", "")</f>
        <v>drone</v>
      </c>
      <c r="E4216" s="23" t="str">
        <f>VLOOKUP(C4216, 'Registration Database Man. Code'!A:D, 4, FALSE)</f>
        <v>EA VISION</v>
      </c>
      <c r="F4216" s="24" t="str">
        <f t="shared" si="65"/>
        <v>No</v>
      </c>
      <c r="G4216" s="21" t="str">
        <f>IF(F4216="Yes", "Not Applicable", IF(COUNTIF('Broadcast Module Man Codes'!B:B, LEFT(B4216, 4))=0, "No BM Man Code Found", "Match Found"))</f>
        <v>No BM Man Code Found</v>
      </c>
    </row>
    <row r="4217" spans="1:7">
      <c r="A4217" s="23" t="s">
        <v>7624</v>
      </c>
      <c r="B4217" s="23">
        <v>85614</v>
      </c>
      <c r="C4217" s="23" t="s">
        <v>53</v>
      </c>
      <c r="D4217" s="23" t="str">
        <f>IF(ISNUMBER(MATCH(C4217, 'Registration Database Man. Code'!A:A, 0)), "drone", "")</f>
        <v>drone</v>
      </c>
      <c r="E4217" s="23" t="str">
        <f>VLOOKUP(C4217, 'Registration Database Man. Code'!A:D, 4, FALSE)</f>
        <v>EA VISION</v>
      </c>
      <c r="F4217" s="24" t="str">
        <f t="shared" si="65"/>
        <v>No</v>
      </c>
      <c r="G4217" s="21" t="str">
        <f>IF(F4217="Yes", "Not Applicable", IF(COUNTIF('Broadcast Module Man Codes'!B:B, LEFT(B4217, 4))=0, "No BM Man Code Found", "Match Found"))</f>
        <v>No BM Man Code Found</v>
      </c>
    </row>
    <row r="4218" spans="1:7">
      <c r="A4218" s="23" t="s">
        <v>7625</v>
      </c>
      <c r="B4218" s="23">
        <v>85714</v>
      </c>
      <c r="C4218" s="23" t="s">
        <v>53</v>
      </c>
      <c r="D4218" s="23" t="str">
        <f>IF(ISNUMBER(MATCH(C4218, 'Registration Database Man. Code'!A:A, 0)), "drone", "")</f>
        <v>drone</v>
      </c>
      <c r="E4218" s="23" t="str">
        <f>VLOOKUP(C4218, 'Registration Database Man. Code'!A:D, 4, FALSE)</f>
        <v>EA VISION</v>
      </c>
      <c r="F4218" s="24" t="str">
        <f t="shared" si="65"/>
        <v>No</v>
      </c>
      <c r="G4218" s="21" t="str">
        <f>IF(F4218="Yes", "Not Applicable", IF(COUNTIF('Broadcast Module Man Codes'!B:B, LEFT(B4218, 4))=0, "No BM Man Code Found", "Match Found"))</f>
        <v>No BM Man Code Found</v>
      </c>
    </row>
    <row r="4219" spans="1:7">
      <c r="A4219" s="23" t="s">
        <v>7626</v>
      </c>
      <c r="B4219" s="23">
        <v>85726</v>
      </c>
      <c r="C4219" s="23" t="s">
        <v>53</v>
      </c>
      <c r="D4219" s="23" t="str">
        <f>IF(ISNUMBER(MATCH(C4219, 'Registration Database Man. Code'!A:A, 0)), "drone", "")</f>
        <v>drone</v>
      </c>
      <c r="E4219" s="23" t="str">
        <f>VLOOKUP(C4219, 'Registration Database Man. Code'!A:D, 4, FALSE)</f>
        <v>EA VISION</v>
      </c>
      <c r="F4219" s="24" t="str">
        <f t="shared" si="65"/>
        <v>No</v>
      </c>
      <c r="G4219" s="21" t="str">
        <f>IF(F4219="Yes", "Not Applicable", IF(COUNTIF('Broadcast Module Man Codes'!B:B, LEFT(B4219, 4))=0, "No BM Man Code Found", "Match Found"))</f>
        <v>No BM Man Code Found</v>
      </c>
    </row>
    <row r="4220" spans="1:7">
      <c r="A4220" s="23" t="s">
        <v>7627</v>
      </c>
      <c r="B4220" s="23">
        <v>85712</v>
      </c>
      <c r="C4220" s="23" t="s">
        <v>53</v>
      </c>
      <c r="D4220" s="23" t="str">
        <f>IF(ISNUMBER(MATCH(C4220, 'Registration Database Man. Code'!A:A, 0)), "drone", "")</f>
        <v>drone</v>
      </c>
      <c r="E4220" s="23" t="str">
        <f>VLOOKUP(C4220, 'Registration Database Man. Code'!A:D, 4, FALSE)</f>
        <v>EA VISION</v>
      </c>
      <c r="F4220" s="24" t="str">
        <f t="shared" si="65"/>
        <v>No</v>
      </c>
      <c r="G4220" s="21" t="str">
        <f>IF(F4220="Yes", "Not Applicable", IF(COUNTIF('Broadcast Module Man Codes'!B:B, LEFT(B4220, 4))=0, "No BM Man Code Found", "Match Found"))</f>
        <v>No BM Man Code Found</v>
      </c>
    </row>
    <row r="4221" spans="1:7">
      <c r="A4221" s="23" t="s">
        <v>7628</v>
      </c>
      <c r="B4221" s="23">
        <v>85606</v>
      </c>
      <c r="C4221" s="23" t="s">
        <v>53</v>
      </c>
      <c r="D4221" s="23" t="str">
        <f>IF(ISNUMBER(MATCH(C4221, 'Registration Database Man. Code'!A:A, 0)), "drone", "")</f>
        <v>drone</v>
      </c>
      <c r="E4221" s="23" t="str">
        <f>VLOOKUP(C4221, 'Registration Database Man. Code'!A:D, 4, FALSE)</f>
        <v>EA VISION</v>
      </c>
      <c r="F4221" s="24" t="str">
        <f t="shared" si="65"/>
        <v>No</v>
      </c>
      <c r="G4221" s="21" t="str">
        <f>IF(F4221="Yes", "Not Applicable", IF(COUNTIF('Broadcast Module Man Codes'!B:B, LEFT(B4221, 4))=0, "No BM Man Code Found", "Match Found"))</f>
        <v>No BM Man Code Found</v>
      </c>
    </row>
    <row r="4222" spans="1:7">
      <c r="A4222" s="23" t="s">
        <v>7629</v>
      </c>
      <c r="B4222" s="23">
        <v>85716</v>
      </c>
      <c r="C4222" s="23" t="s">
        <v>53</v>
      </c>
      <c r="D4222" s="23" t="str">
        <f>IF(ISNUMBER(MATCH(C4222, 'Registration Database Man. Code'!A:A, 0)), "drone", "")</f>
        <v>drone</v>
      </c>
      <c r="E4222" s="23" t="str">
        <f>VLOOKUP(C4222, 'Registration Database Man. Code'!A:D, 4, FALSE)</f>
        <v>EA VISION</v>
      </c>
      <c r="F4222" s="24" t="str">
        <f t="shared" si="65"/>
        <v>No</v>
      </c>
      <c r="G4222" s="21" t="str">
        <f>IF(F4222="Yes", "Not Applicable", IF(COUNTIF('Broadcast Module Man Codes'!B:B, LEFT(B4222, 4))=0, "No BM Man Code Found", "Match Found"))</f>
        <v>No BM Man Code Found</v>
      </c>
    </row>
    <row r="4223" spans="1:7">
      <c r="A4223" s="23" t="s">
        <v>7630</v>
      </c>
      <c r="B4223" s="23">
        <v>85717</v>
      </c>
      <c r="C4223" s="23" t="s">
        <v>53</v>
      </c>
      <c r="D4223" s="23" t="str">
        <f>IF(ISNUMBER(MATCH(C4223, 'Registration Database Man. Code'!A:A, 0)), "drone", "")</f>
        <v>drone</v>
      </c>
      <c r="E4223" s="23" t="str">
        <f>VLOOKUP(C4223, 'Registration Database Man. Code'!A:D, 4, FALSE)</f>
        <v>EA VISION</v>
      </c>
      <c r="F4223" s="24" t="str">
        <f t="shared" si="65"/>
        <v>No</v>
      </c>
      <c r="G4223" s="21" t="str">
        <f>IF(F4223="Yes", "Not Applicable", IF(COUNTIF('Broadcast Module Man Codes'!B:B, LEFT(B4223, 4))=0, "No BM Man Code Found", "Match Found"))</f>
        <v>No BM Man Code Found</v>
      </c>
    </row>
    <row r="4224" spans="1:7">
      <c r="A4224" s="23" t="s">
        <v>7631</v>
      </c>
      <c r="B4224" s="23" t="s">
        <v>7632</v>
      </c>
      <c r="C4224" s="23" t="s">
        <v>16</v>
      </c>
      <c r="D4224" s="23" t="str">
        <f>IF(ISNUMBER(MATCH(C4224, 'Registration Database Man. Code'!A:A, 0)), "drone", "")</f>
        <v>drone</v>
      </c>
      <c r="E4224" s="23" t="str">
        <f>VLOOKUP(C4224, 'Registration Database Man. Code'!A:D, 4, FALSE)</f>
        <v>DJI</v>
      </c>
      <c r="F4224" s="24" t="str">
        <f t="shared" si="65"/>
        <v>Yes</v>
      </c>
      <c r="G4224" s="21" t="str">
        <f>IF(F4224="Yes", "Not Applicable", IF(COUNTIF('Broadcast Module Man Codes'!B:B, LEFT(B4224, 4))=0, "No BM Man Code Found", "Match Found"))</f>
        <v>Not Applicable</v>
      </c>
    </row>
    <row r="4225" spans="1:7">
      <c r="A4225" s="23" t="s">
        <v>7635</v>
      </c>
      <c r="B4225" s="23" t="s">
        <v>7636</v>
      </c>
      <c r="C4225" s="23" t="s">
        <v>10</v>
      </c>
      <c r="D4225" s="23" t="str">
        <f>IF(ISNUMBER(MATCH(C4225, 'Registration Database Man. Code'!A:A, 0)), "drone", "")</f>
        <v>drone</v>
      </c>
      <c r="E4225" s="23" t="str">
        <f>VLOOKUP(C4225, 'Registration Database Man. Code'!A:D, 4, FALSE)</f>
        <v>DJI</v>
      </c>
      <c r="F4225" s="24" t="str">
        <f t="shared" si="65"/>
        <v>Yes</v>
      </c>
      <c r="G4225" s="21" t="str">
        <f>IF(F4225="Yes", "Not Applicable", IF(COUNTIF('Broadcast Module Man Codes'!B:B, LEFT(B4225, 4))=0, "No BM Man Code Found", "Match Found"))</f>
        <v>Not Applicable</v>
      </c>
    </row>
    <row r="4226" spans="1:7">
      <c r="A4226" s="23" t="s">
        <v>7637</v>
      </c>
      <c r="B4226" s="23" t="s">
        <v>7638</v>
      </c>
      <c r="C4226" s="23" t="s">
        <v>27</v>
      </c>
      <c r="D4226" s="23" t="str">
        <f>IF(ISNUMBER(MATCH(C4226, 'Registration Database Man. Code'!A:A, 0)), "drone", "")</f>
        <v>drone</v>
      </c>
      <c r="E4226" s="23" t="str">
        <f>VLOOKUP(C4226, 'Registration Database Man. Code'!A:D, 4, FALSE)</f>
        <v>DJI</v>
      </c>
      <c r="F4226" s="24" t="str">
        <f t="shared" si="65"/>
        <v>Yes</v>
      </c>
      <c r="G4226" s="21" t="str">
        <f>IF(F4226="Yes", "Not Applicable", IF(COUNTIF('Broadcast Module Man Codes'!B:B, LEFT(B4226, 4))=0, "No BM Man Code Found", "Match Found"))</f>
        <v>Not Applicable</v>
      </c>
    </row>
    <row r="4227" spans="1:7">
      <c r="A4227" s="23" t="s">
        <v>7639</v>
      </c>
      <c r="B4227" s="23">
        <v>85574</v>
      </c>
      <c r="C4227" s="23" t="s">
        <v>53</v>
      </c>
      <c r="D4227" s="23" t="str">
        <f>IF(ISNUMBER(MATCH(C4227, 'Registration Database Man. Code'!A:A, 0)), "drone", "")</f>
        <v>drone</v>
      </c>
      <c r="E4227" s="23" t="str">
        <f>VLOOKUP(C4227, 'Registration Database Man. Code'!A:D, 4, FALSE)</f>
        <v>EA VISION</v>
      </c>
      <c r="F4227" s="24" t="str">
        <f t="shared" ref="F4227:F4290" si="66">IF(OR(E4227="EA VISION", E4227="EAVISION"), "No", IF(OR(AND(OR(E4227="DJI", E4227="DJI Innovations"), LEFT(B4227, 5)="1581F"), AND(OR(E4227="XAG", E4227="GUANGZHOU XAG CO LTD"), LEFT(B4227, 5)="1863F"), AND(E4227="Talos Drones", LEFT(B4227, 5)="2104F")), "Yes", "No"))</f>
        <v>No</v>
      </c>
      <c r="G4227" s="21" t="str">
        <f>IF(F4227="Yes", "Not Applicable", IF(COUNTIF('Broadcast Module Man Codes'!B:B, LEFT(B4227, 4))=0, "No BM Man Code Found", "Match Found"))</f>
        <v>No BM Man Code Found</v>
      </c>
    </row>
    <row r="4228" spans="1:7">
      <c r="A4228" s="23" t="s">
        <v>7640</v>
      </c>
      <c r="B4228" s="23" t="s">
        <v>7641</v>
      </c>
      <c r="C4228" s="23" t="s">
        <v>2035</v>
      </c>
      <c r="D4228" s="23" t="str">
        <f>IF(ISNUMBER(MATCH(C4228, 'Registration Database Man. Code'!A:A, 0)), "drone", "")</f>
        <v>drone</v>
      </c>
      <c r="E4228" s="23" t="str">
        <f>VLOOKUP(C4228, 'Registration Database Man. Code'!A:D, 4, FALSE)</f>
        <v>DJI</v>
      </c>
      <c r="F4228" s="24" t="str">
        <f t="shared" si="66"/>
        <v>No</v>
      </c>
      <c r="G4228" s="21" t="str">
        <f>IF(F4228="Yes", "Not Applicable", IF(COUNTIF('Broadcast Module Man Codes'!B:B, LEFT(B4228, 4))=0, "No BM Man Code Found", "Match Found"))</f>
        <v>No BM Man Code Found</v>
      </c>
    </row>
    <row r="4229" spans="1:7">
      <c r="A4229" s="23" t="s">
        <v>7642</v>
      </c>
      <c r="B4229" s="23">
        <v>85629</v>
      </c>
      <c r="C4229" s="23" t="s">
        <v>53</v>
      </c>
      <c r="D4229" s="23" t="str">
        <f>IF(ISNUMBER(MATCH(C4229, 'Registration Database Man. Code'!A:A, 0)), "drone", "")</f>
        <v>drone</v>
      </c>
      <c r="E4229" s="23" t="str">
        <f>VLOOKUP(C4229, 'Registration Database Man. Code'!A:D, 4, FALSE)</f>
        <v>EA VISION</v>
      </c>
      <c r="F4229" s="24" t="str">
        <f t="shared" si="66"/>
        <v>No</v>
      </c>
      <c r="G4229" s="21" t="str">
        <f>IF(F4229="Yes", "Not Applicable", IF(COUNTIF('Broadcast Module Man Codes'!B:B, LEFT(B4229, 4))=0, "No BM Man Code Found", "Match Found"))</f>
        <v>No BM Man Code Found</v>
      </c>
    </row>
    <row r="4230" spans="1:7">
      <c r="A4230" s="23" t="s">
        <v>7643</v>
      </c>
      <c r="B4230" s="23" t="s">
        <v>7644</v>
      </c>
      <c r="C4230" s="23" t="s">
        <v>10</v>
      </c>
      <c r="D4230" s="23" t="str">
        <f>IF(ISNUMBER(MATCH(C4230, 'Registration Database Man. Code'!A:A, 0)), "drone", "")</f>
        <v>drone</v>
      </c>
      <c r="E4230" s="23" t="str">
        <f>VLOOKUP(C4230, 'Registration Database Man. Code'!A:D, 4, FALSE)</f>
        <v>DJI</v>
      </c>
      <c r="F4230" s="24" t="str">
        <f t="shared" si="66"/>
        <v>No</v>
      </c>
      <c r="G4230" s="21" t="str">
        <f>IF(F4230="Yes", "Not Applicable", IF(COUNTIF('Broadcast Module Man Codes'!B:B, LEFT(B4230, 4))=0, "No BM Man Code Found", "Match Found"))</f>
        <v>No BM Man Code Found</v>
      </c>
    </row>
    <row r="4231" spans="1:7">
      <c r="A4231" s="23" t="s">
        <v>7645</v>
      </c>
      <c r="B4231" s="23" t="s">
        <v>7646</v>
      </c>
      <c r="C4231" s="23" t="s">
        <v>10</v>
      </c>
      <c r="D4231" s="23" t="str">
        <f>IF(ISNUMBER(MATCH(C4231, 'Registration Database Man. Code'!A:A, 0)), "drone", "")</f>
        <v>drone</v>
      </c>
      <c r="E4231" s="23" t="str">
        <f>VLOOKUP(C4231, 'Registration Database Man. Code'!A:D, 4, FALSE)</f>
        <v>DJI</v>
      </c>
      <c r="F4231" s="24" t="str">
        <f t="shared" si="66"/>
        <v>No</v>
      </c>
      <c r="G4231" s="21" t="str">
        <f>IF(F4231="Yes", "Not Applicable", IF(COUNTIF('Broadcast Module Man Codes'!B:B, LEFT(B4231, 4))=0, "No BM Man Code Found", "Match Found"))</f>
        <v>No BM Man Code Found</v>
      </c>
    </row>
    <row r="4232" spans="1:7">
      <c r="A4232" s="23" t="s">
        <v>7647</v>
      </c>
      <c r="B4232" s="23" t="s">
        <v>7648</v>
      </c>
      <c r="C4232" s="23" t="s">
        <v>21</v>
      </c>
      <c r="D4232" s="23" t="str">
        <f>IF(ISNUMBER(MATCH(C4232, 'Registration Database Man. Code'!A:A, 0)), "drone", "")</f>
        <v>drone</v>
      </c>
      <c r="E4232" s="23" t="str">
        <f>VLOOKUP(C4232, 'Registration Database Man. Code'!A:D, 4, FALSE)</f>
        <v>XAG</v>
      </c>
      <c r="F4232" s="24" t="str">
        <f t="shared" si="66"/>
        <v>Yes</v>
      </c>
      <c r="G4232" s="21" t="str">
        <f>IF(F4232="Yes", "Not Applicable", IF(COUNTIF('Broadcast Module Man Codes'!B:B, LEFT(B4232, 4))=0, "No BM Man Code Found", "Match Found"))</f>
        <v>Not Applicable</v>
      </c>
    </row>
    <row r="4233" spans="1:7">
      <c r="A4233" s="23" t="s">
        <v>7649</v>
      </c>
      <c r="B4233" s="23" t="s">
        <v>7650</v>
      </c>
      <c r="C4233" s="23" t="s">
        <v>27</v>
      </c>
      <c r="D4233" s="23" t="str">
        <f>IF(ISNUMBER(MATCH(C4233, 'Registration Database Man. Code'!A:A, 0)), "drone", "")</f>
        <v>drone</v>
      </c>
      <c r="E4233" s="23" t="str">
        <f>VLOOKUP(C4233, 'Registration Database Man. Code'!A:D, 4, FALSE)</f>
        <v>DJI</v>
      </c>
      <c r="F4233" s="24" t="str">
        <f t="shared" si="66"/>
        <v>Yes</v>
      </c>
      <c r="G4233" s="21" t="str">
        <f>IF(F4233="Yes", "Not Applicable", IF(COUNTIF('Broadcast Module Man Codes'!B:B, LEFT(B4233, 4))=0, "No BM Man Code Found", "Match Found"))</f>
        <v>Not Applicable</v>
      </c>
    </row>
    <row r="4234" spans="1:7">
      <c r="A4234" s="23" t="s">
        <v>7651</v>
      </c>
      <c r="B4234" s="23" t="s">
        <v>7652</v>
      </c>
      <c r="C4234" s="23" t="s">
        <v>21</v>
      </c>
      <c r="D4234" s="23" t="str">
        <f>IF(ISNUMBER(MATCH(C4234, 'Registration Database Man. Code'!A:A, 0)), "drone", "")</f>
        <v>drone</v>
      </c>
      <c r="E4234" s="23" t="str">
        <f>VLOOKUP(C4234, 'Registration Database Man. Code'!A:D, 4, FALSE)</f>
        <v>XAG</v>
      </c>
      <c r="F4234" s="24" t="str">
        <f t="shared" si="66"/>
        <v>Yes</v>
      </c>
      <c r="G4234" s="21" t="str">
        <f>IF(F4234="Yes", "Not Applicable", IF(COUNTIF('Broadcast Module Man Codes'!B:B, LEFT(B4234, 4))=0, "No BM Man Code Found", "Match Found"))</f>
        <v>Not Applicable</v>
      </c>
    </row>
    <row r="4235" spans="1:7">
      <c r="A4235" s="23" t="s">
        <v>7653</v>
      </c>
      <c r="B4235" s="23" t="s">
        <v>7654</v>
      </c>
      <c r="C4235" s="23" t="s">
        <v>281</v>
      </c>
      <c r="D4235" s="23" t="str">
        <f>IF(ISNUMBER(MATCH(C4235, 'Registration Database Man. Code'!A:A, 0)), "drone", "")</f>
        <v>drone</v>
      </c>
      <c r="E4235" s="23" t="str">
        <f>VLOOKUP(C4235, 'Registration Database Man. Code'!A:D, 4, FALSE)</f>
        <v>DJI</v>
      </c>
      <c r="F4235" s="24" t="str">
        <f t="shared" si="66"/>
        <v>Yes</v>
      </c>
      <c r="G4235" s="21" t="str">
        <f>IF(F4235="Yes", "Not Applicable", IF(COUNTIF('Broadcast Module Man Codes'!B:B, LEFT(B4235, 4))=0, "No BM Man Code Found", "Match Found"))</f>
        <v>Not Applicable</v>
      </c>
    </row>
    <row r="4236" spans="1:7">
      <c r="A4236" s="23" t="s">
        <v>7655</v>
      </c>
      <c r="B4236" s="23" t="s">
        <v>7656</v>
      </c>
      <c r="C4236" s="23" t="s">
        <v>6</v>
      </c>
      <c r="D4236" s="23" t="str">
        <f>IF(ISNUMBER(MATCH(C4236, 'Registration Database Man. Code'!A:A, 0)), "drone", "")</f>
        <v>drone</v>
      </c>
      <c r="E4236" s="23" t="str">
        <f>VLOOKUP(C4236, 'Registration Database Man. Code'!A:D, 4, FALSE)</f>
        <v>XAG</v>
      </c>
      <c r="F4236" s="24" t="str">
        <f t="shared" si="66"/>
        <v>No</v>
      </c>
      <c r="G4236" s="21" t="str">
        <f>IF(F4236="Yes", "Not Applicable", IF(COUNTIF('Broadcast Module Man Codes'!B:B, LEFT(B4236, 4))=0, "No BM Man Code Found", "Match Found"))</f>
        <v>No BM Man Code Found</v>
      </c>
    </row>
    <row r="4237" spans="1:7">
      <c r="A4237" s="23" t="s">
        <v>7657</v>
      </c>
      <c r="B4237" s="23" t="s">
        <v>7658</v>
      </c>
      <c r="C4237" s="23" t="s">
        <v>10</v>
      </c>
      <c r="D4237" s="23" t="str">
        <f>IF(ISNUMBER(MATCH(C4237, 'Registration Database Man. Code'!A:A, 0)), "drone", "")</f>
        <v>drone</v>
      </c>
      <c r="E4237" s="23" t="str">
        <f>VLOOKUP(C4237, 'Registration Database Man. Code'!A:D, 4, FALSE)</f>
        <v>DJI</v>
      </c>
      <c r="F4237" s="24" t="str">
        <f t="shared" si="66"/>
        <v>No</v>
      </c>
      <c r="G4237" s="21" t="str">
        <f>IF(F4237="Yes", "Not Applicable", IF(COUNTIF('Broadcast Module Man Codes'!B:B, LEFT(B4237, 4))=0, "No BM Man Code Found", "Match Found"))</f>
        <v>No BM Man Code Found</v>
      </c>
    </row>
    <row r="4238" spans="1:7">
      <c r="A4238" s="23" t="s">
        <v>7659</v>
      </c>
      <c r="B4238" s="23" t="s">
        <v>7660</v>
      </c>
      <c r="C4238" s="23" t="s">
        <v>460</v>
      </c>
      <c r="D4238" s="23" t="str">
        <f>IF(ISNUMBER(MATCH(C4238, 'Registration Database Man. Code'!A:A, 0)), "drone", "")</f>
        <v>drone</v>
      </c>
      <c r="E4238" s="23" t="str">
        <f>VLOOKUP(C4238, 'Registration Database Man. Code'!A:D, 4, FALSE)</f>
        <v>DJI</v>
      </c>
      <c r="F4238" s="24" t="str">
        <f t="shared" si="66"/>
        <v>No</v>
      </c>
      <c r="G4238" s="21" t="str">
        <f>IF(F4238="Yes", "Not Applicable", IF(COUNTIF('Broadcast Module Man Codes'!B:B, LEFT(B4238, 4))=0, "No BM Man Code Found", "Match Found"))</f>
        <v>No BM Man Code Found</v>
      </c>
    </row>
    <row r="4239" spans="1:7">
      <c r="A4239" s="23" t="s">
        <v>7661</v>
      </c>
      <c r="B4239" s="23" t="s">
        <v>7662</v>
      </c>
      <c r="C4239" s="23">
        <v>610134</v>
      </c>
      <c r="D4239" s="23" t="str">
        <f>IF(ISNUMBER(MATCH(C4239, 'Registration Database Man. Code'!A:A, 0)), "drone", "")</f>
        <v>drone</v>
      </c>
      <c r="E4239" s="23" t="str">
        <f>VLOOKUP(C4239, 'Registration Database Man. Code'!A:D, 4, FALSE)</f>
        <v>DJI</v>
      </c>
      <c r="F4239" s="24" t="str">
        <f t="shared" si="66"/>
        <v>No</v>
      </c>
      <c r="G4239" s="21" t="str">
        <f>IF(F4239="Yes", "Not Applicable", IF(COUNTIF('Broadcast Module Man Codes'!B:B, LEFT(B4239, 4))=0, "No BM Man Code Found", "Match Found"))</f>
        <v>No BM Man Code Found</v>
      </c>
    </row>
    <row r="4240" spans="1:7">
      <c r="A4240" s="23" t="s">
        <v>7663</v>
      </c>
      <c r="B4240" s="23" t="s">
        <v>7664</v>
      </c>
      <c r="C4240" s="23" t="s">
        <v>10</v>
      </c>
      <c r="D4240" s="23" t="str">
        <f>IF(ISNUMBER(MATCH(C4240, 'Registration Database Man. Code'!A:A, 0)), "drone", "")</f>
        <v>drone</v>
      </c>
      <c r="E4240" s="23" t="str">
        <f>VLOOKUP(C4240, 'Registration Database Man. Code'!A:D, 4, FALSE)</f>
        <v>DJI</v>
      </c>
      <c r="F4240" s="24" t="str">
        <f t="shared" si="66"/>
        <v>Yes</v>
      </c>
      <c r="G4240" s="21" t="str">
        <f>IF(F4240="Yes", "Not Applicable", IF(COUNTIF('Broadcast Module Man Codes'!B:B, LEFT(B4240, 4))=0, "No BM Man Code Found", "Match Found"))</f>
        <v>Not Applicable</v>
      </c>
    </row>
    <row r="4241" spans="1:7">
      <c r="A4241" s="23" t="s">
        <v>7665</v>
      </c>
      <c r="B4241" s="23" t="s">
        <v>7666</v>
      </c>
      <c r="C4241" s="23" t="s">
        <v>27</v>
      </c>
      <c r="D4241" s="23" t="str">
        <f>IF(ISNUMBER(MATCH(C4241, 'Registration Database Man. Code'!A:A, 0)), "drone", "")</f>
        <v>drone</v>
      </c>
      <c r="E4241" s="23" t="str">
        <f>VLOOKUP(C4241, 'Registration Database Man. Code'!A:D, 4, FALSE)</f>
        <v>DJI</v>
      </c>
      <c r="F4241" s="24" t="str">
        <f t="shared" si="66"/>
        <v>Yes</v>
      </c>
      <c r="G4241" s="21" t="str">
        <f>IF(F4241="Yes", "Not Applicable", IF(COUNTIF('Broadcast Module Man Codes'!B:B, LEFT(B4241, 4))=0, "No BM Man Code Found", "Match Found"))</f>
        <v>Not Applicable</v>
      </c>
    </row>
    <row r="4242" spans="1:7">
      <c r="A4242" s="23" t="s">
        <v>7667</v>
      </c>
      <c r="B4242" s="23" t="s">
        <v>7668</v>
      </c>
      <c r="C4242" s="23" t="s">
        <v>10</v>
      </c>
      <c r="D4242" s="23" t="str">
        <f>IF(ISNUMBER(MATCH(C4242, 'Registration Database Man. Code'!A:A, 0)), "drone", "")</f>
        <v>drone</v>
      </c>
      <c r="E4242" s="23" t="str">
        <f>VLOOKUP(C4242, 'Registration Database Man. Code'!A:D, 4, FALSE)</f>
        <v>DJI</v>
      </c>
      <c r="F4242" s="24" t="str">
        <f t="shared" si="66"/>
        <v>No</v>
      </c>
      <c r="G4242" s="21" t="str">
        <f>IF(F4242="Yes", "Not Applicable", IF(COUNTIF('Broadcast Module Man Codes'!B:B, LEFT(B4242, 4))=0, "No BM Man Code Found", "Match Found"))</f>
        <v>No BM Man Code Found</v>
      </c>
    </row>
    <row r="4243" spans="1:7">
      <c r="A4243" s="23" t="s">
        <v>7669</v>
      </c>
      <c r="B4243" s="23" t="s">
        <v>7670</v>
      </c>
      <c r="C4243" s="23" t="s">
        <v>27</v>
      </c>
      <c r="D4243" s="23" t="str">
        <f>IF(ISNUMBER(MATCH(C4243, 'Registration Database Man. Code'!A:A, 0)), "drone", "")</f>
        <v>drone</v>
      </c>
      <c r="E4243" s="23" t="str">
        <f>VLOOKUP(C4243, 'Registration Database Man. Code'!A:D, 4, FALSE)</f>
        <v>DJI</v>
      </c>
      <c r="F4243" s="24" t="str">
        <f t="shared" si="66"/>
        <v>No</v>
      </c>
      <c r="G4243" s="21" t="str">
        <f>IF(F4243="Yes", "Not Applicable", IF(COUNTIF('Broadcast Module Man Codes'!B:B, LEFT(B4243, 4))=0, "No BM Man Code Found", "Match Found"))</f>
        <v>No BM Man Code Found</v>
      </c>
    </row>
    <row r="4244" spans="1:7">
      <c r="A4244" s="23" t="s">
        <v>7671</v>
      </c>
      <c r="B4244" s="23" t="s">
        <v>7672</v>
      </c>
      <c r="C4244" s="23" t="s">
        <v>24</v>
      </c>
      <c r="D4244" s="23" t="str">
        <f>IF(ISNUMBER(MATCH(C4244, 'Registration Database Man. Code'!A:A, 0)), "drone", "")</f>
        <v>drone</v>
      </c>
      <c r="E4244" s="23" t="str">
        <f>VLOOKUP(C4244, 'Registration Database Man. Code'!A:D, 4, FALSE)</f>
        <v>DJI</v>
      </c>
      <c r="F4244" s="24" t="str">
        <f t="shared" si="66"/>
        <v>No</v>
      </c>
      <c r="G4244" s="21" t="str">
        <f>IF(F4244="Yes", "Not Applicable", IF(COUNTIF('Broadcast Module Man Codes'!B:B, LEFT(B4244, 4))=0, "No BM Man Code Found", "Match Found"))</f>
        <v>No BM Man Code Found</v>
      </c>
    </row>
    <row r="4245" spans="1:7">
      <c r="A4245" s="23" t="s">
        <v>7673</v>
      </c>
      <c r="B4245" s="23" t="s">
        <v>7674</v>
      </c>
      <c r="C4245" s="23" t="s">
        <v>27</v>
      </c>
      <c r="D4245" s="23" t="str">
        <f>IF(ISNUMBER(MATCH(C4245, 'Registration Database Man. Code'!A:A, 0)), "drone", "")</f>
        <v>drone</v>
      </c>
      <c r="E4245" s="23" t="str">
        <f>VLOOKUP(C4245, 'Registration Database Man. Code'!A:D, 4, FALSE)</f>
        <v>DJI</v>
      </c>
      <c r="F4245" s="24" t="str">
        <f t="shared" si="66"/>
        <v>Yes</v>
      </c>
      <c r="G4245" s="21" t="str">
        <f>IF(F4245="Yes", "Not Applicable", IF(COUNTIF('Broadcast Module Man Codes'!B:B, LEFT(B4245, 4))=0, "No BM Man Code Found", "Match Found"))</f>
        <v>Not Applicable</v>
      </c>
    </row>
    <row r="4246" spans="1:7">
      <c r="A4246" s="23" t="s">
        <v>7675</v>
      </c>
      <c r="B4246" s="23" t="s">
        <v>7676</v>
      </c>
      <c r="C4246" s="23" t="s">
        <v>10</v>
      </c>
      <c r="D4246" s="23" t="str">
        <f>IF(ISNUMBER(MATCH(C4246, 'Registration Database Man. Code'!A:A, 0)), "drone", "")</f>
        <v>drone</v>
      </c>
      <c r="E4246" s="23" t="str">
        <f>VLOOKUP(C4246, 'Registration Database Man. Code'!A:D, 4, FALSE)</f>
        <v>DJI</v>
      </c>
      <c r="F4246" s="24" t="str">
        <f t="shared" si="66"/>
        <v>No</v>
      </c>
      <c r="G4246" s="21" t="str">
        <f>IF(F4246="Yes", "Not Applicable", IF(COUNTIF('Broadcast Module Man Codes'!B:B, LEFT(B4246, 4))=0, "No BM Man Code Found", "Match Found"))</f>
        <v>No BM Man Code Found</v>
      </c>
    </row>
    <row r="4247" spans="1:7">
      <c r="A4247" s="23" t="s">
        <v>7677</v>
      </c>
      <c r="B4247" s="23" t="s">
        <v>7678</v>
      </c>
      <c r="C4247" s="23" t="s">
        <v>27</v>
      </c>
      <c r="D4247" s="23" t="str">
        <f>IF(ISNUMBER(MATCH(C4247, 'Registration Database Man. Code'!A:A, 0)), "drone", "")</f>
        <v>drone</v>
      </c>
      <c r="E4247" s="23" t="str">
        <f>VLOOKUP(C4247, 'Registration Database Man. Code'!A:D, 4, FALSE)</f>
        <v>DJI</v>
      </c>
      <c r="F4247" s="24" t="str">
        <f t="shared" si="66"/>
        <v>Yes</v>
      </c>
      <c r="G4247" s="21" t="str">
        <f>IF(F4247="Yes", "Not Applicable", IF(COUNTIF('Broadcast Module Man Codes'!B:B, LEFT(B4247, 4))=0, "No BM Man Code Found", "Match Found"))</f>
        <v>Not Applicable</v>
      </c>
    </row>
    <row r="4248" spans="1:7">
      <c r="A4248" s="23" t="s">
        <v>7679</v>
      </c>
      <c r="B4248" s="23" t="s">
        <v>7680</v>
      </c>
      <c r="C4248" s="23" t="s">
        <v>27</v>
      </c>
      <c r="D4248" s="23" t="str">
        <f>IF(ISNUMBER(MATCH(C4248, 'Registration Database Man. Code'!A:A, 0)), "drone", "")</f>
        <v>drone</v>
      </c>
      <c r="E4248" s="23" t="str">
        <f>VLOOKUP(C4248, 'Registration Database Man. Code'!A:D, 4, FALSE)</f>
        <v>DJI</v>
      </c>
      <c r="F4248" s="24" t="str">
        <f t="shared" si="66"/>
        <v>Yes</v>
      </c>
      <c r="G4248" s="21" t="str">
        <f>IF(F4248="Yes", "Not Applicable", IF(COUNTIF('Broadcast Module Man Codes'!B:B, LEFT(B4248, 4))=0, "No BM Man Code Found", "Match Found"))</f>
        <v>Not Applicable</v>
      </c>
    </row>
    <row r="4249" spans="1:7">
      <c r="A4249" s="23" t="s">
        <v>7681</v>
      </c>
      <c r="B4249" s="23" t="s">
        <v>7682</v>
      </c>
      <c r="C4249" s="23" t="s">
        <v>10</v>
      </c>
      <c r="D4249" s="23" t="str">
        <f>IF(ISNUMBER(MATCH(C4249, 'Registration Database Man. Code'!A:A, 0)), "drone", "")</f>
        <v>drone</v>
      </c>
      <c r="E4249" s="23" t="str">
        <f>VLOOKUP(C4249, 'Registration Database Man. Code'!A:D, 4, FALSE)</f>
        <v>DJI</v>
      </c>
      <c r="F4249" s="24" t="str">
        <f t="shared" si="66"/>
        <v>Yes</v>
      </c>
      <c r="G4249" s="21" t="str">
        <f>IF(F4249="Yes", "Not Applicable", IF(COUNTIF('Broadcast Module Man Codes'!B:B, LEFT(B4249, 4))=0, "No BM Man Code Found", "Match Found"))</f>
        <v>Not Applicable</v>
      </c>
    </row>
    <row r="4250" spans="1:7">
      <c r="A4250" s="23" t="s">
        <v>7683</v>
      </c>
      <c r="B4250" s="23" t="s">
        <v>7684</v>
      </c>
      <c r="C4250" s="23" t="s">
        <v>27</v>
      </c>
      <c r="D4250" s="23" t="str">
        <f>IF(ISNUMBER(MATCH(C4250, 'Registration Database Man. Code'!A:A, 0)), "drone", "")</f>
        <v>drone</v>
      </c>
      <c r="E4250" s="23" t="str">
        <f>VLOOKUP(C4250, 'Registration Database Man. Code'!A:D, 4, FALSE)</f>
        <v>DJI</v>
      </c>
      <c r="F4250" s="24" t="str">
        <f t="shared" si="66"/>
        <v>No</v>
      </c>
      <c r="G4250" s="21" t="str">
        <f>IF(F4250="Yes", "Not Applicable", IF(COUNTIF('Broadcast Module Man Codes'!B:B, LEFT(B4250, 4))=0, "No BM Man Code Found", "Match Found"))</f>
        <v>No BM Man Code Found</v>
      </c>
    </row>
    <row r="4251" spans="1:7">
      <c r="A4251" s="23" t="s">
        <v>7685</v>
      </c>
      <c r="B4251" s="23" t="s">
        <v>7686</v>
      </c>
      <c r="C4251" s="23" t="s">
        <v>37</v>
      </c>
      <c r="D4251" s="23" t="str">
        <f>IF(ISNUMBER(MATCH(C4251, 'Registration Database Man. Code'!A:A, 0)), "drone", "")</f>
        <v>drone</v>
      </c>
      <c r="E4251" s="23" t="str">
        <f>VLOOKUP(C4251, 'Registration Database Man. Code'!A:D, 4, FALSE)</f>
        <v>DJI</v>
      </c>
      <c r="F4251" s="24" t="str">
        <f t="shared" si="66"/>
        <v>Yes</v>
      </c>
      <c r="G4251" s="21" t="str">
        <f>IF(F4251="Yes", "Not Applicable", IF(COUNTIF('Broadcast Module Man Codes'!B:B, LEFT(B4251, 4))=0, "No BM Man Code Found", "Match Found"))</f>
        <v>Not Applicable</v>
      </c>
    </row>
    <row r="4252" spans="1:7">
      <c r="A4252" s="23" t="s">
        <v>7687</v>
      </c>
      <c r="B4252" s="23" t="s">
        <v>7688</v>
      </c>
      <c r="C4252" s="23" t="s">
        <v>21</v>
      </c>
      <c r="D4252" s="23" t="str">
        <f>IF(ISNUMBER(MATCH(C4252, 'Registration Database Man. Code'!A:A, 0)), "drone", "")</f>
        <v>drone</v>
      </c>
      <c r="E4252" s="23" t="str">
        <f>VLOOKUP(C4252, 'Registration Database Man. Code'!A:D, 4, FALSE)</f>
        <v>XAG</v>
      </c>
      <c r="F4252" s="24" t="str">
        <f t="shared" si="66"/>
        <v>Yes</v>
      </c>
      <c r="G4252" s="21" t="str">
        <f>IF(F4252="Yes", "Not Applicable", IF(COUNTIF('Broadcast Module Man Codes'!B:B, LEFT(B4252, 4))=0, "No BM Man Code Found", "Match Found"))</f>
        <v>Not Applicable</v>
      </c>
    </row>
    <row r="4253" spans="1:7">
      <c r="A4253" s="23" t="s">
        <v>7689</v>
      </c>
      <c r="B4253" s="23" t="s">
        <v>7690</v>
      </c>
      <c r="C4253" s="23" t="s">
        <v>21</v>
      </c>
      <c r="D4253" s="23" t="str">
        <f>IF(ISNUMBER(MATCH(C4253, 'Registration Database Man. Code'!A:A, 0)), "drone", "")</f>
        <v>drone</v>
      </c>
      <c r="E4253" s="23" t="str">
        <f>VLOOKUP(C4253, 'Registration Database Man. Code'!A:D, 4, FALSE)</f>
        <v>XAG</v>
      </c>
      <c r="F4253" s="24" t="str">
        <f t="shared" si="66"/>
        <v>Yes</v>
      </c>
      <c r="G4253" s="21" t="str">
        <f>IF(F4253="Yes", "Not Applicable", IF(COUNTIF('Broadcast Module Man Codes'!B:B, LEFT(B4253, 4))=0, "No BM Man Code Found", "Match Found"))</f>
        <v>Not Applicable</v>
      </c>
    </row>
    <row r="4254" spans="1:7">
      <c r="A4254" s="23" t="s">
        <v>7691</v>
      </c>
      <c r="B4254" s="23" t="s">
        <v>7692</v>
      </c>
      <c r="C4254" s="23" t="s">
        <v>27</v>
      </c>
      <c r="D4254" s="23" t="str">
        <f>IF(ISNUMBER(MATCH(C4254, 'Registration Database Man. Code'!A:A, 0)), "drone", "")</f>
        <v>drone</v>
      </c>
      <c r="E4254" s="23" t="str">
        <f>VLOOKUP(C4254, 'Registration Database Man. Code'!A:D, 4, FALSE)</f>
        <v>DJI</v>
      </c>
      <c r="F4254" s="24" t="str">
        <f t="shared" si="66"/>
        <v>Yes</v>
      </c>
      <c r="G4254" s="21" t="str">
        <f>IF(F4254="Yes", "Not Applicable", IF(COUNTIF('Broadcast Module Man Codes'!B:B, LEFT(B4254, 4))=0, "No BM Man Code Found", "Match Found"))</f>
        <v>Not Applicable</v>
      </c>
    </row>
    <row r="4255" spans="1:7">
      <c r="A4255" s="23" t="s">
        <v>7693</v>
      </c>
      <c r="B4255" s="23" t="s">
        <v>7694</v>
      </c>
      <c r="C4255" s="23" t="s">
        <v>27</v>
      </c>
      <c r="D4255" s="23" t="str">
        <f>IF(ISNUMBER(MATCH(C4255, 'Registration Database Man. Code'!A:A, 0)), "drone", "")</f>
        <v>drone</v>
      </c>
      <c r="E4255" s="23" t="str">
        <f>VLOOKUP(C4255, 'Registration Database Man. Code'!A:D, 4, FALSE)</f>
        <v>DJI</v>
      </c>
      <c r="F4255" s="24" t="str">
        <f t="shared" si="66"/>
        <v>Yes</v>
      </c>
      <c r="G4255" s="21" t="str">
        <f>IF(F4255="Yes", "Not Applicable", IF(COUNTIF('Broadcast Module Man Codes'!B:B, LEFT(B4255, 4))=0, "No BM Man Code Found", "Match Found"))</f>
        <v>Not Applicable</v>
      </c>
    </row>
    <row r="4256" spans="1:7">
      <c r="A4256" s="23" t="s">
        <v>7695</v>
      </c>
      <c r="B4256" s="23" t="s">
        <v>7696</v>
      </c>
      <c r="C4256" s="23" t="s">
        <v>21</v>
      </c>
      <c r="D4256" s="23" t="str">
        <f>IF(ISNUMBER(MATCH(C4256, 'Registration Database Man. Code'!A:A, 0)), "drone", "")</f>
        <v>drone</v>
      </c>
      <c r="E4256" s="23" t="str">
        <f>VLOOKUP(C4256, 'Registration Database Man. Code'!A:D, 4, FALSE)</f>
        <v>XAG</v>
      </c>
      <c r="F4256" s="24" t="str">
        <f t="shared" si="66"/>
        <v>Yes</v>
      </c>
      <c r="G4256" s="21" t="str">
        <f>IF(F4256="Yes", "Not Applicable", IF(COUNTIF('Broadcast Module Man Codes'!B:B, LEFT(B4256, 4))=0, "No BM Man Code Found", "Match Found"))</f>
        <v>Not Applicable</v>
      </c>
    </row>
    <row r="4257" spans="1:7">
      <c r="A4257" s="23" t="s">
        <v>7697</v>
      </c>
      <c r="B4257" s="23" t="s">
        <v>7698</v>
      </c>
      <c r="C4257" s="23" t="s">
        <v>53</v>
      </c>
      <c r="D4257" s="23" t="str">
        <f>IF(ISNUMBER(MATCH(C4257, 'Registration Database Man. Code'!A:A, 0)), "drone", "")</f>
        <v>drone</v>
      </c>
      <c r="E4257" s="23" t="str">
        <f>VLOOKUP(C4257, 'Registration Database Man. Code'!A:D, 4, FALSE)</f>
        <v>EA VISION</v>
      </c>
      <c r="F4257" s="24" t="str">
        <f t="shared" si="66"/>
        <v>No</v>
      </c>
      <c r="G4257" s="21" t="str">
        <f>IF(F4257="Yes", "Not Applicable", IF(COUNTIF('Broadcast Module Man Codes'!B:B, LEFT(B4257, 4))=0, "No BM Man Code Found", "Match Found"))</f>
        <v>No BM Man Code Found</v>
      </c>
    </row>
    <row r="4258" spans="1:7">
      <c r="A4258" s="23" t="s">
        <v>7699</v>
      </c>
      <c r="B4258" s="23" t="s">
        <v>7700</v>
      </c>
      <c r="C4258" s="23" t="s">
        <v>27</v>
      </c>
      <c r="D4258" s="23" t="str">
        <f>IF(ISNUMBER(MATCH(C4258, 'Registration Database Man. Code'!A:A, 0)), "drone", "")</f>
        <v>drone</v>
      </c>
      <c r="E4258" s="23" t="str">
        <f>VLOOKUP(C4258, 'Registration Database Man. Code'!A:D, 4, FALSE)</f>
        <v>DJI</v>
      </c>
      <c r="F4258" s="24" t="str">
        <f t="shared" si="66"/>
        <v>Yes</v>
      </c>
      <c r="G4258" s="21" t="str">
        <f>IF(F4258="Yes", "Not Applicable", IF(COUNTIF('Broadcast Module Man Codes'!B:B, LEFT(B4258, 4))=0, "No BM Man Code Found", "Match Found"))</f>
        <v>Not Applicable</v>
      </c>
    </row>
    <row r="4259" spans="1:7">
      <c r="A4259" s="23" t="s">
        <v>7701</v>
      </c>
      <c r="B4259" s="23" t="s">
        <v>7702</v>
      </c>
      <c r="C4259" s="23" t="s">
        <v>27</v>
      </c>
      <c r="D4259" s="23" t="str">
        <f>IF(ISNUMBER(MATCH(C4259, 'Registration Database Man. Code'!A:A, 0)), "drone", "")</f>
        <v>drone</v>
      </c>
      <c r="E4259" s="23" t="str">
        <f>VLOOKUP(C4259, 'Registration Database Man. Code'!A:D, 4, FALSE)</f>
        <v>DJI</v>
      </c>
      <c r="F4259" s="24" t="str">
        <f t="shared" si="66"/>
        <v>Yes</v>
      </c>
      <c r="G4259" s="21" t="str">
        <f>IF(F4259="Yes", "Not Applicable", IF(COUNTIF('Broadcast Module Man Codes'!B:B, LEFT(B4259, 4))=0, "No BM Man Code Found", "Match Found"))</f>
        <v>Not Applicable</v>
      </c>
    </row>
    <row r="4260" spans="1:7">
      <c r="A4260" s="23" t="s">
        <v>7703</v>
      </c>
      <c r="B4260" s="23" t="s">
        <v>7704</v>
      </c>
      <c r="C4260" s="23" t="s">
        <v>27</v>
      </c>
      <c r="D4260" s="23" t="str">
        <f>IF(ISNUMBER(MATCH(C4260, 'Registration Database Man. Code'!A:A, 0)), "drone", "")</f>
        <v>drone</v>
      </c>
      <c r="E4260" s="23" t="str">
        <f>VLOOKUP(C4260, 'Registration Database Man. Code'!A:D, 4, FALSE)</f>
        <v>DJI</v>
      </c>
      <c r="F4260" s="24" t="str">
        <f t="shared" si="66"/>
        <v>Yes</v>
      </c>
      <c r="G4260" s="21" t="str">
        <f>IF(F4260="Yes", "Not Applicable", IF(COUNTIF('Broadcast Module Man Codes'!B:B, LEFT(B4260, 4))=0, "No BM Man Code Found", "Match Found"))</f>
        <v>Not Applicable</v>
      </c>
    </row>
    <row r="4261" spans="1:7">
      <c r="A4261" s="23" t="s">
        <v>7705</v>
      </c>
      <c r="B4261" s="23" t="s">
        <v>7706</v>
      </c>
      <c r="C4261" s="23" t="s">
        <v>139</v>
      </c>
      <c r="D4261" s="23" t="str">
        <f>IF(ISNUMBER(MATCH(C4261, 'Registration Database Man. Code'!A:A, 0)), "drone", "")</f>
        <v>drone</v>
      </c>
      <c r="E4261" s="23" t="str">
        <f>VLOOKUP(C4261, 'Registration Database Man. Code'!A:D, 4, FALSE)</f>
        <v>DJI</v>
      </c>
      <c r="F4261" s="24" t="str">
        <f t="shared" si="66"/>
        <v>No</v>
      </c>
      <c r="G4261" s="21" t="str">
        <f>IF(F4261="Yes", "Not Applicable", IF(COUNTIF('Broadcast Module Man Codes'!B:B, LEFT(B4261, 4))=0, "No BM Man Code Found", "Match Found"))</f>
        <v>No BM Man Code Found</v>
      </c>
    </row>
    <row r="4262" spans="1:7">
      <c r="A4262" s="23" t="s">
        <v>7707</v>
      </c>
      <c r="B4262" s="23" t="s">
        <v>7708</v>
      </c>
      <c r="C4262" s="23" t="s">
        <v>27</v>
      </c>
      <c r="D4262" s="23" t="str">
        <f>IF(ISNUMBER(MATCH(C4262, 'Registration Database Man. Code'!A:A, 0)), "drone", "")</f>
        <v>drone</v>
      </c>
      <c r="E4262" s="23" t="str">
        <f>VLOOKUP(C4262, 'Registration Database Man. Code'!A:D, 4, FALSE)</f>
        <v>DJI</v>
      </c>
      <c r="F4262" s="24" t="str">
        <f t="shared" si="66"/>
        <v>Yes</v>
      </c>
      <c r="G4262" s="21" t="str">
        <f>IF(F4262="Yes", "Not Applicable", IF(COUNTIF('Broadcast Module Man Codes'!B:B, LEFT(B4262, 4))=0, "No BM Man Code Found", "Match Found"))</f>
        <v>Not Applicable</v>
      </c>
    </row>
    <row r="4263" spans="1:7">
      <c r="A4263" s="23" t="s">
        <v>7709</v>
      </c>
      <c r="B4263" s="23" t="s">
        <v>7710</v>
      </c>
      <c r="C4263" s="23" t="s">
        <v>27</v>
      </c>
      <c r="D4263" s="23" t="str">
        <f>IF(ISNUMBER(MATCH(C4263, 'Registration Database Man. Code'!A:A, 0)), "drone", "")</f>
        <v>drone</v>
      </c>
      <c r="E4263" s="23" t="str">
        <f>VLOOKUP(C4263, 'Registration Database Man. Code'!A:D, 4, FALSE)</f>
        <v>DJI</v>
      </c>
      <c r="F4263" s="24" t="str">
        <f t="shared" si="66"/>
        <v>Yes</v>
      </c>
      <c r="G4263" s="21" t="str">
        <f>IF(F4263="Yes", "Not Applicable", IF(COUNTIF('Broadcast Module Man Codes'!B:B, LEFT(B4263, 4))=0, "No BM Man Code Found", "Match Found"))</f>
        <v>Not Applicable</v>
      </c>
    </row>
    <row r="4264" spans="1:7">
      <c r="A4264" s="23" t="s">
        <v>7711</v>
      </c>
      <c r="B4264" s="23" t="s">
        <v>7712</v>
      </c>
      <c r="C4264" s="23" t="s">
        <v>21</v>
      </c>
      <c r="D4264" s="23" t="str">
        <f>IF(ISNUMBER(MATCH(C4264, 'Registration Database Man. Code'!A:A, 0)), "drone", "")</f>
        <v>drone</v>
      </c>
      <c r="E4264" s="23" t="str">
        <f>VLOOKUP(C4264, 'Registration Database Man. Code'!A:D, 4, FALSE)</f>
        <v>XAG</v>
      </c>
      <c r="F4264" s="24" t="str">
        <f t="shared" si="66"/>
        <v>No</v>
      </c>
      <c r="G4264" s="21" t="str">
        <f>IF(F4264="Yes", "Not Applicable", IF(COUNTIF('Broadcast Module Man Codes'!B:B, LEFT(B4264, 4))=0, "No BM Man Code Found", "Match Found"))</f>
        <v>No BM Man Code Found</v>
      </c>
    </row>
    <row r="4265" spans="1:7">
      <c r="A4265" s="23" t="s">
        <v>7713</v>
      </c>
      <c r="B4265" s="23" t="s">
        <v>7714</v>
      </c>
      <c r="C4265" s="23" t="s">
        <v>27</v>
      </c>
      <c r="D4265" s="23" t="str">
        <f>IF(ISNUMBER(MATCH(C4265, 'Registration Database Man. Code'!A:A, 0)), "drone", "")</f>
        <v>drone</v>
      </c>
      <c r="E4265" s="23" t="str">
        <f>VLOOKUP(C4265, 'Registration Database Man. Code'!A:D, 4, FALSE)</f>
        <v>DJI</v>
      </c>
      <c r="F4265" s="24" t="str">
        <f t="shared" si="66"/>
        <v>Yes</v>
      </c>
      <c r="G4265" s="21" t="str">
        <f>IF(F4265="Yes", "Not Applicable", IF(COUNTIF('Broadcast Module Man Codes'!B:B, LEFT(B4265, 4))=0, "No BM Man Code Found", "Match Found"))</f>
        <v>Not Applicable</v>
      </c>
    </row>
    <row r="4266" spans="1:7">
      <c r="A4266" s="23" t="s">
        <v>7715</v>
      </c>
      <c r="B4266" s="23" t="s">
        <v>7716</v>
      </c>
      <c r="C4266" s="23" t="s">
        <v>10</v>
      </c>
      <c r="D4266" s="23" t="str">
        <f>IF(ISNUMBER(MATCH(C4266, 'Registration Database Man. Code'!A:A, 0)), "drone", "")</f>
        <v>drone</v>
      </c>
      <c r="E4266" s="23" t="str">
        <f>VLOOKUP(C4266, 'Registration Database Man. Code'!A:D, 4, FALSE)</f>
        <v>DJI</v>
      </c>
      <c r="F4266" s="24" t="str">
        <f t="shared" si="66"/>
        <v>Yes</v>
      </c>
      <c r="G4266" s="21" t="str">
        <f>IF(F4266="Yes", "Not Applicable", IF(COUNTIF('Broadcast Module Man Codes'!B:B, LEFT(B4266, 4))=0, "No BM Man Code Found", "Match Found"))</f>
        <v>Not Applicable</v>
      </c>
    </row>
    <row r="4267" spans="1:7">
      <c r="A4267" s="23" t="s">
        <v>7717</v>
      </c>
      <c r="B4267" s="23" t="s">
        <v>7718</v>
      </c>
      <c r="C4267" s="23" t="s">
        <v>27</v>
      </c>
      <c r="D4267" s="23" t="str">
        <f>IF(ISNUMBER(MATCH(C4267, 'Registration Database Man. Code'!A:A, 0)), "drone", "")</f>
        <v>drone</v>
      </c>
      <c r="E4267" s="23" t="str">
        <f>VLOOKUP(C4267, 'Registration Database Man. Code'!A:D, 4, FALSE)</f>
        <v>DJI</v>
      </c>
      <c r="F4267" s="24" t="str">
        <f t="shared" si="66"/>
        <v>Yes</v>
      </c>
      <c r="G4267" s="21" t="str">
        <f>IF(F4267="Yes", "Not Applicable", IF(COUNTIF('Broadcast Module Man Codes'!B:B, LEFT(B4267, 4))=0, "No BM Man Code Found", "Match Found"))</f>
        <v>Not Applicable</v>
      </c>
    </row>
    <row r="4268" spans="1:7">
      <c r="A4268" s="23" t="s">
        <v>7719</v>
      </c>
      <c r="B4268" s="23" t="s">
        <v>7720</v>
      </c>
      <c r="C4268" s="23" t="s">
        <v>27</v>
      </c>
      <c r="D4268" s="23" t="str">
        <f>IF(ISNUMBER(MATCH(C4268, 'Registration Database Man. Code'!A:A, 0)), "drone", "")</f>
        <v>drone</v>
      </c>
      <c r="E4268" s="23" t="str">
        <f>VLOOKUP(C4268, 'Registration Database Man. Code'!A:D, 4, FALSE)</f>
        <v>DJI</v>
      </c>
      <c r="F4268" s="24" t="str">
        <f t="shared" si="66"/>
        <v>Yes</v>
      </c>
      <c r="G4268" s="21" t="str">
        <f>IF(F4268="Yes", "Not Applicable", IF(COUNTIF('Broadcast Module Man Codes'!B:B, LEFT(B4268, 4))=0, "No BM Man Code Found", "Match Found"))</f>
        <v>Not Applicable</v>
      </c>
    </row>
    <row r="4269" spans="1:7">
      <c r="A4269" s="23" t="s">
        <v>7721</v>
      </c>
      <c r="B4269" s="23" t="s">
        <v>7722</v>
      </c>
      <c r="C4269" s="23" t="s">
        <v>27</v>
      </c>
      <c r="D4269" s="23" t="str">
        <f>IF(ISNUMBER(MATCH(C4269, 'Registration Database Man. Code'!A:A, 0)), "drone", "")</f>
        <v>drone</v>
      </c>
      <c r="E4269" s="23" t="str">
        <f>VLOOKUP(C4269, 'Registration Database Man. Code'!A:D, 4, FALSE)</f>
        <v>DJI</v>
      </c>
      <c r="F4269" s="24" t="str">
        <f t="shared" si="66"/>
        <v>Yes</v>
      </c>
      <c r="G4269" s="21" t="str">
        <f>IF(F4269="Yes", "Not Applicable", IF(COUNTIF('Broadcast Module Man Codes'!B:B, LEFT(B4269, 4))=0, "No BM Man Code Found", "Match Found"))</f>
        <v>Not Applicable</v>
      </c>
    </row>
    <row r="4270" spans="1:7">
      <c r="A4270" s="23" t="s">
        <v>7723</v>
      </c>
      <c r="B4270" s="23" t="s">
        <v>7724</v>
      </c>
      <c r="C4270" s="23" t="s">
        <v>27</v>
      </c>
      <c r="D4270" s="23" t="str">
        <f>IF(ISNUMBER(MATCH(C4270, 'Registration Database Man. Code'!A:A, 0)), "drone", "")</f>
        <v>drone</v>
      </c>
      <c r="E4270" s="23" t="str">
        <f>VLOOKUP(C4270, 'Registration Database Man. Code'!A:D, 4, FALSE)</f>
        <v>DJI</v>
      </c>
      <c r="F4270" s="24" t="str">
        <f t="shared" si="66"/>
        <v>Yes</v>
      </c>
      <c r="G4270" s="21" t="str">
        <f>IF(F4270="Yes", "Not Applicable", IF(COUNTIF('Broadcast Module Man Codes'!B:B, LEFT(B4270, 4))=0, "No BM Man Code Found", "Match Found"))</f>
        <v>Not Applicable</v>
      </c>
    </row>
    <row r="4271" spans="1:7">
      <c r="A4271" s="23" t="s">
        <v>7725</v>
      </c>
      <c r="B4271" s="23" t="s">
        <v>7726</v>
      </c>
      <c r="C4271" s="23" t="s">
        <v>27</v>
      </c>
      <c r="D4271" s="23" t="str">
        <f>IF(ISNUMBER(MATCH(C4271, 'Registration Database Man. Code'!A:A, 0)), "drone", "")</f>
        <v>drone</v>
      </c>
      <c r="E4271" s="23" t="str">
        <f>VLOOKUP(C4271, 'Registration Database Man. Code'!A:D, 4, FALSE)</f>
        <v>DJI</v>
      </c>
      <c r="F4271" s="24" t="str">
        <f t="shared" si="66"/>
        <v>Yes</v>
      </c>
      <c r="G4271" s="21" t="str">
        <f>IF(F4271="Yes", "Not Applicable", IF(COUNTIF('Broadcast Module Man Codes'!B:B, LEFT(B4271, 4))=0, "No BM Man Code Found", "Match Found"))</f>
        <v>Not Applicable</v>
      </c>
    </row>
    <row r="4272" spans="1:7">
      <c r="A4272" s="23" t="s">
        <v>7727</v>
      </c>
      <c r="B4272" s="23" t="s">
        <v>7728</v>
      </c>
      <c r="C4272" s="23" t="s">
        <v>27</v>
      </c>
      <c r="D4272" s="23" t="str">
        <f>IF(ISNUMBER(MATCH(C4272, 'Registration Database Man. Code'!A:A, 0)), "drone", "")</f>
        <v>drone</v>
      </c>
      <c r="E4272" s="23" t="str">
        <f>VLOOKUP(C4272, 'Registration Database Man. Code'!A:D, 4, FALSE)</f>
        <v>DJI</v>
      </c>
      <c r="F4272" s="24" t="str">
        <f t="shared" si="66"/>
        <v>Yes</v>
      </c>
      <c r="G4272" s="21" t="str">
        <f>IF(F4272="Yes", "Not Applicable", IF(COUNTIF('Broadcast Module Man Codes'!B:B, LEFT(B4272, 4))=0, "No BM Man Code Found", "Match Found"))</f>
        <v>Not Applicable</v>
      </c>
    </row>
    <row r="4273" spans="1:7">
      <c r="A4273" s="23" t="s">
        <v>7729</v>
      </c>
      <c r="B4273" s="23" t="s">
        <v>7730</v>
      </c>
      <c r="C4273" s="23" t="s">
        <v>27</v>
      </c>
      <c r="D4273" s="23" t="str">
        <f>IF(ISNUMBER(MATCH(C4273, 'Registration Database Man. Code'!A:A, 0)), "drone", "")</f>
        <v>drone</v>
      </c>
      <c r="E4273" s="23" t="str">
        <f>VLOOKUP(C4273, 'Registration Database Man. Code'!A:D, 4, FALSE)</f>
        <v>DJI</v>
      </c>
      <c r="F4273" s="24" t="str">
        <f t="shared" si="66"/>
        <v>Yes</v>
      </c>
      <c r="G4273" s="21" t="str">
        <f>IF(F4273="Yes", "Not Applicable", IF(COUNTIF('Broadcast Module Man Codes'!B:B, LEFT(B4273, 4))=0, "No BM Man Code Found", "Match Found"))</f>
        <v>Not Applicable</v>
      </c>
    </row>
    <row r="4274" spans="1:7">
      <c r="A4274" s="23" t="s">
        <v>7731</v>
      </c>
      <c r="B4274" s="23" t="s">
        <v>7732</v>
      </c>
      <c r="C4274" s="23" t="s">
        <v>10</v>
      </c>
      <c r="D4274" s="23" t="str">
        <f>IF(ISNUMBER(MATCH(C4274, 'Registration Database Man. Code'!A:A, 0)), "drone", "")</f>
        <v>drone</v>
      </c>
      <c r="E4274" s="23" t="str">
        <f>VLOOKUP(C4274, 'Registration Database Man. Code'!A:D, 4, FALSE)</f>
        <v>DJI</v>
      </c>
      <c r="F4274" s="24" t="str">
        <f t="shared" si="66"/>
        <v>No</v>
      </c>
      <c r="G4274" s="21" t="str">
        <f>IF(F4274="Yes", "Not Applicable", IF(COUNTIF('Broadcast Module Man Codes'!B:B, LEFT(B4274, 4))=0, "No BM Man Code Found", "Match Found"))</f>
        <v>No BM Man Code Found</v>
      </c>
    </row>
    <row r="4275" spans="1:7">
      <c r="A4275" s="23" t="s">
        <v>7733</v>
      </c>
      <c r="B4275" s="23" t="s">
        <v>7734</v>
      </c>
      <c r="C4275" s="23" t="s">
        <v>21</v>
      </c>
      <c r="D4275" s="23" t="str">
        <f>IF(ISNUMBER(MATCH(C4275, 'Registration Database Man. Code'!A:A, 0)), "drone", "")</f>
        <v>drone</v>
      </c>
      <c r="E4275" s="23" t="str">
        <f>VLOOKUP(C4275, 'Registration Database Man. Code'!A:D, 4, FALSE)</f>
        <v>XAG</v>
      </c>
      <c r="F4275" s="24" t="str">
        <f t="shared" si="66"/>
        <v>Yes</v>
      </c>
      <c r="G4275" s="21" t="str">
        <f>IF(F4275="Yes", "Not Applicable", IF(COUNTIF('Broadcast Module Man Codes'!B:B, LEFT(B4275, 4))=0, "No BM Man Code Found", "Match Found"))</f>
        <v>Not Applicable</v>
      </c>
    </row>
    <row r="4276" spans="1:7">
      <c r="A4276" s="23" t="s">
        <v>7735</v>
      </c>
      <c r="B4276" s="23" t="s">
        <v>7736</v>
      </c>
      <c r="C4276" s="23" t="s">
        <v>21</v>
      </c>
      <c r="D4276" s="23" t="str">
        <f>IF(ISNUMBER(MATCH(C4276, 'Registration Database Man. Code'!A:A, 0)), "drone", "")</f>
        <v>drone</v>
      </c>
      <c r="E4276" s="23" t="str">
        <f>VLOOKUP(C4276, 'Registration Database Man. Code'!A:D, 4, FALSE)</f>
        <v>XAG</v>
      </c>
      <c r="F4276" s="24" t="str">
        <f t="shared" si="66"/>
        <v>Yes</v>
      </c>
      <c r="G4276" s="21" t="str">
        <f>IF(F4276="Yes", "Not Applicable", IF(COUNTIF('Broadcast Module Man Codes'!B:B, LEFT(B4276, 4))=0, "No BM Man Code Found", "Match Found"))</f>
        <v>Not Applicable</v>
      </c>
    </row>
    <row r="4277" spans="1:7">
      <c r="A4277" s="23" t="s">
        <v>7737</v>
      </c>
      <c r="B4277" s="23" t="s">
        <v>7738</v>
      </c>
      <c r="C4277" s="23" t="s">
        <v>27</v>
      </c>
      <c r="D4277" s="23" t="str">
        <f>IF(ISNUMBER(MATCH(C4277, 'Registration Database Man. Code'!A:A, 0)), "drone", "")</f>
        <v>drone</v>
      </c>
      <c r="E4277" s="23" t="str">
        <f>VLOOKUP(C4277, 'Registration Database Man. Code'!A:D, 4, FALSE)</f>
        <v>DJI</v>
      </c>
      <c r="F4277" s="24" t="str">
        <f t="shared" si="66"/>
        <v>No</v>
      </c>
      <c r="G4277" s="21" t="str">
        <f>IF(F4277="Yes", "Not Applicable", IF(COUNTIF('Broadcast Module Man Codes'!B:B, LEFT(B4277, 4))=0, "No BM Man Code Found", "Match Found"))</f>
        <v>No BM Man Code Found</v>
      </c>
    </row>
    <row r="4278" spans="1:7">
      <c r="A4278" s="23" t="s">
        <v>7739</v>
      </c>
      <c r="B4278" s="23" t="s">
        <v>7740</v>
      </c>
      <c r="C4278" s="23" t="s">
        <v>27</v>
      </c>
      <c r="D4278" s="23" t="str">
        <f>IF(ISNUMBER(MATCH(C4278, 'Registration Database Man. Code'!A:A, 0)), "drone", "")</f>
        <v>drone</v>
      </c>
      <c r="E4278" s="23" t="str">
        <f>VLOOKUP(C4278, 'Registration Database Man. Code'!A:D, 4, FALSE)</f>
        <v>DJI</v>
      </c>
      <c r="F4278" s="24" t="str">
        <f t="shared" si="66"/>
        <v>Yes</v>
      </c>
      <c r="G4278" s="21" t="str">
        <f>IF(F4278="Yes", "Not Applicable", IF(COUNTIF('Broadcast Module Man Codes'!B:B, LEFT(B4278, 4))=0, "No BM Man Code Found", "Match Found"))</f>
        <v>Not Applicable</v>
      </c>
    </row>
    <row r="4279" spans="1:7">
      <c r="A4279" s="23" t="s">
        <v>7741</v>
      </c>
      <c r="B4279" s="23" t="s">
        <v>7742</v>
      </c>
      <c r="C4279" s="23" t="s">
        <v>10</v>
      </c>
      <c r="D4279" s="23" t="str">
        <f>IF(ISNUMBER(MATCH(C4279, 'Registration Database Man. Code'!A:A, 0)), "drone", "")</f>
        <v>drone</v>
      </c>
      <c r="E4279" s="23" t="str">
        <f>VLOOKUP(C4279, 'Registration Database Man. Code'!A:D, 4, FALSE)</f>
        <v>DJI</v>
      </c>
      <c r="F4279" s="24" t="str">
        <f t="shared" si="66"/>
        <v>Yes</v>
      </c>
      <c r="G4279" s="21" t="str">
        <f>IF(F4279="Yes", "Not Applicable", IF(COUNTIF('Broadcast Module Man Codes'!B:B, LEFT(B4279, 4))=0, "No BM Man Code Found", "Match Found"))</f>
        <v>Not Applicable</v>
      </c>
    </row>
    <row r="4280" spans="1:7">
      <c r="A4280" s="23" t="s">
        <v>7743</v>
      </c>
      <c r="B4280" s="23" t="s">
        <v>7744</v>
      </c>
      <c r="C4280" s="23" t="s">
        <v>27</v>
      </c>
      <c r="D4280" s="23" t="str">
        <f>IF(ISNUMBER(MATCH(C4280, 'Registration Database Man. Code'!A:A, 0)), "drone", "")</f>
        <v>drone</v>
      </c>
      <c r="E4280" s="23" t="str">
        <f>VLOOKUP(C4280, 'Registration Database Man. Code'!A:D, 4, FALSE)</f>
        <v>DJI</v>
      </c>
      <c r="F4280" s="24" t="str">
        <f t="shared" si="66"/>
        <v>Yes</v>
      </c>
      <c r="G4280" s="21" t="str">
        <f>IF(F4280="Yes", "Not Applicable", IF(COUNTIF('Broadcast Module Man Codes'!B:B, LEFT(B4280, 4))=0, "No BM Man Code Found", "Match Found"))</f>
        <v>Not Applicable</v>
      </c>
    </row>
    <row r="4281" spans="1:7">
      <c r="A4281" s="23" t="s">
        <v>7745</v>
      </c>
      <c r="B4281" s="23" t="s">
        <v>7746</v>
      </c>
      <c r="C4281" s="23" t="s">
        <v>27</v>
      </c>
      <c r="D4281" s="23" t="str">
        <f>IF(ISNUMBER(MATCH(C4281, 'Registration Database Man. Code'!A:A, 0)), "drone", "")</f>
        <v>drone</v>
      </c>
      <c r="E4281" s="23" t="str">
        <f>VLOOKUP(C4281, 'Registration Database Man. Code'!A:D, 4, FALSE)</f>
        <v>DJI</v>
      </c>
      <c r="F4281" s="24" t="str">
        <f t="shared" si="66"/>
        <v>Yes</v>
      </c>
      <c r="G4281" s="21" t="str">
        <f>IF(F4281="Yes", "Not Applicable", IF(COUNTIF('Broadcast Module Man Codes'!B:B, LEFT(B4281, 4))=0, "No BM Man Code Found", "Match Found"))</f>
        <v>Not Applicable</v>
      </c>
    </row>
    <row r="4282" spans="1:7">
      <c r="A4282" s="23" t="s">
        <v>7747</v>
      </c>
      <c r="B4282" s="23" t="s">
        <v>7748</v>
      </c>
      <c r="C4282" s="23" t="s">
        <v>27</v>
      </c>
      <c r="D4282" s="23" t="str">
        <f>IF(ISNUMBER(MATCH(C4282, 'Registration Database Man. Code'!A:A, 0)), "drone", "")</f>
        <v>drone</v>
      </c>
      <c r="E4282" s="23" t="str">
        <f>VLOOKUP(C4282, 'Registration Database Man. Code'!A:D, 4, FALSE)</f>
        <v>DJI</v>
      </c>
      <c r="F4282" s="24" t="str">
        <f t="shared" si="66"/>
        <v>Yes</v>
      </c>
      <c r="G4282" s="21" t="str">
        <f>IF(F4282="Yes", "Not Applicable", IF(COUNTIF('Broadcast Module Man Codes'!B:B, LEFT(B4282, 4))=0, "No BM Man Code Found", "Match Found"))</f>
        <v>Not Applicable</v>
      </c>
    </row>
    <row r="4283" spans="1:7">
      <c r="A4283" s="23" t="s">
        <v>7749</v>
      </c>
      <c r="B4283" s="23" t="s">
        <v>7750</v>
      </c>
      <c r="C4283" s="23" t="s">
        <v>27</v>
      </c>
      <c r="D4283" s="23" t="str">
        <f>IF(ISNUMBER(MATCH(C4283, 'Registration Database Man. Code'!A:A, 0)), "drone", "")</f>
        <v>drone</v>
      </c>
      <c r="E4283" s="23" t="str">
        <f>VLOOKUP(C4283, 'Registration Database Man. Code'!A:D, 4, FALSE)</f>
        <v>DJI</v>
      </c>
      <c r="F4283" s="24" t="str">
        <f t="shared" si="66"/>
        <v>Yes</v>
      </c>
      <c r="G4283" s="21" t="str">
        <f>IF(F4283="Yes", "Not Applicable", IF(COUNTIF('Broadcast Module Man Codes'!B:B, LEFT(B4283, 4))=0, "No BM Man Code Found", "Match Found"))</f>
        <v>Not Applicable</v>
      </c>
    </row>
    <row r="4284" spans="1:7">
      <c r="A4284" s="23" t="s">
        <v>7751</v>
      </c>
      <c r="B4284" s="23" t="s">
        <v>7752</v>
      </c>
      <c r="C4284" s="23" t="s">
        <v>27</v>
      </c>
      <c r="D4284" s="23" t="str">
        <f>IF(ISNUMBER(MATCH(C4284, 'Registration Database Man. Code'!A:A, 0)), "drone", "")</f>
        <v>drone</v>
      </c>
      <c r="E4284" s="23" t="str">
        <f>VLOOKUP(C4284, 'Registration Database Man. Code'!A:D, 4, FALSE)</f>
        <v>DJI</v>
      </c>
      <c r="F4284" s="24" t="str">
        <f t="shared" si="66"/>
        <v>Yes</v>
      </c>
      <c r="G4284" s="21" t="str">
        <f>IF(F4284="Yes", "Not Applicable", IF(COUNTIF('Broadcast Module Man Codes'!B:B, LEFT(B4284, 4))=0, "No BM Man Code Found", "Match Found"))</f>
        <v>Not Applicable</v>
      </c>
    </row>
    <row r="4285" spans="1:7">
      <c r="A4285" s="23" t="s">
        <v>7753</v>
      </c>
      <c r="B4285" s="23" t="s">
        <v>7754</v>
      </c>
      <c r="C4285" s="23" t="s">
        <v>27</v>
      </c>
      <c r="D4285" s="23" t="str">
        <f>IF(ISNUMBER(MATCH(C4285, 'Registration Database Man. Code'!A:A, 0)), "drone", "")</f>
        <v>drone</v>
      </c>
      <c r="E4285" s="23" t="str">
        <f>VLOOKUP(C4285, 'Registration Database Man. Code'!A:D, 4, FALSE)</f>
        <v>DJI</v>
      </c>
      <c r="F4285" s="24" t="str">
        <f t="shared" si="66"/>
        <v>Yes</v>
      </c>
      <c r="G4285" s="21" t="str">
        <f>IF(F4285="Yes", "Not Applicable", IF(COUNTIF('Broadcast Module Man Codes'!B:B, LEFT(B4285, 4))=0, "No BM Man Code Found", "Match Found"))</f>
        <v>Not Applicable</v>
      </c>
    </row>
    <row r="4286" spans="1:7">
      <c r="A4286" s="23" t="s">
        <v>7755</v>
      </c>
      <c r="B4286" s="23" t="s">
        <v>7756</v>
      </c>
      <c r="C4286" s="23" t="s">
        <v>27</v>
      </c>
      <c r="D4286" s="23" t="str">
        <f>IF(ISNUMBER(MATCH(C4286, 'Registration Database Man. Code'!A:A, 0)), "drone", "")</f>
        <v>drone</v>
      </c>
      <c r="E4286" s="23" t="str">
        <f>VLOOKUP(C4286, 'Registration Database Man. Code'!A:D, 4, FALSE)</f>
        <v>DJI</v>
      </c>
      <c r="F4286" s="24" t="str">
        <f t="shared" si="66"/>
        <v>Yes</v>
      </c>
      <c r="G4286" s="21" t="str">
        <f>IF(F4286="Yes", "Not Applicable", IF(COUNTIF('Broadcast Module Man Codes'!B:B, LEFT(B4286, 4))=0, "No BM Man Code Found", "Match Found"))</f>
        <v>Not Applicable</v>
      </c>
    </row>
    <row r="4287" spans="1:7">
      <c r="A4287" s="23" t="s">
        <v>7757</v>
      </c>
      <c r="B4287" s="23" t="s">
        <v>7758</v>
      </c>
      <c r="C4287" s="23" t="s">
        <v>27</v>
      </c>
      <c r="D4287" s="23" t="str">
        <f>IF(ISNUMBER(MATCH(C4287, 'Registration Database Man. Code'!A:A, 0)), "drone", "")</f>
        <v>drone</v>
      </c>
      <c r="E4287" s="23" t="str">
        <f>VLOOKUP(C4287, 'Registration Database Man. Code'!A:D, 4, FALSE)</f>
        <v>DJI</v>
      </c>
      <c r="F4287" s="24" t="str">
        <f t="shared" si="66"/>
        <v>Yes</v>
      </c>
      <c r="G4287" s="21" t="str">
        <f>IF(F4287="Yes", "Not Applicable", IF(COUNTIF('Broadcast Module Man Codes'!B:B, LEFT(B4287, 4))=0, "No BM Man Code Found", "Match Found"))</f>
        <v>Not Applicable</v>
      </c>
    </row>
    <row r="4288" spans="1:7">
      <c r="A4288" s="23" t="s">
        <v>7759</v>
      </c>
      <c r="B4288" s="23" t="s">
        <v>7760</v>
      </c>
      <c r="C4288" s="23" t="s">
        <v>27</v>
      </c>
      <c r="D4288" s="23" t="str">
        <f>IF(ISNUMBER(MATCH(C4288, 'Registration Database Man. Code'!A:A, 0)), "drone", "")</f>
        <v>drone</v>
      </c>
      <c r="E4288" s="23" t="str">
        <f>VLOOKUP(C4288, 'Registration Database Man. Code'!A:D, 4, FALSE)</f>
        <v>DJI</v>
      </c>
      <c r="F4288" s="24" t="str">
        <f t="shared" si="66"/>
        <v>No</v>
      </c>
      <c r="G4288" s="21" t="str">
        <f>IF(F4288="Yes", "Not Applicable", IF(COUNTIF('Broadcast Module Man Codes'!B:B, LEFT(B4288, 4))=0, "No BM Man Code Found", "Match Found"))</f>
        <v>No BM Man Code Found</v>
      </c>
    </row>
    <row r="4289" spans="1:7">
      <c r="A4289" s="23" t="s">
        <v>7761</v>
      </c>
      <c r="B4289" s="23" t="s">
        <v>7762</v>
      </c>
      <c r="C4289" s="23" t="s">
        <v>523</v>
      </c>
      <c r="D4289" s="23" t="str">
        <f>IF(ISNUMBER(MATCH(C4289, 'Registration Database Man. Code'!A:A, 0)), "drone", "")</f>
        <v>drone</v>
      </c>
      <c r="E4289" s="23" t="str">
        <f>VLOOKUP(C4289, 'Registration Database Man. Code'!A:D, 4, FALSE)</f>
        <v>EA VISION</v>
      </c>
      <c r="F4289" s="24" t="str">
        <f t="shared" si="66"/>
        <v>No</v>
      </c>
      <c r="G4289" s="21" t="str">
        <f>IF(F4289="Yes", "Not Applicable", IF(COUNTIF('Broadcast Module Man Codes'!B:B, LEFT(B4289, 4))=0, "No BM Man Code Found", "Match Found"))</f>
        <v>No BM Man Code Found</v>
      </c>
    </row>
    <row r="4290" spans="1:7">
      <c r="A4290" s="23" t="s">
        <v>7763</v>
      </c>
      <c r="B4290" s="23" t="s">
        <v>7764</v>
      </c>
      <c r="C4290" s="23" t="s">
        <v>10</v>
      </c>
      <c r="D4290" s="23" t="str">
        <f>IF(ISNUMBER(MATCH(C4290, 'Registration Database Man. Code'!A:A, 0)), "drone", "")</f>
        <v>drone</v>
      </c>
      <c r="E4290" s="23" t="str">
        <f>VLOOKUP(C4290, 'Registration Database Man. Code'!A:D, 4, FALSE)</f>
        <v>DJI</v>
      </c>
      <c r="F4290" s="24" t="str">
        <f t="shared" si="66"/>
        <v>Yes</v>
      </c>
      <c r="G4290" s="21" t="str">
        <f>IF(F4290="Yes", "Not Applicable", IF(COUNTIF('Broadcast Module Man Codes'!B:B, LEFT(B4290, 4))=0, "No BM Man Code Found", "Match Found"))</f>
        <v>Not Applicable</v>
      </c>
    </row>
    <row r="4291" spans="1:7">
      <c r="A4291" s="23" t="s">
        <v>7765</v>
      </c>
      <c r="B4291" s="23" t="s">
        <v>7766</v>
      </c>
      <c r="C4291" s="23" t="s">
        <v>27</v>
      </c>
      <c r="D4291" s="23" t="str">
        <f>IF(ISNUMBER(MATCH(C4291, 'Registration Database Man. Code'!A:A, 0)), "drone", "")</f>
        <v>drone</v>
      </c>
      <c r="E4291" s="23" t="str">
        <f>VLOOKUP(C4291, 'Registration Database Man. Code'!A:D, 4, FALSE)</f>
        <v>DJI</v>
      </c>
      <c r="F4291" s="24" t="str">
        <f t="shared" ref="F4291:F4354" si="67">IF(OR(E4291="EA VISION", E4291="EAVISION"), "No", IF(OR(AND(OR(E4291="DJI", E4291="DJI Innovations"), LEFT(B4291, 5)="1581F"), AND(OR(E4291="XAG", E4291="GUANGZHOU XAG CO LTD"), LEFT(B4291, 5)="1863F"), AND(E4291="Talos Drones", LEFT(B4291, 5)="2104F")), "Yes", "No"))</f>
        <v>Yes</v>
      </c>
      <c r="G4291" s="21" t="str">
        <f>IF(F4291="Yes", "Not Applicable", IF(COUNTIF('Broadcast Module Man Codes'!B:B, LEFT(B4291, 4))=0, "No BM Man Code Found", "Match Found"))</f>
        <v>Not Applicable</v>
      </c>
    </row>
    <row r="4292" spans="1:7">
      <c r="A4292" s="23" t="s">
        <v>7767</v>
      </c>
      <c r="B4292" s="23" t="s">
        <v>7768</v>
      </c>
      <c r="C4292" s="23" t="s">
        <v>27</v>
      </c>
      <c r="D4292" s="23" t="str">
        <f>IF(ISNUMBER(MATCH(C4292, 'Registration Database Man. Code'!A:A, 0)), "drone", "")</f>
        <v>drone</v>
      </c>
      <c r="E4292" s="23" t="str">
        <f>VLOOKUP(C4292, 'Registration Database Man. Code'!A:D, 4, FALSE)</f>
        <v>DJI</v>
      </c>
      <c r="F4292" s="24" t="str">
        <f t="shared" si="67"/>
        <v>No</v>
      </c>
      <c r="G4292" s="21" t="str">
        <f>IF(F4292="Yes", "Not Applicable", IF(COUNTIF('Broadcast Module Man Codes'!B:B, LEFT(B4292, 4))=0, "No BM Man Code Found", "Match Found"))</f>
        <v>No BM Man Code Found</v>
      </c>
    </row>
    <row r="4293" spans="1:7">
      <c r="A4293" s="23" t="s">
        <v>7769</v>
      </c>
      <c r="B4293" s="23" t="s">
        <v>7770</v>
      </c>
      <c r="C4293" s="23" t="s">
        <v>27</v>
      </c>
      <c r="D4293" s="23" t="str">
        <f>IF(ISNUMBER(MATCH(C4293, 'Registration Database Man. Code'!A:A, 0)), "drone", "")</f>
        <v>drone</v>
      </c>
      <c r="E4293" s="23" t="str">
        <f>VLOOKUP(C4293, 'Registration Database Man. Code'!A:D, 4, FALSE)</f>
        <v>DJI</v>
      </c>
      <c r="F4293" s="24" t="str">
        <f t="shared" si="67"/>
        <v>Yes</v>
      </c>
      <c r="G4293" s="21" t="str">
        <f>IF(F4293="Yes", "Not Applicable", IF(COUNTIF('Broadcast Module Man Codes'!B:B, LEFT(B4293, 4))=0, "No BM Man Code Found", "Match Found"))</f>
        <v>Not Applicable</v>
      </c>
    </row>
    <row r="4294" spans="1:7">
      <c r="A4294" s="23" t="s">
        <v>7771</v>
      </c>
      <c r="B4294" s="23" t="s">
        <v>7772</v>
      </c>
      <c r="C4294" s="23" t="s">
        <v>27</v>
      </c>
      <c r="D4294" s="23" t="str">
        <f>IF(ISNUMBER(MATCH(C4294, 'Registration Database Man. Code'!A:A, 0)), "drone", "")</f>
        <v>drone</v>
      </c>
      <c r="E4294" s="23" t="str">
        <f>VLOOKUP(C4294, 'Registration Database Man. Code'!A:D, 4, FALSE)</f>
        <v>DJI</v>
      </c>
      <c r="F4294" s="24" t="str">
        <f t="shared" si="67"/>
        <v>Yes</v>
      </c>
      <c r="G4294" s="21" t="str">
        <f>IF(F4294="Yes", "Not Applicable", IF(COUNTIF('Broadcast Module Man Codes'!B:B, LEFT(B4294, 4))=0, "No BM Man Code Found", "Match Found"))</f>
        <v>Not Applicable</v>
      </c>
    </row>
    <row r="4295" spans="1:7">
      <c r="A4295" s="23" t="s">
        <v>7773</v>
      </c>
      <c r="B4295" s="23" t="s">
        <v>7774</v>
      </c>
      <c r="C4295" s="23" t="s">
        <v>6</v>
      </c>
      <c r="D4295" s="23" t="str">
        <f>IF(ISNUMBER(MATCH(C4295, 'Registration Database Man. Code'!A:A, 0)), "drone", "")</f>
        <v>drone</v>
      </c>
      <c r="E4295" s="23" t="str">
        <f>VLOOKUP(C4295, 'Registration Database Man. Code'!A:D, 4, FALSE)</f>
        <v>XAG</v>
      </c>
      <c r="F4295" s="24" t="str">
        <f t="shared" si="67"/>
        <v>No</v>
      </c>
      <c r="G4295" s="21" t="str">
        <f>IF(F4295="Yes", "Not Applicable", IF(COUNTIF('Broadcast Module Man Codes'!B:B, LEFT(B4295, 4))=0, "No BM Man Code Found", "Match Found"))</f>
        <v>No BM Man Code Found</v>
      </c>
    </row>
    <row r="4296" spans="1:7">
      <c r="A4296" s="23" t="s">
        <v>7775</v>
      </c>
      <c r="B4296" s="23" t="s">
        <v>7776</v>
      </c>
      <c r="C4296" s="23" t="s">
        <v>142</v>
      </c>
      <c r="D4296" s="23" t="str">
        <f>IF(ISNUMBER(MATCH(C4296, 'Registration Database Man. Code'!A:A, 0)), "drone", "")</f>
        <v>drone</v>
      </c>
      <c r="E4296" s="23" t="str">
        <f>VLOOKUP(C4296, 'Registration Database Man. Code'!A:D, 4, FALSE)</f>
        <v>TALOS DRONES</v>
      </c>
      <c r="F4296" s="24" t="str">
        <f t="shared" si="67"/>
        <v>Yes</v>
      </c>
      <c r="G4296" s="21" t="str">
        <f>IF(F4296="Yes", "Not Applicable", IF(COUNTIF('Broadcast Module Man Codes'!B:B, LEFT(B4296, 4))=0, "No BM Man Code Found", "Match Found"))</f>
        <v>Not Applicable</v>
      </c>
    </row>
    <row r="4297" spans="1:7">
      <c r="A4297" s="23" t="s">
        <v>7777</v>
      </c>
      <c r="B4297" s="23" t="s">
        <v>7778</v>
      </c>
      <c r="C4297" s="23" t="s">
        <v>10</v>
      </c>
      <c r="D4297" s="23" t="str">
        <f>IF(ISNUMBER(MATCH(C4297, 'Registration Database Man. Code'!A:A, 0)), "drone", "")</f>
        <v>drone</v>
      </c>
      <c r="E4297" s="23" t="str">
        <f>VLOOKUP(C4297, 'Registration Database Man. Code'!A:D, 4, FALSE)</f>
        <v>DJI</v>
      </c>
      <c r="F4297" s="24" t="str">
        <f t="shared" si="67"/>
        <v>No</v>
      </c>
      <c r="G4297" s="21" t="str">
        <f>IF(F4297="Yes", "Not Applicable", IF(COUNTIF('Broadcast Module Man Codes'!B:B, LEFT(B4297, 4))=0, "No BM Man Code Found", "Match Found"))</f>
        <v>No BM Man Code Found</v>
      </c>
    </row>
    <row r="4298" spans="1:7">
      <c r="A4298" s="23" t="s">
        <v>7779</v>
      </c>
      <c r="B4298" s="23" t="s">
        <v>7780</v>
      </c>
      <c r="C4298" s="23" t="s">
        <v>10</v>
      </c>
      <c r="D4298" s="23" t="str">
        <f>IF(ISNUMBER(MATCH(C4298, 'Registration Database Man. Code'!A:A, 0)), "drone", "")</f>
        <v>drone</v>
      </c>
      <c r="E4298" s="23" t="str">
        <f>VLOOKUP(C4298, 'Registration Database Man. Code'!A:D, 4, FALSE)</f>
        <v>DJI</v>
      </c>
      <c r="F4298" s="24" t="str">
        <f t="shared" si="67"/>
        <v>Yes</v>
      </c>
      <c r="G4298" s="21" t="str">
        <f>IF(F4298="Yes", "Not Applicable", IF(COUNTIF('Broadcast Module Man Codes'!B:B, LEFT(B4298, 4))=0, "No BM Man Code Found", "Match Found"))</f>
        <v>Not Applicable</v>
      </c>
    </row>
    <row r="4299" spans="1:7">
      <c r="A4299" s="23" t="s">
        <v>7781</v>
      </c>
      <c r="B4299" s="23" t="s">
        <v>7782</v>
      </c>
      <c r="C4299" s="23" t="s">
        <v>27</v>
      </c>
      <c r="D4299" s="23" t="str">
        <f>IF(ISNUMBER(MATCH(C4299, 'Registration Database Man. Code'!A:A, 0)), "drone", "")</f>
        <v>drone</v>
      </c>
      <c r="E4299" s="23" t="str">
        <f>VLOOKUP(C4299, 'Registration Database Man. Code'!A:D, 4, FALSE)</f>
        <v>DJI</v>
      </c>
      <c r="F4299" s="24" t="str">
        <f t="shared" si="67"/>
        <v>Yes</v>
      </c>
      <c r="G4299" s="21" t="str">
        <f>IF(F4299="Yes", "Not Applicable", IF(COUNTIF('Broadcast Module Man Codes'!B:B, LEFT(B4299, 4))=0, "No BM Man Code Found", "Match Found"))</f>
        <v>Not Applicable</v>
      </c>
    </row>
    <row r="4300" spans="1:7">
      <c r="A4300" s="23" t="s">
        <v>7783</v>
      </c>
      <c r="B4300" s="23" t="s">
        <v>7784</v>
      </c>
      <c r="C4300" s="23" t="s">
        <v>27</v>
      </c>
      <c r="D4300" s="23" t="str">
        <f>IF(ISNUMBER(MATCH(C4300, 'Registration Database Man. Code'!A:A, 0)), "drone", "")</f>
        <v>drone</v>
      </c>
      <c r="E4300" s="23" t="str">
        <f>VLOOKUP(C4300, 'Registration Database Man. Code'!A:D, 4, FALSE)</f>
        <v>DJI</v>
      </c>
      <c r="F4300" s="24" t="str">
        <f t="shared" si="67"/>
        <v>Yes</v>
      </c>
      <c r="G4300" s="21" t="str">
        <f>IF(F4300="Yes", "Not Applicable", IF(COUNTIF('Broadcast Module Man Codes'!B:B, LEFT(B4300, 4))=0, "No BM Man Code Found", "Match Found"))</f>
        <v>Not Applicable</v>
      </c>
    </row>
    <row r="4301" spans="1:7">
      <c r="A4301" s="23" t="s">
        <v>7785</v>
      </c>
      <c r="B4301" s="23" t="s">
        <v>7786</v>
      </c>
      <c r="C4301" s="23" t="s">
        <v>21</v>
      </c>
      <c r="D4301" s="23" t="str">
        <f>IF(ISNUMBER(MATCH(C4301, 'Registration Database Man. Code'!A:A, 0)), "drone", "")</f>
        <v>drone</v>
      </c>
      <c r="E4301" s="23" t="str">
        <f>VLOOKUP(C4301, 'Registration Database Man. Code'!A:D, 4, FALSE)</f>
        <v>XAG</v>
      </c>
      <c r="F4301" s="24" t="str">
        <f t="shared" si="67"/>
        <v>Yes</v>
      </c>
      <c r="G4301" s="21" t="str">
        <f>IF(F4301="Yes", "Not Applicable", IF(COUNTIF('Broadcast Module Man Codes'!B:B, LEFT(B4301, 4))=0, "No BM Man Code Found", "Match Found"))</f>
        <v>Not Applicable</v>
      </c>
    </row>
    <row r="4302" spans="1:7">
      <c r="A4302" s="23" t="s">
        <v>7787</v>
      </c>
      <c r="B4302" s="23" t="s">
        <v>7788</v>
      </c>
      <c r="C4302" s="23" t="s">
        <v>27</v>
      </c>
      <c r="D4302" s="23" t="str">
        <f>IF(ISNUMBER(MATCH(C4302, 'Registration Database Man. Code'!A:A, 0)), "drone", "")</f>
        <v>drone</v>
      </c>
      <c r="E4302" s="23" t="str">
        <f>VLOOKUP(C4302, 'Registration Database Man. Code'!A:D, 4, FALSE)</f>
        <v>DJI</v>
      </c>
      <c r="F4302" s="24" t="str">
        <f t="shared" si="67"/>
        <v>Yes</v>
      </c>
      <c r="G4302" s="21" t="str">
        <f>IF(F4302="Yes", "Not Applicable", IF(COUNTIF('Broadcast Module Man Codes'!B:B, LEFT(B4302, 4))=0, "No BM Man Code Found", "Match Found"))</f>
        <v>Not Applicable</v>
      </c>
    </row>
    <row r="4303" spans="1:7">
      <c r="A4303" s="23" t="s">
        <v>7789</v>
      </c>
      <c r="B4303" s="23" t="s">
        <v>7790</v>
      </c>
      <c r="C4303" s="23" t="s">
        <v>27</v>
      </c>
      <c r="D4303" s="23" t="str">
        <f>IF(ISNUMBER(MATCH(C4303, 'Registration Database Man. Code'!A:A, 0)), "drone", "")</f>
        <v>drone</v>
      </c>
      <c r="E4303" s="23" t="str">
        <f>VLOOKUP(C4303, 'Registration Database Man. Code'!A:D, 4, FALSE)</f>
        <v>DJI</v>
      </c>
      <c r="F4303" s="24" t="str">
        <f t="shared" si="67"/>
        <v>Yes</v>
      </c>
      <c r="G4303" s="21" t="str">
        <f>IF(F4303="Yes", "Not Applicable", IF(COUNTIF('Broadcast Module Man Codes'!B:B, LEFT(B4303, 4))=0, "No BM Man Code Found", "Match Found"))</f>
        <v>Not Applicable</v>
      </c>
    </row>
    <row r="4304" spans="1:7">
      <c r="A4304" s="23" t="s">
        <v>7791</v>
      </c>
      <c r="B4304" s="23" t="s">
        <v>7792</v>
      </c>
      <c r="C4304" s="23" t="s">
        <v>10</v>
      </c>
      <c r="D4304" s="23" t="str">
        <f>IF(ISNUMBER(MATCH(C4304, 'Registration Database Man. Code'!A:A, 0)), "drone", "")</f>
        <v>drone</v>
      </c>
      <c r="E4304" s="23" t="str">
        <f>VLOOKUP(C4304, 'Registration Database Man. Code'!A:D, 4, FALSE)</f>
        <v>DJI</v>
      </c>
      <c r="F4304" s="24" t="str">
        <f t="shared" si="67"/>
        <v>Yes</v>
      </c>
      <c r="G4304" s="21" t="str">
        <f>IF(F4304="Yes", "Not Applicable", IF(COUNTIF('Broadcast Module Man Codes'!B:B, LEFT(B4304, 4))=0, "No BM Man Code Found", "Match Found"))</f>
        <v>Not Applicable</v>
      </c>
    </row>
    <row r="4305" spans="1:7">
      <c r="A4305" s="23" t="s">
        <v>7793</v>
      </c>
      <c r="B4305" s="23" t="s">
        <v>7794</v>
      </c>
      <c r="C4305" s="23" t="s">
        <v>27</v>
      </c>
      <c r="D4305" s="23" t="str">
        <f>IF(ISNUMBER(MATCH(C4305, 'Registration Database Man. Code'!A:A, 0)), "drone", "")</f>
        <v>drone</v>
      </c>
      <c r="E4305" s="23" t="str">
        <f>VLOOKUP(C4305, 'Registration Database Man. Code'!A:D, 4, FALSE)</f>
        <v>DJI</v>
      </c>
      <c r="F4305" s="24" t="str">
        <f t="shared" si="67"/>
        <v>No</v>
      </c>
      <c r="G4305" s="21" t="str">
        <f>IF(F4305="Yes", "Not Applicable", IF(COUNTIF('Broadcast Module Man Codes'!B:B, LEFT(B4305, 4))=0, "No BM Man Code Found", "Match Found"))</f>
        <v>No BM Man Code Found</v>
      </c>
    </row>
    <row r="4306" spans="1:7">
      <c r="A4306" s="23" t="s">
        <v>7795</v>
      </c>
      <c r="B4306" s="23" t="s">
        <v>7796</v>
      </c>
      <c r="C4306" s="23" t="s">
        <v>21</v>
      </c>
      <c r="D4306" s="23" t="str">
        <f>IF(ISNUMBER(MATCH(C4306, 'Registration Database Man. Code'!A:A, 0)), "drone", "")</f>
        <v>drone</v>
      </c>
      <c r="E4306" s="23" t="str">
        <f>VLOOKUP(C4306, 'Registration Database Man. Code'!A:D, 4, FALSE)</f>
        <v>XAG</v>
      </c>
      <c r="F4306" s="24" t="str">
        <f t="shared" si="67"/>
        <v>No</v>
      </c>
      <c r="G4306" s="21" t="str">
        <f>IF(F4306="Yes", "Not Applicable", IF(COUNTIF('Broadcast Module Man Codes'!B:B, LEFT(B4306, 4))=0, "No BM Man Code Found", "Match Found"))</f>
        <v>No BM Man Code Found</v>
      </c>
    </row>
    <row r="4307" spans="1:7">
      <c r="A4307" s="23" t="s">
        <v>7797</v>
      </c>
      <c r="B4307" s="23" t="s">
        <v>7798</v>
      </c>
      <c r="C4307" s="23" t="s">
        <v>10</v>
      </c>
      <c r="D4307" s="23" t="str">
        <f>IF(ISNUMBER(MATCH(C4307, 'Registration Database Man. Code'!A:A, 0)), "drone", "")</f>
        <v>drone</v>
      </c>
      <c r="E4307" s="23" t="str">
        <f>VLOOKUP(C4307, 'Registration Database Man. Code'!A:D, 4, FALSE)</f>
        <v>DJI</v>
      </c>
      <c r="F4307" s="24" t="str">
        <f t="shared" si="67"/>
        <v>No</v>
      </c>
      <c r="G4307" s="21" t="str">
        <f>IF(F4307="Yes", "Not Applicable", IF(COUNTIF('Broadcast Module Man Codes'!B:B, LEFT(B4307, 4))=0, "No BM Man Code Found", "Match Found"))</f>
        <v>No BM Man Code Found</v>
      </c>
    </row>
    <row r="4308" spans="1:7">
      <c r="A4308" s="23" t="s">
        <v>7799</v>
      </c>
      <c r="B4308" s="23" t="s">
        <v>7800</v>
      </c>
      <c r="C4308" s="23" t="s">
        <v>27</v>
      </c>
      <c r="D4308" s="23" t="str">
        <f>IF(ISNUMBER(MATCH(C4308, 'Registration Database Man. Code'!A:A, 0)), "drone", "")</f>
        <v>drone</v>
      </c>
      <c r="E4308" s="23" t="str">
        <f>VLOOKUP(C4308, 'Registration Database Man. Code'!A:D, 4, FALSE)</f>
        <v>DJI</v>
      </c>
      <c r="F4308" s="24" t="str">
        <f t="shared" si="67"/>
        <v>Yes</v>
      </c>
      <c r="G4308" s="21" t="str">
        <f>IF(F4308="Yes", "Not Applicable", IF(COUNTIF('Broadcast Module Man Codes'!B:B, LEFT(B4308, 4))=0, "No BM Man Code Found", "Match Found"))</f>
        <v>Not Applicable</v>
      </c>
    </row>
    <row r="4309" spans="1:7">
      <c r="A4309" s="23" t="s">
        <v>7801</v>
      </c>
      <c r="B4309" s="23" t="s">
        <v>7802</v>
      </c>
      <c r="C4309" s="23" t="s">
        <v>10</v>
      </c>
      <c r="D4309" s="23" t="str">
        <f>IF(ISNUMBER(MATCH(C4309, 'Registration Database Man. Code'!A:A, 0)), "drone", "")</f>
        <v>drone</v>
      </c>
      <c r="E4309" s="23" t="str">
        <f>VLOOKUP(C4309, 'Registration Database Man. Code'!A:D, 4, FALSE)</f>
        <v>DJI</v>
      </c>
      <c r="F4309" s="24" t="str">
        <f t="shared" si="67"/>
        <v>No</v>
      </c>
      <c r="G4309" s="21" t="str">
        <f>IF(F4309="Yes", "Not Applicable", IF(COUNTIF('Broadcast Module Man Codes'!B:B, LEFT(B4309, 4))=0, "No BM Man Code Found", "Match Found"))</f>
        <v>No BM Man Code Found</v>
      </c>
    </row>
    <row r="4310" spans="1:7">
      <c r="A4310" s="23" t="s">
        <v>7803</v>
      </c>
      <c r="B4310" s="23" t="s">
        <v>7804</v>
      </c>
      <c r="C4310" s="23" t="s">
        <v>27</v>
      </c>
      <c r="D4310" s="23" t="str">
        <f>IF(ISNUMBER(MATCH(C4310, 'Registration Database Man. Code'!A:A, 0)), "drone", "")</f>
        <v>drone</v>
      </c>
      <c r="E4310" s="23" t="str">
        <f>VLOOKUP(C4310, 'Registration Database Man. Code'!A:D, 4, FALSE)</f>
        <v>DJI</v>
      </c>
      <c r="F4310" s="24" t="str">
        <f t="shared" si="67"/>
        <v>Yes</v>
      </c>
      <c r="G4310" s="21" t="str">
        <f>IF(F4310="Yes", "Not Applicable", IF(COUNTIF('Broadcast Module Man Codes'!B:B, LEFT(B4310, 4))=0, "No BM Man Code Found", "Match Found"))</f>
        <v>Not Applicable</v>
      </c>
    </row>
    <row r="4311" spans="1:7">
      <c r="A4311" s="23" t="s">
        <v>7805</v>
      </c>
      <c r="B4311" s="23" t="s">
        <v>7806</v>
      </c>
      <c r="C4311" s="23" t="s">
        <v>27</v>
      </c>
      <c r="D4311" s="23" t="str">
        <f>IF(ISNUMBER(MATCH(C4311, 'Registration Database Man. Code'!A:A, 0)), "drone", "")</f>
        <v>drone</v>
      </c>
      <c r="E4311" s="23" t="str">
        <f>VLOOKUP(C4311, 'Registration Database Man. Code'!A:D, 4, FALSE)</f>
        <v>DJI</v>
      </c>
      <c r="F4311" s="24" t="str">
        <f t="shared" si="67"/>
        <v>No</v>
      </c>
      <c r="G4311" s="21" t="str">
        <f>IF(F4311="Yes", "Not Applicable", IF(COUNTIF('Broadcast Module Man Codes'!B:B, LEFT(B4311, 4))=0, "No BM Man Code Found", "Match Found"))</f>
        <v>No BM Man Code Found</v>
      </c>
    </row>
    <row r="4312" spans="1:7">
      <c r="A4312" s="23" t="s">
        <v>7807</v>
      </c>
      <c r="B4312" s="23" t="s">
        <v>7808</v>
      </c>
      <c r="C4312" s="23" t="s">
        <v>27</v>
      </c>
      <c r="D4312" s="23" t="str">
        <f>IF(ISNUMBER(MATCH(C4312, 'Registration Database Man. Code'!A:A, 0)), "drone", "")</f>
        <v>drone</v>
      </c>
      <c r="E4312" s="23" t="str">
        <f>VLOOKUP(C4312, 'Registration Database Man. Code'!A:D, 4, FALSE)</f>
        <v>DJI</v>
      </c>
      <c r="F4312" s="24" t="str">
        <f t="shared" si="67"/>
        <v>No</v>
      </c>
      <c r="G4312" s="21" t="str">
        <f>IF(F4312="Yes", "Not Applicable", IF(COUNTIF('Broadcast Module Man Codes'!B:B, LEFT(B4312, 4))=0, "No BM Man Code Found", "Match Found"))</f>
        <v>No BM Man Code Found</v>
      </c>
    </row>
    <row r="4313" spans="1:7">
      <c r="A4313" s="23" t="s">
        <v>7809</v>
      </c>
      <c r="B4313" s="23" t="s">
        <v>7810</v>
      </c>
      <c r="C4313" s="23" t="s">
        <v>172</v>
      </c>
      <c r="D4313" s="23" t="str">
        <f>IF(ISNUMBER(MATCH(C4313, 'Registration Database Man. Code'!A:A, 0)), "drone", "")</f>
        <v>drone</v>
      </c>
      <c r="E4313" s="23" t="str">
        <f>VLOOKUP(C4313, 'Registration Database Man. Code'!A:D, 4, FALSE)</f>
        <v>DJI</v>
      </c>
      <c r="F4313" s="24" t="str">
        <f t="shared" si="67"/>
        <v>No</v>
      </c>
      <c r="G4313" s="21" t="str">
        <f>IF(F4313="Yes", "Not Applicable", IF(COUNTIF('Broadcast Module Man Codes'!B:B, LEFT(B4313, 4))=0, "No BM Man Code Found", "Match Found"))</f>
        <v>No BM Man Code Found</v>
      </c>
    </row>
    <row r="4314" spans="1:7">
      <c r="A4314" s="23" t="s">
        <v>7812</v>
      </c>
      <c r="B4314" s="23" t="s">
        <v>7813</v>
      </c>
      <c r="C4314" s="23" t="s">
        <v>6</v>
      </c>
      <c r="D4314" s="23" t="str">
        <f>IF(ISNUMBER(MATCH(C4314, 'Registration Database Man. Code'!A:A, 0)), "drone", "")</f>
        <v>drone</v>
      </c>
      <c r="E4314" s="23" t="str">
        <f>VLOOKUP(C4314, 'Registration Database Man. Code'!A:D, 4, FALSE)</f>
        <v>XAG</v>
      </c>
      <c r="F4314" s="24" t="str">
        <f t="shared" si="67"/>
        <v>No</v>
      </c>
      <c r="G4314" s="21" t="str">
        <f>IF(F4314="Yes", "Not Applicable", IF(COUNTIF('Broadcast Module Man Codes'!B:B, LEFT(B4314, 4))=0, "No BM Man Code Found", "Match Found"))</f>
        <v>No BM Man Code Found</v>
      </c>
    </row>
    <row r="4315" spans="1:7">
      <c r="A4315" s="23" t="s">
        <v>7814</v>
      </c>
      <c r="B4315" s="23" t="s">
        <v>7815</v>
      </c>
      <c r="C4315" s="23" t="s">
        <v>6</v>
      </c>
      <c r="D4315" s="23" t="str">
        <f>IF(ISNUMBER(MATCH(C4315, 'Registration Database Man. Code'!A:A, 0)), "drone", "")</f>
        <v>drone</v>
      </c>
      <c r="E4315" s="23" t="str">
        <f>VLOOKUP(C4315, 'Registration Database Man. Code'!A:D, 4, FALSE)</f>
        <v>XAG</v>
      </c>
      <c r="F4315" s="24" t="str">
        <f t="shared" si="67"/>
        <v>No</v>
      </c>
      <c r="G4315" s="21" t="str">
        <f>IF(F4315="Yes", "Not Applicable", IF(COUNTIF('Broadcast Module Man Codes'!B:B, LEFT(B4315, 4))=0, "No BM Man Code Found", "Match Found"))</f>
        <v>No BM Man Code Found</v>
      </c>
    </row>
    <row r="4316" spans="1:7">
      <c r="A4316" s="23" t="s">
        <v>7816</v>
      </c>
      <c r="B4316" s="23" t="s">
        <v>7817</v>
      </c>
      <c r="C4316" s="23" t="s">
        <v>27</v>
      </c>
      <c r="D4316" s="23" t="str">
        <f>IF(ISNUMBER(MATCH(C4316, 'Registration Database Man. Code'!A:A, 0)), "drone", "")</f>
        <v>drone</v>
      </c>
      <c r="E4316" s="23" t="str">
        <f>VLOOKUP(C4316, 'Registration Database Man. Code'!A:D, 4, FALSE)</f>
        <v>DJI</v>
      </c>
      <c r="F4316" s="24" t="str">
        <f t="shared" si="67"/>
        <v>No</v>
      </c>
      <c r="G4316" s="21" t="str">
        <f>IF(F4316="Yes", "Not Applicable", IF(COUNTIF('Broadcast Module Man Codes'!B:B, LEFT(B4316, 4))=0, "No BM Man Code Found", "Match Found"))</f>
        <v>No BM Man Code Found</v>
      </c>
    </row>
    <row r="4317" spans="1:7">
      <c r="A4317" s="23" t="s">
        <v>7818</v>
      </c>
      <c r="B4317" s="23" t="s">
        <v>7819</v>
      </c>
      <c r="C4317" s="23" t="s">
        <v>27</v>
      </c>
      <c r="D4317" s="23" t="str">
        <f>IF(ISNUMBER(MATCH(C4317, 'Registration Database Man. Code'!A:A, 0)), "drone", "")</f>
        <v>drone</v>
      </c>
      <c r="E4317" s="23" t="str">
        <f>VLOOKUP(C4317, 'Registration Database Man. Code'!A:D, 4, FALSE)</f>
        <v>DJI</v>
      </c>
      <c r="F4317" s="24" t="str">
        <f t="shared" si="67"/>
        <v>No</v>
      </c>
      <c r="G4317" s="21" t="str">
        <f>IF(F4317="Yes", "Not Applicable", IF(COUNTIF('Broadcast Module Man Codes'!B:B, LEFT(B4317, 4))=0, "No BM Man Code Found", "Match Found"))</f>
        <v>No BM Man Code Found</v>
      </c>
    </row>
    <row r="4318" spans="1:7">
      <c r="A4318" s="23" t="s">
        <v>7820</v>
      </c>
      <c r="B4318" s="23" t="s">
        <v>7821</v>
      </c>
      <c r="C4318" s="23" t="s">
        <v>27</v>
      </c>
      <c r="D4318" s="23" t="str">
        <f>IF(ISNUMBER(MATCH(C4318, 'Registration Database Man. Code'!A:A, 0)), "drone", "")</f>
        <v>drone</v>
      </c>
      <c r="E4318" s="23" t="str">
        <f>VLOOKUP(C4318, 'Registration Database Man. Code'!A:D, 4, FALSE)</f>
        <v>DJI</v>
      </c>
      <c r="F4318" s="24" t="str">
        <f t="shared" si="67"/>
        <v>Yes</v>
      </c>
      <c r="G4318" s="21" t="str">
        <f>IF(F4318="Yes", "Not Applicable", IF(COUNTIF('Broadcast Module Man Codes'!B:B, LEFT(B4318, 4))=0, "No BM Man Code Found", "Match Found"))</f>
        <v>Not Applicable</v>
      </c>
    </row>
    <row r="4319" spans="1:7">
      <c r="A4319" s="23" t="s">
        <v>7822</v>
      </c>
      <c r="B4319" s="23" t="s">
        <v>7823</v>
      </c>
      <c r="C4319" s="23" t="s">
        <v>27</v>
      </c>
      <c r="D4319" s="23" t="str">
        <f>IF(ISNUMBER(MATCH(C4319, 'Registration Database Man. Code'!A:A, 0)), "drone", "")</f>
        <v>drone</v>
      </c>
      <c r="E4319" s="23" t="str">
        <f>VLOOKUP(C4319, 'Registration Database Man. Code'!A:D, 4, FALSE)</f>
        <v>DJI</v>
      </c>
      <c r="F4319" s="24" t="str">
        <f t="shared" si="67"/>
        <v>Yes</v>
      </c>
      <c r="G4319" s="21" t="str">
        <f>IF(F4319="Yes", "Not Applicable", IF(COUNTIF('Broadcast Module Man Codes'!B:B, LEFT(B4319, 4))=0, "No BM Man Code Found", "Match Found"))</f>
        <v>Not Applicable</v>
      </c>
    </row>
    <row r="4320" spans="1:7">
      <c r="A4320" s="23" t="s">
        <v>7824</v>
      </c>
      <c r="B4320" s="23" t="s">
        <v>7825</v>
      </c>
      <c r="C4320" s="23" t="s">
        <v>27</v>
      </c>
      <c r="D4320" s="23" t="str">
        <f>IF(ISNUMBER(MATCH(C4320, 'Registration Database Man. Code'!A:A, 0)), "drone", "")</f>
        <v>drone</v>
      </c>
      <c r="E4320" s="23" t="str">
        <f>VLOOKUP(C4320, 'Registration Database Man. Code'!A:D, 4, FALSE)</f>
        <v>DJI</v>
      </c>
      <c r="F4320" s="24" t="str">
        <f t="shared" si="67"/>
        <v>Yes</v>
      </c>
      <c r="G4320" s="21" t="str">
        <f>IF(F4320="Yes", "Not Applicable", IF(COUNTIF('Broadcast Module Man Codes'!B:B, LEFT(B4320, 4))=0, "No BM Man Code Found", "Match Found"))</f>
        <v>Not Applicable</v>
      </c>
    </row>
    <row r="4321" spans="1:7">
      <c r="A4321" s="23" t="s">
        <v>7826</v>
      </c>
      <c r="B4321" s="23" t="s">
        <v>7827</v>
      </c>
      <c r="C4321" s="23" t="s">
        <v>6</v>
      </c>
      <c r="D4321" s="23" t="str">
        <f>IF(ISNUMBER(MATCH(C4321, 'Registration Database Man. Code'!A:A, 0)), "drone", "")</f>
        <v>drone</v>
      </c>
      <c r="E4321" s="23" t="str">
        <f>VLOOKUP(C4321, 'Registration Database Man. Code'!A:D, 4, FALSE)</f>
        <v>XAG</v>
      </c>
      <c r="F4321" s="24" t="str">
        <f t="shared" si="67"/>
        <v>No</v>
      </c>
      <c r="G4321" s="21" t="str">
        <f>IF(F4321="Yes", "Not Applicable", IF(COUNTIF('Broadcast Module Man Codes'!B:B, LEFT(B4321, 4))=0, "No BM Man Code Found", "Match Found"))</f>
        <v>No BM Man Code Found</v>
      </c>
    </row>
    <row r="4322" spans="1:7">
      <c r="A4322" s="23" t="s">
        <v>7828</v>
      </c>
      <c r="B4322" s="23" t="s">
        <v>7829</v>
      </c>
      <c r="C4322" s="23" t="s">
        <v>10</v>
      </c>
      <c r="D4322" s="23" t="str">
        <f>IF(ISNUMBER(MATCH(C4322, 'Registration Database Man. Code'!A:A, 0)), "drone", "")</f>
        <v>drone</v>
      </c>
      <c r="E4322" s="23" t="str">
        <f>VLOOKUP(C4322, 'Registration Database Man. Code'!A:D, 4, FALSE)</f>
        <v>DJI</v>
      </c>
      <c r="F4322" s="24" t="str">
        <f t="shared" si="67"/>
        <v>No</v>
      </c>
      <c r="G4322" s="21" t="str">
        <f>IF(F4322="Yes", "Not Applicable", IF(COUNTIF('Broadcast Module Man Codes'!B:B, LEFT(B4322, 4))=0, "No BM Man Code Found", "Match Found"))</f>
        <v>No BM Man Code Found</v>
      </c>
    </row>
    <row r="4323" spans="1:7">
      <c r="A4323" s="23" t="s">
        <v>7830</v>
      </c>
      <c r="B4323" s="23" t="s">
        <v>7831</v>
      </c>
      <c r="C4323" s="23" t="s">
        <v>10</v>
      </c>
      <c r="D4323" s="23" t="str">
        <f>IF(ISNUMBER(MATCH(C4323, 'Registration Database Man. Code'!A:A, 0)), "drone", "")</f>
        <v>drone</v>
      </c>
      <c r="E4323" s="23" t="str">
        <f>VLOOKUP(C4323, 'Registration Database Man. Code'!A:D, 4, FALSE)</f>
        <v>DJI</v>
      </c>
      <c r="F4323" s="24" t="str">
        <f t="shared" si="67"/>
        <v>No</v>
      </c>
      <c r="G4323" s="21" t="str">
        <f>IF(F4323="Yes", "Not Applicable", IF(COUNTIF('Broadcast Module Man Codes'!B:B, LEFT(B4323, 4))=0, "No BM Man Code Found", "Match Found"))</f>
        <v>No BM Man Code Found</v>
      </c>
    </row>
    <row r="4324" spans="1:7">
      <c r="A4324" s="23" t="s">
        <v>7832</v>
      </c>
      <c r="B4324" s="23" t="s">
        <v>7833</v>
      </c>
      <c r="C4324" s="23" t="s">
        <v>139</v>
      </c>
      <c r="D4324" s="23" t="str">
        <f>IF(ISNUMBER(MATCH(C4324, 'Registration Database Man. Code'!A:A, 0)), "drone", "")</f>
        <v>drone</v>
      </c>
      <c r="E4324" s="23" t="str">
        <f>VLOOKUP(C4324, 'Registration Database Man. Code'!A:D, 4, FALSE)</f>
        <v>DJI</v>
      </c>
      <c r="F4324" s="24" t="str">
        <f t="shared" si="67"/>
        <v>Yes</v>
      </c>
      <c r="G4324" s="21" t="str">
        <f>IF(F4324="Yes", "Not Applicable", IF(COUNTIF('Broadcast Module Man Codes'!B:B, LEFT(B4324, 4))=0, "No BM Man Code Found", "Match Found"))</f>
        <v>Not Applicable</v>
      </c>
    </row>
    <row r="4325" spans="1:7">
      <c r="A4325" s="23" t="s">
        <v>7834</v>
      </c>
      <c r="B4325" s="23" t="s">
        <v>7835</v>
      </c>
      <c r="C4325" s="23" t="s">
        <v>27</v>
      </c>
      <c r="D4325" s="23" t="str">
        <f>IF(ISNUMBER(MATCH(C4325, 'Registration Database Man. Code'!A:A, 0)), "drone", "")</f>
        <v>drone</v>
      </c>
      <c r="E4325" s="23" t="str">
        <f>VLOOKUP(C4325, 'Registration Database Man. Code'!A:D, 4, FALSE)</f>
        <v>DJI</v>
      </c>
      <c r="F4325" s="24" t="str">
        <f t="shared" si="67"/>
        <v>Yes</v>
      </c>
      <c r="G4325" s="21" t="str">
        <f>IF(F4325="Yes", "Not Applicable", IF(COUNTIF('Broadcast Module Man Codes'!B:B, LEFT(B4325, 4))=0, "No BM Man Code Found", "Match Found"))</f>
        <v>Not Applicable</v>
      </c>
    </row>
    <row r="4326" spans="1:7">
      <c r="A4326" s="23" t="s">
        <v>7836</v>
      </c>
      <c r="B4326" s="23" t="s">
        <v>7837</v>
      </c>
      <c r="C4326" s="23" t="s">
        <v>76</v>
      </c>
      <c r="D4326" s="23" t="str">
        <f>IF(ISNUMBER(MATCH(C4326, 'Registration Database Man. Code'!A:A, 0)), "drone", "")</f>
        <v>drone</v>
      </c>
      <c r="E4326" s="23" t="str">
        <f>VLOOKUP(C4326, 'Registration Database Man. Code'!A:D, 4, FALSE)</f>
        <v>XAG</v>
      </c>
      <c r="F4326" s="24" t="str">
        <f t="shared" si="67"/>
        <v>No</v>
      </c>
      <c r="G4326" s="21" t="str">
        <f>IF(F4326="Yes", "Not Applicable", IF(COUNTIF('Broadcast Module Man Codes'!B:B, LEFT(B4326, 4))=0, "No BM Man Code Found", "Match Found"))</f>
        <v>No BM Man Code Found</v>
      </c>
    </row>
    <row r="4327" spans="1:7">
      <c r="A4327" s="23" t="s">
        <v>7838</v>
      </c>
      <c r="B4327" s="23" t="s">
        <v>7839</v>
      </c>
      <c r="C4327" s="23" t="s">
        <v>10</v>
      </c>
      <c r="D4327" s="23" t="str">
        <f>IF(ISNUMBER(MATCH(C4327, 'Registration Database Man. Code'!A:A, 0)), "drone", "")</f>
        <v>drone</v>
      </c>
      <c r="E4327" s="23" t="str">
        <f>VLOOKUP(C4327, 'Registration Database Man. Code'!A:D, 4, FALSE)</f>
        <v>DJI</v>
      </c>
      <c r="F4327" s="24" t="str">
        <f t="shared" si="67"/>
        <v>Yes</v>
      </c>
      <c r="G4327" s="21" t="str">
        <f>IF(F4327="Yes", "Not Applicable", IF(COUNTIF('Broadcast Module Man Codes'!B:B, LEFT(B4327, 4))=0, "No BM Man Code Found", "Match Found"))</f>
        <v>Not Applicable</v>
      </c>
    </row>
    <row r="4328" spans="1:7">
      <c r="A4328" s="23" t="s">
        <v>7840</v>
      </c>
      <c r="B4328" s="23" t="s">
        <v>7841</v>
      </c>
      <c r="C4328" s="23" t="s">
        <v>63</v>
      </c>
      <c r="D4328" s="23" t="str">
        <f>IF(ISNUMBER(MATCH(C4328, 'Registration Database Man. Code'!A:A, 0)), "drone", "")</f>
        <v>drone</v>
      </c>
      <c r="E4328" s="23" t="str">
        <f>VLOOKUP(C4328, 'Registration Database Man. Code'!A:D, 4, FALSE)</f>
        <v>DJI</v>
      </c>
      <c r="F4328" s="24" t="str">
        <f t="shared" si="67"/>
        <v>No</v>
      </c>
      <c r="G4328" s="21" t="str">
        <f>IF(F4328="Yes", "Not Applicable", IF(COUNTIF('Broadcast Module Man Codes'!B:B, LEFT(B4328, 4))=0, "No BM Man Code Found", "Match Found"))</f>
        <v>No BM Man Code Found</v>
      </c>
    </row>
    <row r="4329" spans="1:7">
      <c r="A4329" s="23" t="s">
        <v>7842</v>
      </c>
      <c r="B4329" s="23" t="s">
        <v>7843</v>
      </c>
      <c r="C4329" s="23" t="s">
        <v>10</v>
      </c>
      <c r="D4329" s="23" t="str">
        <f>IF(ISNUMBER(MATCH(C4329, 'Registration Database Man. Code'!A:A, 0)), "drone", "")</f>
        <v>drone</v>
      </c>
      <c r="E4329" s="23" t="str">
        <f>VLOOKUP(C4329, 'Registration Database Man. Code'!A:D, 4, FALSE)</f>
        <v>DJI</v>
      </c>
      <c r="F4329" s="24" t="str">
        <f t="shared" si="67"/>
        <v>Yes</v>
      </c>
      <c r="G4329" s="21" t="str">
        <f>IF(F4329="Yes", "Not Applicable", IF(COUNTIF('Broadcast Module Man Codes'!B:B, LEFT(B4329, 4))=0, "No BM Man Code Found", "Match Found"))</f>
        <v>Not Applicable</v>
      </c>
    </row>
    <row r="4330" spans="1:7">
      <c r="A4330" s="23" t="s">
        <v>7844</v>
      </c>
      <c r="B4330" s="23" t="s">
        <v>7845</v>
      </c>
      <c r="C4330" s="23" t="s">
        <v>16</v>
      </c>
      <c r="D4330" s="23" t="str">
        <f>IF(ISNUMBER(MATCH(C4330, 'Registration Database Man. Code'!A:A, 0)), "drone", "")</f>
        <v>drone</v>
      </c>
      <c r="E4330" s="23" t="str">
        <f>VLOOKUP(C4330, 'Registration Database Man. Code'!A:D, 4, FALSE)</f>
        <v>DJI</v>
      </c>
      <c r="F4330" s="24" t="str">
        <f t="shared" si="67"/>
        <v>No</v>
      </c>
      <c r="G4330" s="21" t="str">
        <f>IF(F4330="Yes", "Not Applicable", IF(COUNTIF('Broadcast Module Man Codes'!B:B, LEFT(B4330, 4))=0, "No BM Man Code Found", "Match Found"))</f>
        <v>No BM Man Code Found</v>
      </c>
    </row>
    <row r="4331" spans="1:7">
      <c r="A4331" s="23" t="s">
        <v>7846</v>
      </c>
      <c r="B4331" s="23" t="s">
        <v>7847</v>
      </c>
      <c r="C4331" s="23" t="s">
        <v>27</v>
      </c>
      <c r="D4331" s="23" t="str">
        <f>IF(ISNUMBER(MATCH(C4331, 'Registration Database Man. Code'!A:A, 0)), "drone", "")</f>
        <v>drone</v>
      </c>
      <c r="E4331" s="23" t="str">
        <f>VLOOKUP(C4331, 'Registration Database Man. Code'!A:D, 4, FALSE)</f>
        <v>DJI</v>
      </c>
      <c r="F4331" s="24" t="str">
        <f t="shared" si="67"/>
        <v>Yes</v>
      </c>
      <c r="G4331" s="21" t="str">
        <f>IF(F4331="Yes", "Not Applicable", IF(COUNTIF('Broadcast Module Man Codes'!B:B, LEFT(B4331, 4))=0, "No BM Man Code Found", "Match Found"))</f>
        <v>Not Applicable</v>
      </c>
    </row>
    <row r="4332" spans="1:7">
      <c r="A4332" s="23" t="s">
        <v>7848</v>
      </c>
      <c r="B4332" s="23" t="s">
        <v>7849</v>
      </c>
      <c r="C4332" s="23" t="s">
        <v>27</v>
      </c>
      <c r="D4332" s="23" t="str">
        <f>IF(ISNUMBER(MATCH(C4332, 'Registration Database Man. Code'!A:A, 0)), "drone", "")</f>
        <v>drone</v>
      </c>
      <c r="E4332" s="23" t="str">
        <f>VLOOKUP(C4332, 'Registration Database Man. Code'!A:D, 4, FALSE)</f>
        <v>DJI</v>
      </c>
      <c r="F4332" s="24" t="str">
        <f t="shared" si="67"/>
        <v>Yes</v>
      </c>
      <c r="G4332" s="21" t="str">
        <f>IF(F4332="Yes", "Not Applicable", IF(COUNTIF('Broadcast Module Man Codes'!B:B, LEFT(B4332, 4))=0, "No BM Man Code Found", "Match Found"))</f>
        <v>Not Applicable</v>
      </c>
    </row>
    <row r="4333" spans="1:7">
      <c r="A4333" s="23" t="s">
        <v>7850</v>
      </c>
      <c r="B4333" s="23" t="s">
        <v>7851</v>
      </c>
      <c r="C4333" s="23" t="s">
        <v>21</v>
      </c>
      <c r="D4333" s="23" t="str">
        <f>IF(ISNUMBER(MATCH(C4333, 'Registration Database Man. Code'!A:A, 0)), "drone", "")</f>
        <v>drone</v>
      </c>
      <c r="E4333" s="23" t="str">
        <f>VLOOKUP(C4333, 'Registration Database Man. Code'!A:D, 4, FALSE)</f>
        <v>XAG</v>
      </c>
      <c r="F4333" s="24" t="str">
        <f t="shared" si="67"/>
        <v>Yes</v>
      </c>
      <c r="G4333" s="21" t="str">
        <f>IF(F4333="Yes", "Not Applicable", IF(COUNTIF('Broadcast Module Man Codes'!B:B, LEFT(B4333, 4))=0, "No BM Man Code Found", "Match Found"))</f>
        <v>Not Applicable</v>
      </c>
    </row>
    <row r="4334" spans="1:7">
      <c r="A4334" s="23" t="s">
        <v>7852</v>
      </c>
      <c r="B4334" s="23" t="s">
        <v>7853</v>
      </c>
      <c r="C4334" s="23" t="s">
        <v>10</v>
      </c>
      <c r="D4334" s="23" t="str">
        <f>IF(ISNUMBER(MATCH(C4334, 'Registration Database Man. Code'!A:A, 0)), "drone", "")</f>
        <v>drone</v>
      </c>
      <c r="E4334" s="23" t="str">
        <f>VLOOKUP(C4334, 'Registration Database Man. Code'!A:D, 4, FALSE)</f>
        <v>DJI</v>
      </c>
      <c r="F4334" s="24" t="str">
        <f t="shared" si="67"/>
        <v>Yes</v>
      </c>
      <c r="G4334" s="21" t="str">
        <f>IF(F4334="Yes", "Not Applicable", IF(COUNTIF('Broadcast Module Man Codes'!B:B, LEFT(B4334, 4))=0, "No BM Man Code Found", "Match Found"))</f>
        <v>Not Applicable</v>
      </c>
    </row>
    <row r="4335" spans="1:7">
      <c r="A4335" s="23" t="s">
        <v>7854</v>
      </c>
      <c r="B4335" s="23" t="s">
        <v>7855</v>
      </c>
      <c r="C4335" s="23" t="s">
        <v>139</v>
      </c>
      <c r="D4335" s="23" t="str">
        <f>IF(ISNUMBER(MATCH(C4335, 'Registration Database Man. Code'!A:A, 0)), "drone", "")</f>
        <v>drone</v>
      </c>
      <c r="E4335" s="23" t="str">
        <f>VLOOKUP(C4335, 'Registration Database Man. Code'!A:D, 4, FALSE)</f>
        <v>DJI</v>
      </c>
      <c r="F4335" s="24" t="str">
        <f t="shared" si="67"/>
        <v>Yes</v>
      </c>
      <c r="G4335" s="21" t="str">
        <f>IF(F4335="Yes", "Not Applicable", IF(COUNTIF('Broadcast Module Man Codes'!B:B, LEFT(B4335, 4))=0, "No BM Man Code Found", "Match Found"))</f>
        <v>Not Applicable</v>
      </c>
    </row>
    <row r="4336" spans="1:7">
      <c r="A4336" s="23" t="s">
        <v>7856</v>
      </c>
      <c r="B4336" s="23" t="s">
        <v>7857</v>
      </c>
      <c r="C4336" s="23" t="s">
        <v>27</v>
      </c>
      <c r="D4336" s="23" t="str">
        <f>IF(ISNUMBER(MATCH(C4336, 'Registration Database Man. Code'!A:A, 0)), "drone", "")</f>
        <v>drone</v>
      </c>
      <c r="E4336" s="23" t="str">
        <f>VLOOKUP(C4336, 'Registration Database Man. Code'!A:D, 4, FALSE)</f>
        <v>DJI</v>
      </c>
      <c r="F4336" s="24" t="str">
        <f t="shared" si="67"/>
        <v>No</v>
      </c>
      <c r="G4336" s="21" t="str">
        <f>IF(F4336="Yes", "Not Applicable", IF(COUNTIF('Broadcast Module Man Codes'!B:B, LEFT(B4336, 4))=0, "No BM Man Code Found", "Match Found"))</f>
        <v>No BM Man Code Found</v>
      </c>
    </row>
    <row r="4337" spans="1:7">
      <c r="A4337" s="23" t="s">
        <v>7858</v>
      </c>
      <c r="B4337" s="23" t="s">
        <v>7859</v>
      </c>
      <c r="C4337" s="23" t="s">
        <v>27</v>
      </c>
      <c r="D4337" s="23" t="str">
        <f>IF(ISNUMBER(MATCH(C4337, 'Registration Database Man. Code'!A:A, 0)), "drone", "")</f>
        <v>drone</v>
      </c>
      <c r="E4337" s="23" t="str">
        <f>VLOOKUP(C4337, 'Registration Database Man. Code'!A:D, 4, FALSE)</f>
        <v>DJI</v>
      </c>
      <c r="F4337" s="24" t="str">
        <f t="shared" si="67"/>
        <v>No</v>
      </c>
      <c r="G4337" s="21" t="str">
        <f>IF(F4337="Yes", "Not Applicable", IF(COUNTIF('Broadcast Module Man Codes'!B:B, LEFT(B4337, 4))=0, "No BM Man Code Found", "Match Found"))</f>
        <v>No BM Man Code Found</v>
      </c>
    </row>
    <row r="4338" spans="1:7">
      <c r="A4338" s="23" t="s">
        <v>7860</v>
      </c>
      <c r="B4338" s="23" t="s">
        <v>7861</v>
      </c>
      <c r="C4338" s="23" t="s">
        <v>27</v>
      </c>
      <c r="D4338" s="23" t="str">
        <f>IF(ISNUMBER(MATCH(C4338, 'Registration Database Man. Code'!A:A, 0)), "drone", "")</f>
        <v>drone</v>
      </c>
      <c r="E4338" s="23" t="str">
        <f>VLOOKUP(C4338, 'Registration Database Man. Code'!A:D, 4, FALSE)</f>
        <v>DJI</v>
      </c>
      <c r="F4338" s="24" t="str">
        <f t="shared" si="67"/>
        <v>No</v>
      </c>
      <c r="G4338" s="21" t="str">
        <f>IF(F4338="Yes", "Not Applicable", IF(COUNTIF('Broadcast Module Man Codes'!B:B, LEFT(B4338, 4))=0, "No BM Man Code Found", "Match Found"))</f>
        <v>No BM Man Code Found</v>
      </c>
    </row>
    <row r="4339" spans="1:7">
      <c r="A4339" s="23" t="s">
        <v>7863</v>
      </c>
      <c r="B4339" s="23" t="s">
        <v>7864</v>
      </c>
      <c r="C4339" s="23" t="s">
        <v>42</v>
      </c>
      <c r="D4339" s="23" t="str">
        <f>IF(ISNUMBER(MATCH(C4339, 'Registration Database Man. Code'!A:A, 0)), "drone", "")</f>
        <v>drone</v>
      </c>
      <c r="E4339" s="23" t="str">
        <f>VLOOKUP(C4339, 'Registration Database Man. Code'!A:D, 4, FALSE)</f>
        <v>DJI</v>
      </c>
      <c r="F4339" s="24" t="str">
        <f t="shared" si="67"/>
        <v>No</v>
      </c>
      <c r="G4339" s="21" t="str">
        <f>IF(F4339="Yes", "Not Applicable", IF(COUNTIF('Broadcast Module Man Codes'!B:B, LEFT(B4339, 4))=0, "No BM Man Code Found", "Match Found"))</f>
        <v>No BM Man Code Found</v>
      </c>
    </row>
    <row r="4340" spans="1:7">
      <c r="A4340" s="23" t="s">
        <v>7865</v>
      </c>
      <c r="B4340" s="23" t="s">
        <v>7866</v>
      </c>
      <c r="C4340" s="23" t="s">
        <v>10</v>
      </c>
      <c r="D4340" s="23" t="str">
        <f>IF(ISNUMBER(MATCH(C4340, 'Registration Database Man. Code'!A:A, 0)), "drone", "")</f>
        <v>drone</v>
      </c>
      <c r="E4340" s="23" t="str">
        <f>VLOOKUP(C4340, 'Registration Database Man. Code'!A:D, 4, FALSE)</f>
        <v>DJI</v>
      </c>
      <c r="F4340" s="24" t="str">
        <f t="shared" si="67"/>
        <v>Yes</v>
      </c>
      <c r="G4340" s="21" t="str">
        <f>IF(F4340="Yes", "Not Applicable", IF(COUNTIF('Broadcast Module Man Codes'!B:B, LEFT(B4340, 4))=0, "No BM Man Code Found", "Match Found"))</f>
        <v>Not Applicable</v>
      </c>
    </row>
    <row r="4341" spans="1:7">
      <c r="A4341" s="23" t="s">
        <v>7867</v>
      </c>
      <c r="B4341" s="23" t="s">
        <v>7868</v>
      </c>
      <c r="C4341" s="23" t="s">
        <v>21</v>
      </c>
      <c r="D4341" s="23" t="str">
        <f>IF(ISNUMBER(MATCH(C4341, 'Registration Database Man. Code'!A:A, 0)), "drone", "")</f>
        <v>drone</v>
      </c>
      <c r="E4341" s="23" t="str">
        <f>VLOOKUP(C4341, 'Registration Database Man. Code'!A:D, 4, FALSE)</f>
        <v>XAG</v>
      </c>
      <c r="F4341" s="24" t="str">
        <f t="shared" si="67"/>
        <v>Yes</v>
      </c>
      <c r="G4341" s="21" t="str">
        <f>IF(F4341="Yes", "Not Applicable", IF(COUNTIF('Broadcast Module Man Codes'!B:B, LEFT(B4341, 4))=0, "No BM Man Code Found", "Match Found"))</f>
        <v>Not Applicable</v>
      </c>
    </row>
    <row r="4342" spans="1:7">
      <c r="A4342" s="23" t="s">
        <v>7869</v>
      </c>
      <c r="B4342" s="23" t="s">
        <v>7870</v>
      </c>
      <c r="C4342" s="23" t="s">
        <v>6</v>
      </c>
      <c r="D4342" s="23" t="str">
        <f>IF(ISNUMBER(MATCH(C4342, 'Registration Database Man. Code'!A:A, 0)), "drone", "")</f>
        <v>drone</v>
      </c>
      <c r="E4342" s="23" t="str">
        <f>VLOOKUP(C4342, 'Registration Database Man. Code'!A:D, 4, FALSE)</f>
        <v>XAG</v>
      </c>
      <c r="F4342" s="24" t="str">
        <f t="shared" si="67"/>
        <v>No</v>
      </c>
      <c r="G4342" s="21" t="str">
        <f>IF(F4342="Yes", "Not Applicable", IF(COUNTIF('Broadcast Module Man Codes'!B:B, LEFT(B4342, 4))=0, "No BM Man Code Found", "Match Found"))</f>
        <v>No BM Man Code Found</v>
      </c>
    </row>
    <row r="4343" spans="1:7">
      <c r="A4343" s="23" t="s">
        <v>7871</v>
      </c>
      <c r="B4343" s="23" t="s">
        <v>7872</v>
      </c>
      <c r="C4343" s="23" t="s">
        <v>97</v>
      </c>
      <c r="D4343" s="23" t="str">
        <f>IF(ISNUMBER(MATCH(C4343, 'Registration Database Man. Code'!A:A, 0)), "drone", "")</f>
        <v>drone</v>
      </c>
      <c r="E4343" s="23" t="str">
        <f>VLOOKUP(C4343, 'Registration Database Man. Code'!A:D, 4, FALSE)</f>
        <v>DJI</v>
      </c>
      <c r="F4343" s="24" t="str">
        <f t="shared" si="67"/>
        <v>No</v>
      </c>
      <c r="G4343" s="21" t="str">
        <f>IF(F4343="Yes", "Not Applicable", IF(COUNTIF('Broadcast Module Man Codes'!B:B, LEFT(B4343, 4))=0, "No BM Man Code Found", "Match Found"))</f>
        <v>No BM Man Code Found</v>
      </c>
    </row>
    <row r="4344" spans="1:7">
      <c r="A4344" s="23" t="s">
        <v>7873</v>
      </c>
      <c r="B4344" s="23" t="s">
        <v>7874</v>
      </c>
      <c r="C4344" s="23" t="s">
        <v>27</v>
      </c>
      <c r="D4344" s="23" t="str">
        <f>IF(ISNUMBER(MATCH(C4344, 'Registration Database Man. Code'!A:A, 0)), "drone", "")</f>
        <v>drone</v>
      </c>
      <c r="E4344" s="23" t="str">
        <f>VLOOKUP(C4344, 'Registration Database Man. Code'!A:D, 4, FALSE)</f>
        <v>DJI</v>
      </c>
      <c r="F4344" s="24" t="str">
        <f t="shared" si="67"/>
        <v>Yes</v>
      </c>
      <c r="G4344" s="21" t="str">
        <f>IF(F4344="Yes", "Not Applicable", IF(COUNTIF('Broadcast Module Man Codes'!B:B, LEFT(B4344, 4))=0, "No BM Man Code Found", "Match Found"))</f>
        <v>Not Applicable</v>
      </c>
    </row>
    <row r="4345" spans="1:7">
      <c r="A4345" s="23" t="s">
        <v>7875</v>
      </c>
      <c r="B4345" s="23" t="s">
        <v>7876</v>
      </c>
      <c r="C4345" s="23" t="s">
        <v>10</v>
      </c>
      <c r="D4345" s="23" t="str">
        <f>IF(ISNUMBER(MATCH(C4345, 'Registration Database Man. Code'!A:A, 0)), "drone", "")</f>
        <v>drone</v>
      </c>
      <c r="E4345" s="23" t="str">
        <f>VLOOKUP(C4345, 'Registration Database Man. Code'!A:D, 4, FALSE)</f>
        <v>DJI</v>
      </c>
      <c r="F4345" s="24" t="str">
        <f t="shared" si="67"/>
        <v>Yes</v>
      </c>
      <c r="G4345" s="21" t="str">
        <f>IF(F4345="Yes", "Not Applicable", IF(COUNTIF('Broadcast Module Man Codes'!B:B, LEFT(B4345, 4))=0, "No BM Man Code Found", "Match Found"))</f>
        <v>Not Applicable</v>
      </c>
    </row>
    <row r="4346" spans="1:7">
      <c r="A4346" s="23" t="s">
        <v>7877</v>
      </c>
      <c r="B4346" s="23" t="s">
        <v>7878</v>
      </c>
      <c r="C4346" s="23" t="s">
        <v>6</v>
      </c>
      <c r="D4346" s="23" t="str">
        <f>IF(ISNUMBER(MATCH(C4346, 'Registration Database Man. Code'!A:A, 0)), "drone", "")</f>
        <v>drone</v>
      </c>
      <c r="E4346" s="23" t="str">
        <f>VLOOKUP(C4346, 'Registration Database Man. Code'!A:D, 4, FALSE)</f>
        <v>XAG</v>
      </c>
      <c r="F4346" s="24" t="str">
        <f t="shared" si="67"/>
        <v>No</v>
      </c>
      <c r="G4346" s="21" t="str">
        <f>IF(F4346="Yes", "Not Applicable", IF(COUNTIF('Broadcast Module Man Codes'!B:B, LEFT(B4346, 4))=0, "No BM Man Code Found", "Match Found"))</f>
        <v>No BM Man Code Found</v>
      </c>
    </row>
    <row r="4347" spans="1:7">
      <c r="A4347" s="23" t="s">
        <v>7879</v>
      </c>
      <c r="B4347" s="23" t="s">
        <v>7880</v>
      </c>
      <c r="C4347" s="23" t="s">
        <v>27</v>
      </c>
      <c r="D4347" s="23" t="str">
        <f>IF(ISNUMBER(MATCH(C4347, 'Registration Database Man. Code'!A:A, 0)), "drone", "")</f>
        <v>drone</v>
      </c>
      <c r="E4347" s="23" t="str">
        <f>VLOOKUP(C4347, 'Registration Database Man. Code'!A:D, 4, FALSE)</f>
        <v>DJI</v>
      </c>
      <c r="F4347" s="24" t="str">
        <f t="shared" si="67"/>
        <v>No</v>
      </c>
      <c r="G4347" s="21" t="str">
        <f>IF(F4347="Yes", "Not Applicable", IF(COUNTIF('Broadcast Module Man Codes'!B:B, LEFT(B4347, 4))=0, "No BM Man Code Found", "Match Found"))</f>
        <v>No BM Man Code Found</v>
      </c>
    </row>
    <row r="4348" spans="1:7">
      <c r="A4348" s="23" t="s">
        <v>7881</v>
      </c>
      <c r="B4348" s="23" t="s">
        <v>7882</v>
      </c>
      <c r="C4348" s="23" t="s">
        <v>10</v>
      </c>
      <c r="D4348" s="23" t="str">
        <f>IF(ISNUMBER(MATCH(C4348, 'Registration Database Man. Code'!A:A, 0)), "drone", "")</f>
        <v>drone</v>
      </c>
      <c r="E4348" s="23" t="str">
        <f>VLOOKUP(C4348, 'Registration Database Man. Code'!A:D, 4, FALSE)</f>
        <v>DJI</v>
      </c>
      <c r="F4348" s="24" t="str">
        <f t="shared" si="67"/>
        <v>No</v>
      </c>
      <c r="G4348" s="21" t="str">
        <f>IF(F4348="Yes", "Not Applicable", IF(COUNTIF('Broadcast Module Man Codes'!B:B, LEFT(B4348, 4))=0, "No BM Man Code Found", "Match Found"))</f>
        <v>No BM Man Code Found</v>
      </c>
    </row>
    <row r="4349" spans="1:7">
      <c r="A4349" s="23" t="s">
        <v>7883</v>
      </c>
      <c r="B4349" s="23" t="s">
        <v>7884</v>
      </c>
      <c r="C4349" s="23" t="s">
        <v>21</v>
      </c>
      <c r="D4349" s="23" t="str">
        <f>IF(ISNUMBER(MATCH(C4349, 'Registration Database Man. Code'!A:A, 0)), "drone", "")</f>
        <v>drone</v>
      </c>
      <c r="E4349" s="23" t="str">
        <f>VLOOKUP(C4349, 'Registration Database Man. Code'!A:D, 4, FALSE)</f>
        <v>XAG</v>
      </c>
      <c r="F4349" s="24" t="str">
        <f t="shared" si="67"/>
        <v>No</v>
      </c>
      <c r="G4349" s="21" t="str">
        <f>IF(F4349="Yes", "Not Applicable", IF(COUNTIF('Broadcast Module Man Codes'!B:B, LEFT(B4349, 4))=0, "No BM Man Code Found", "Match Found"))</f>
        <v>No BM Man Code Found</v>
      </c>
    </row>
    <row r="4350" spans="1:7">
      <c r="A4350" s="23" t="s">
        <v>7885</v>
      </c>
      <c r="B4350" s="23" t="s">
        <v>7886</v>
      </c>
      <c r="C4350" s="23" t="s">
        <v>21</v>
      </c>
      <c r="D4350" s="23" t="str">
        <f>IF(ISNUMBER(MATCH(C4350, 'Registration Database Man. Code'!A:A, 0)), "drone", "")</f>
        <v>drone</v>
      </c>
      <c r="E4350" s="23" t="str">
        <f>VLOOKUP(C4350, 'Registration Database Man. Code'!A:D, 4, FALSE)</f>
        <v>XAG</v>
      </c>
      <c r="F4350" s="24" t="str">
        <f t="shared" si="67"/>
        <v>No</v>
      </c>
      <c r="G4350" s="21" t="str">
        <f>IF(F4350="Yes", "Not Applicable", IF(COUNTIF('Broadcast Module Man Codes'!B:B, LEFT(B4350, 4))=0, "No BM Man Code Found", "Match Found"))</f>
        <v>No BM Man Code Found</v>
      </c>
    </row>
    <row r="4351" spans="1:7">
      <c r="A4351" s="23" t="s">
        <v>7887</v>
      </c>
      <c r="B4351" s="23" t="s">
        <v>7888</v>
      </c>
      <c r="C4351" s="23" t="s">
        <v>10</v>
      </c>
      <c r="D4351" s="23" t="str">
        <f>IF(ISNUMBER(MATCH(C4351, 'Registration Database Man. Code'!A:A, 0)), "drone", "")</f>
        <v>drone</v>
      </c>
      <c r="E4351" s="23" t="str">
        <f>VLOOKUP(C4351, 'Registration Database Man. Code'!A:D, 4, FALSE)</f>
        <v>DJI</v>
      </c>
      <c r="F4351" s="24" t="str">
        <f t="shared" si="67"/>
        <v>Yes</v>
      </c>
      <c r="G4351" s="21" t="str">
        <f>IF(F4351="Yes", "Not Applicable", IF(COUNTIF('Broadcast Module Man Codes'!B:B, LEFT(B4351, 4))=0, "No BM Man Code Found", "Match Found"))</f>
        <v>Not Applicable</v>
      </c>
    </row>
    <row r="4352" spans="1:7">
      <c r="A4352" s="23" t="s">
        <v>7889</v>
      </c>
      <c r="B4352" s="23" t="s">
        <v>7890</v>
      </c>
      <c r="C4352" s="23" t="s">
        <v>21</v>
      </c>
      <c r="D4352" s="23" t="str">
        <f>IF(ISNUMBER(MATCH(C4352, 'Registration Database Man. Code'!A:A, 0)), "drone", "")</f>
        <v>drone</v>
      </c>
      <c r="E4352" s="23" t="str">
        <f>VLOOKUP(C4352, 'Registration Database Man. Code'!A:D, 4, FALSE)</f>
        <v>XAG</v>
      </c>
      <c r="F4352" s="24" t="str">
        <f t="shared" si="67"/>
        <v>No</v>
      </c>
      <c r="G4352" s="21" t="str">
        <f>IF(F4352="Yes", "Not Applicable", IF(COUNTIF('Broadcast Module Man Codes'!B:B, LEFT(B4352, 4))=0, "No BM Man Code Found", "Match Found"))</f>
        <v>No BM Man Code Found</v>
      </c>
    </row>
    <row r="4353" spans="1:7">
      <c r="A4353" s="23" t="s">
        <v>7891</v>
      </c>
      <c r="B4353" s="23" t="s">
        <v>7892</v>
      </c>
      <c r="C4353" s="23" t="s">
        <v>27</v>
      </c>
      <c r="D4353" s="23" t="str">
        <f>IF(ISNUMBER(MATCH(C4353, 'Registration Database Man. Code'!A:A, 0)), "drone", "")</f>
        <v>drone</v>
      </c>
      <c r="E4353" s="23" t="str">
        <f>VLOOKUP(C4353, 'Registration Database Man. Code'!A:D, 4, FALSE)</f>
        <v>DJI</v>
      </c>
      <c r="F4353" s="24" t="str">
        <f t="shared" si="67"/>
        <v>Yes</v>
      </c>
      <c r="G4353" s="21" t="str">
        <f>IF(F4353="Yes", "Not Applicable", IF(COUNTIF('Broadcast Module Man Codes'!B:B, LEFT(B4353, 4))=0, "No BM Man Code Found", "Match Found"))</f>
        <v>Not Applicable</v>
      </c>
    </row>
    <row r="4354" spans="1:7">
      <c r="A4354" s="23" t="s">
        <v>7893</v>
      </c>
      <c r="B4354" s="23" t="s">
        <v>7894</v>
      </c>
      <c r="C4354" s="23" t="s">
        <v>27</v>
      </c>
      <c r="D4354" s="23" t="str">
        <f>IF(ISNUMBER(MATCH(C4354, 'Registration Database Man. Code'!A:A, 0)), "drone", "")</f>
        <v>drone</v>
      </c>
      <c r="E4354" s="23" t="str">
        <f>VLOOKUP(C4354, 'Registration Database Man. Code'!A:D, 4, FALSE)</f>
        <v>DJI</v>
      </c>
      <c r="F4354" s="24" t="str">
        <f t="shared" si="67"/>
        <v>Yes</v>
      </c>
      <c r="G4354" s="21" t="str">
        <f>IF(F4354="Yes", "Not Applicable", IF(COUNTIF('Broadcast Module Man Codes'!B:B, LEFT(B4354, 4))=0, "No BM Man Code Found", "Match Found"))</f>
        <v>Not Applicable</v>
      </c>
    </row>
    <row r="4355" spans="1:7">
      <c r="A4355" s="23" t="s">
        <v>7895</v>
      </c>
      <c r="B4355" s="23" t="s">
        <v>7896</v>
      </c>
      <c r="C4355" s="23" t="s">
        <v>27</v>
      </c>
      <c r="D4355" s="23" t="str">
        <f>IF(ISNUMBER(MATCH(C4355, 'Registration Database Man. Code'!A:A, 0)), "drone", "")</f>
        <v>drone</v>
      </c>
      <c r="E4355" s="23" t="str">
        <f>VLOOKUP(C4355, 'Registration Database Man. Code'!A:D, 4, FALSE)</f>
        <v>DJI</v>
      </c>
      <c r="F4355" s="24" t="str">
        <f t="shared" ref="F4355:F4418" si="68">IF(OR(E4355="EA VISION", E4355="EAVISION"), "No", IF(OR(AND(OR(E4355="DJI", E4355="DJI Innovations"), LEFT(B4355, 5)="1581F"), AND(OR(E4355="XAG", E4355="GUANGZHOU XAG CO LTD"), LEFT(B4355, 5)="1863F"), AND(E4355="Talos Drones", LEFT(B4355, 5)="2104F")), "Yes", "No"))</f>
        <v>No</v>
      </c>
      <c r="G4355" s="21" t="str">
        <f>IF(F4355="Yes", "Not Applicable", IF(COUNTIF('Broadcast Module Man Codes'!B:B, LEFT(B4355, 4))=0, "No BM Man Code Found", "Match Found"))</f>
        <v>No BM Man Code Found</v>
      </c>
    </row>
    <row r="4356" spans="1:7">
      <c r="A4356" s="23" t="s">
        <v>7897</v>
      </c>
      <c r="B4356" s="23" t="s">
        <v>7898</v>
      </c>
      <c r="C4356" s="23" t="s">
        <v>6</v>
      </c>
      <c r="D4356" s="23" t="str">
        <f>IF(ISNUMBER(MATCH(C4356, 'Registration Database Man. Code'!A:A, 0)), "drone", "")</f>
        <v>drone</v>
      </c>
      <c r="E4356" s="23" t="str">
        <f>VLOOKUP(C4356, 'Registration Database Man. Code'!A:D, 4, FALSE)</f>
        <v>XAG</v>
      </c>
      <c r="F4356" s="24" t="str">
        <f t="shared" si="68"/>
        <v>No</v>
      </c>
      <c r="G4356" s="21" t="str">
        <f>IF(F4356="Yes", "Not Applicable", IF(COUNTIF('Broadcast Module Man Codes'!B:B, LEFT(B4356, 4))=0, "No BM Man Code Found", "Match Found"))</f>
        <v>No BM Man Code Found</v>
      </c>
    </row>
    <row r="4357" spans="1:7">
      <c r="A4357" s="23" t="s">
        <v>7899</v>
      </c>
      <c r="B4357" s="23" t="s">
        <v>7900</v>
      </c>
      <c r="C4357" s="23" t="s">
        <v>139</v>
      </c>
      <c r="D4357" s="23" t="str">
        <f>IF(ISNUMBER(MATCH(C4357, 'Registration Database Man. Code'!A:A, 0)), "drone", "")</f>
        <v>drone</v>
      </c>
      <c r="E4357" s="23" t="str">
        <f>VLOOKUP(C4357, 'Registration Database Man. Code'!A:D, 4, FALSE)</f>
        <v>DJI</v>
      </c>
      <c r="F4357" s="24" t="str">
        <f t="shared" si="68"/>
        <v>No</v>
      </c>
      <c r="G4357" s="21" t="str">
        <f>IF(F4357="Yes", "Not Applicable", IF(COUNTIF('Broadcast Module Man Codes'!B:B, LEFT(B4357, 4))=0, "No BM Man Code Found", "Match Found"))</f>
        <v>No BM Man Code Found</v>
      </c>
    </row>
    <row r="4358" spans="1:7">
      <c r="A4358" s="23" t="s">
        <v>7901</v>
      </c>
      <c r="B4358" s="23" t="s">
        <v>7902</v>
      </c>
      <c r="C4358" s="23" t="s">
        <v>27</v>
      </c>
      <c r="D4358" s="23" t="str">
        <f>IF(ISNUMBER(MATCH(C4358, 'Registration Database Man. Code'!A:A, 0)), "drone", "")</f>
        <v>drone</v>
      </c>
      <c r="E4358" s="23" t="str">
        <f>VLOOKUP(C4358, 'Registration Database Man. Code'!A:D, 4, FALSE)</f>
        <v>DJI</v>
      </c>
      <c r="F4358" s="24" t="str">
        <f t="shared" si="68"/>
        <v>Yes</v>
      </c>
      <c r="G4358" s="21" t="str">
        <f>IF(F4358="Yes", "Not Applicable", IF(COUNTIF('Broadcast Module Man Codes'!B:B, LEFT(B4358, 4))=0, "No BM Man Code Found", "Match Found"))</f>
        <v>Not Applicable</v>
      </c>
    </row>
    <row r="4359" spans="1:7">
      <c r="A4359" s="23" t="s">
        <v>7903</v>
      </c>
      <c r="B4359" s="23" t="s">
        <v>7904</v>
      </c>
      <c r="C4359" s="23" t="s">
        <v>27</v>
      </c>
      <c r="D4359" s="23" t="str">
        <f>IF(ISNUMBER(MATCH(C4359, 'Registration Database Man. Code'!A:A, 0)), "drone", "")</f>
        <v>drone</v>
      </c>
      <c r="E4359" s="23" t="str">
        <f>VLOOKUP(C4359, 'Registration Database Man. Code'!A:D, 4, FALSE)</f>
        <v>DJI</v>
      </c>
      <c r="F4359" s="24" t="str">
        <f t="shared" si="68"/>
        <v>Yes</v>
      </c>
      <c r="G4359" s="21" t="str">
        <f>IF(F4359="Yes", "Not Applicable", IF(COUNTIF('Broadcast Module Man Codes'!B:B, LEFT(B4359, 4))=0, "No BM Man Code Found", "Match Found"))</f>
        <v>Not Applicable</v>
      </c>
    </row>
    <row r="4360" spans="1:7">
      <c r="A4360" s="23" t="s">
        <v>7905</v>
      </c>
      <c r="B4360" s="23" t="s">
        <v>7906</v>
      </c>
      <c r="C4360" s="23" t="s">
        <v>21</v>
      </c>
      <c r="D4360" s="23" t="str">
        <f>IF(ISNUMBER(MATCH(C4360, 'Registration Database Man. Code'!A:A, 0)), "drone", "")</f>
        <v>drone</v>
      </c>
      <c r="E4360" s="23" t="str">
        <f>VLOOKUP(C4360, 'Registration Database Man. Code'!A:D, 4, FALSE)</f>
        <v>XAG</v>
      </c>
      <c r="F4360" s="24" t="str">
        <f t="shared" si="68"/>
        <v>No</v>
      </c>
      <c r="G4360" s="21" t="str">
        <f>IF(F4360="Yes", "Not Applicable", IF(COUNTIF('Broadcast Module Man Codes'!B:B, LEFT(B4360, 4))=0, "No BM Man Code Found", "Match Found"))</f>
        <v>No BM Man Code Found</v>
      </c>
    </row>
    <row r="4361" spans="1:7">
      <c r="A4361" s="23" t="s">
        <v>7907</v>
      </c>
      <c r="B4361" s="23" t="s">
        <v>7908</v>
      </c>
      <c r="C4361" s="23" t="s">
        <v>27</v>
      </c>
      <c r="D4361" s="23" t="str">
        <f>IF(ISNUMBER(MATCH(C4361, 'Registration Database Man. Code'!A:A, 0)), "drone", "")</f>
        <v>drone</v>
      </c>
      <c r="E4361" s="23" t="str">
        <f>VLOOKUP(C4361, 'Registration Database Man. Code'!A:D, 4, FALSE)</f>
        <v>DJI</v>
      </c>
      <c r="F4361" s="24" t="str">
        <f t="shared" si="68"/>
        <v>Yes</v>
      </c>
      <c r="G4361" s="21" t="str">
        <f>IF(F4361="Yes", "Not Applicable", IF(COUNTIF('Broadcast Module Man Codes'!B:B, LEFT(B4361, 4))=0, "No BM Man Code Found", "Match Found"))</f>
        <v>Not Applicable</v>
      </c>
    </row>
    <row r="4362" spans="1:7">
      <c r="A4362" s="23" t="s">
        <v>7909</v>
      </c>
      <c r="B4362" s="23" t="s">
        <v>7910</v>
      </c>
      <c r="C4362" s="23" t="s">
        <v>27</v>
      </c>
      <c r="D4362" s="23" t="str">
        <f>IF(ISNUMBER(MATCH(C4362, 'Registration Database Man. Code'!A:A, 0)), "drone", "")</f>
        <v>drone</v>
      </c>
      <c r="E4362" s="23" t="str">
        <f>VLOOKUP(C4362, 'Registration Database Man. Code'!A:D, 4, FALSE)</f>
        <v>DJI</v>
      </c>
      <c r="F4362" s="24" t="str">
        <f t="shared" si="68"/>
        <v>Yes</v>
      </c>
      <c r="G4362" s="21" t="str">
        <f>IF(F4362="Yes", "Not Applicable", IF(COUNTIF('Broadcast Module Man Codes'!B:B, LEFT(B4362, 4))=0, "No BM Man Code Found", "Match Found"))</f>
        <v>Not Applicable</v>
      </c>
    </row>
    <row r="4363" spans="1:7">
      <c r="A4363" s="23" t="s">
        <v>7911</v>
      </c>
      <c r="B4363" s="23" t="s">
        <v>7912</v>
      </c>
      <c r="C4363" s="23" t="s">
        <v>27</v>
      </c>
      <c r="D4363" s="23" t="str">
        <f>IF(ISNUMBER(MATCH(C4363, 'Registration Database Man. Code'!A:A, 0)), "drone", "")</f>
        <v>drone</v>
      </c>
      <c r="E4363" s="23" t="str">
        <f>VLOOKUP(C4363, 'Registration Database Man. Code'!A:D, 4, FALSE)</f>
        <v>DJI</v>
      </c>
      <c r="F4363" s="24" t="str">
        <f t="shared" si="68"/>
        <v>Yes</v>
      </c>
      <c r="G4363" s="21" t="str">
        <f>IF(F4363="Yes", "Not Applicable", IF(COUNTIF('Broadcast Module Man Codes'!B:B, LEFT(B4363, 4))=0, "No BM Man Code Found", "Match Found"))</f>
        <v>Not Applicable</v>
      </c>
    </row>
    <row r="4364" spans="1:7">
      <c r="A4364" s="23" t="s">
        <v>7913</v>
      </c>
      <c r="B4364" s="23" t="s">
        <v>7914</v>
      </c>
      <c r="C4364" s="23" t="s">
        <v>27</v>
      </c>
      <c r="D4364" s="23" t="str">
        <f>IF(ISNUMBER(MATCH(C4364, 'Registration Database Man. Code'!A:A, 0)), "drone", "")</f>
        <v>drone</v>
      </c>
      <c r="E4364" s="23" t="str">
        <f>VLOOKUP(C4364, 'Registration Database Man. Code'!A:D, 4, FALSE)</f>
        <v>DJI</v>
      </c>
      <c r="F4364" s="24" t="str">
        <f t="shared" si="68"/>
        <v>No</v>
      </c>
      <c r="G4364" s="21" t="str">
        <f>IF(F4364="Yes", "Not Applicable", IF(COUNTIF('Broadcast Module Man Codes'!B:B, LEFT(B4364, 4))=0, "No BM Man Code Found", "Match Found"))</f>
        <v>No BM Man Code Found</v>
      </c>
    </row>
    <row r="4365" spans="1:7">
      <c r="A4365" s="23" t="s">
        <v>7915</v>
      </c>
      <c r="B4365" s="23" t="s">
        <v>7916</v>
      </c>
      <c r="C4365" s="23" t="s">
        <v>27</v>
      </c>
      <c r="D4365" s="23" t="str">
        <f>IF(ISNUMBER(MATCH(C4365, 'Registration Database Man. Code'!A:A, 0)), "drone", "")</f>
        <v>drone</v>
      </c>
      <c r="E4365" s="23" t="str">
        <f>VLOOKUP(C4365, 'Registration Database Man. Code'!A:D, 4, FALSE)</f>
        <v>DJI</v>
      </c>
      <c r="F4365" s="24" t="str">
        <f t="shared" si="68"/>
        <v>Yes</v>
      </c>
      <c r="G4365" s="21" t="str">
        <f>IF(F4365="Yes", "Not Applicable", IF(COUNTIF('Broadcast Module Man Codes'!B:B, LEFT(B4365, 4))=0, "No BM Man Code Found", "Match Found"))</f>
        <v>Not Applicable</v>
      </c>
    </row>
    <row r="4366" spans="1:7">
      <c r="A4366" s="23" t="s">
        <v>7917</v>
      </c>
      <c r="B4366" s="23" t="s">
        <v>7918</v>
      </c>
      <c r="C4366" s="23" t="s">
        <v>27</v>
      </c>
      <c r="D4366" s="23" t="str">
        <f>IF(ISNUMBER(MATCH(C4366, 'Registration Database Man. Code'!A:A, 0)), "drone", "")</f>
        <v>drone</v>
      </c>
      <c r="E4366" s="23" t="str">
        <f>VLOOKUP(C4366, 'Registration Database Man. Code'!A:D, 4, FALSE)</f>
        <v>DJI</v>
      </c>
      <c r="F4366" s="24" t="str">
        <f t="shared" si="68"/>
        <v>No</v>
      </c>
      <c r="G4366" s="21" t="str">
        <f>IF(F4366="Yes", "Not Applicable", IF(COUNTIF('Broadcast Module Man Codes'!B:B, LEFT(B4366, 4))=0, "No BM Man Code Found", "Match Found"))</f>
        <v>No BM Man Code Found</v>
      </c>
    </row>
    <row r="4367" spans="1:7">
      <c r="A4367" s="23" t="s">
        <v>7919</v>
      </c>
      <c r="B4367" s="23" t="s">
        <v>7920</v>
      </c>
      <c r="C4367" s="23" t="s">
        <v>27</v>
      </c>
      <c r="D4367" s="23" t="str">
        <f>IF(ISNUMBER(MATCH(C4367, 'Registration Database Man. Code'!A:A, 0)), "drone", "")</f>
        <v>drone</v>
      </c>
      <c r="E4367" s="23" t="str">
        <f>VLOOKUP(C4367, 'Registration Database Man. Code'!A:D, 4, FALSE)</f>
        <v>DJI</v>
      </c>
      <c r="F4367" s="24" t="str">
        <f t="shared" si="68"/>
        <v>Yes</v>
      </c>
      <c r="G4367" s="21" t="str">
        <f>IF(F4367="Yes", "Not Applicable", IF(COUNTIF('Broadcast Module Man Codes'!B:B, LEFT(B4367, 4))=0, "No BM Man Code Found", "Match Found"))</f>
        <v>Not Applicable</v>
      </c>
    </row>
    <row r="4368" spans="1:7">
      <c r="A4368" s="23" t="s">
        <v>7921</v>
      </c>
      <c r="B4368" s="23" t="s">
        <v>7922</v>
      </c>
      <c r="C4368" s="23" t="s">
        <v>94</v>
      </c>
      <c r="D4368" s="23" t="str">
        <f>IF(ISNUMBER(MATCH(C4368, 'Registration Database Man. Code'!A:A, 0)), "drone", "")</f>
        <v>drone</v>
      </c>
      <c r="E4368" s="23" t="str">
        <f>VLOOKUP(C4368, 'Registration Database Man. Code'!A:D, 4, FALSE)</f>
        <v>DJI</v>
      </c>
      <c r="F4368" s="24" t="str">
        <f t="shared" si="68"/>
        <v>No</v>
      </c>
      <c r="G4368" s="21" t="str">
        <f>IF(F4368="Yes", "Not Applicable", IF(COUNTIF('Broadcast Module Man Codes'!B:B, LEFT(B4368, 4))=0, "No BM Man Code Found", "Match Found"))</f>
        <v>No BM Man Code Found</v>
      </c>
    </row>
    <row r="4369" spans="1:7">
      <c r="A4369" s="23" t="s">
        <v>7923</v>
      </c>
      <c r="B4369" s="23" t="s">
        <v>7924</v>
      </c>
      <c r="C4369" s="23" t="s">
        <v>27</v>
      </c>
      <c r="D4369" s="23" t="str">
        <f>IF(ISNUMBER(MATCH(C4369, 'Registration Database Man. Code'!A:A, 0)), "drone", "")</f>
        <v>drone</v>
      </c>
      <c r="E4369" s="23" t="str">
        <f>VLOOKUP(C4369, 'Registration Database Man. Code'!A:D, 4, FALSE)</f>
        <v>DJI</v>
      </c>
      <c r="F4369" s="24" t="str">
        <f t="shared" si="68"/>
        <v>Yes</v>
      </c>
      <c r="G4369" s="21" t="str">
        <f>IF(F4369="Yes", "Not Applicable", IF(COUNTIF('Broadcast Module Man Codes'!B:B, LEFT(B4369, 4))=0, "No BM Man Code Found", "Match Found"))</f>
        <v>Not Applicable</v>
      </c>
    </row>
    <row r="4370" spans="1:7">
      <c r="A4370" s="23" t="s">
        <v>7925</v>
      </c>
      <c r="B4370" s="23" t="s">
        <v>7926</v>
      </c>
      <c r="C4370" s="23" t="s">
        <v>10</v>
      </c>
      <c r="D4370" s="23" t="str">
        <f>IF(ISNUMBER(MATCH(C4370, 'Registration Database Man. Code'!A:A, 0)), "drone", "")</f>
        <v>drone</v>
      </c>
      <c r="E4370" s="23" t="str">
        <f>VLOOKUP(C4370, 'Registration Database Man. Code'!A:D, 4, FALSE)</f>
        <v>DJI</v>
      </c>
      <c r="F4370" s="24" t="str">
        <f t="shared" si="68"/>
        <v>Yes</v>
      </c>
      <c r="G4370" s="21" t="str">
        <f>IF(F4370="Yes", "Not Applicable", IF(COUNTIF('Broadcast Module Man Codes'!B:B, LEFT(B4370, 4))=0, "No BM Man Code Found", "Match Found"))</f>
        <v>Not Applicable</v>
      </c>
    </row>
    <row r="4371" spans="1:7">
      <c r="A4371" s="23" t="s">
        <v>7927</v>
      </c>
      <c r="B4371" s="23" t="s">
        <v>7928</v>
      </c>
      <c r="C4371" s="23" t="s">
        <v>1652</v>
      </c>
      <c r="D4371" s="23" t="str">
        <f>IF(ISNUMBER(MATCH(C4371, 'Registration Database Man. Code'!A:A, 0)), "drone", "")</f>
        <v>drone</v>
      </c>
      <c r="E4371" s="23" t="str">
        <f>VLOOKUP(C4371, 'Registration Database Man. Code'!A:D, 4, FALSE)</f>
        <v>DJI</v>
      </c>
      <c r="F4371" s="24" t="str">
        <f t="shared" si="68"/>
        <v>Yes</v>
      </c>
      <c r="G4371" s="21" t="str">
        <f>IF(F4371="Yes", "Not Applicable", IF(COUNTIF('Broadcast Module Man Codes'!B:B, LEFT(B4371, 4))=0, "No BM Man Code Found", "Match Found"))</f>
        <v>Not Applicable</v>
      </c>
    </row>
    <row r="4372" spans="1:7">
      <c r="A4372" s="23" t="s">
        <v>7929</v>
      </c>
      <c r="B4372" s="23" t="s">
        <v>7930</v>
      </c>
      <c r="C4372" s="23" t="s">
        <v>27</v>
      </c>
      <c r="D4372" s="23" t="str">
        <f>IF(ISNUMBER(MATCH(C4372, 'Registration Database Man. Code'!A:A, 0)), "drone", "")</f>
        <v>drone</v>
      </c>
      <c r="E4372" s="23" t="str">
        <f>VLOOKUP(C4372, 'Registration Database Man. Code'!A:D, 4, FALSE)</f>
        <v>DJI</v>
      </c>
      <c r="F4372" s="24" t="str">
        <f t="shared" si="68"/>
        <v>Yes</v>
      </c>
      <c r="G4372" s="21" t="str">
        <f>IF(F4372="Yes", "Not Applicable", IF(COUNTIF('Broadcast Module Man Codes'!B:B, LEFT(B4372, 4))=0, "No BM Man Code Found", "Match Found"))</f>
        <v>Not Applicable</v>
      </c>
    </row>
    <row r="4373" spans="1:7">
      <c r="A4373" s="23" t="s">
        <v>7931</v>
      </c>
      <c r="B4373" s="23" t="s">
        <v>7932</v>
      </c>
      <c r="C4373" s="23" t="s">
        <v>10</v>
      </c>
      <c r="D4373" s="23" t="str">
        <f>IF(ISNUMBER(MATCH(C4373, 'Registration Database Man. Code'!A:A, 0)), "drone", "")</f>
        <v>drone</v>
      </c>
      <c r="E4373" s="23" t="str">
        <f>VLOOKUP(C4373, 'Registration Database Man. Code'!A:D, 4, FALSE)</f>
        <v>DJI</v>
      </c>
      <c r="F4373" s="24" t="str">
        <f t="shared" si="68"/>
        <v>No</v>
      </c>
      <c r="G4373" s="21" t="str">
        <f>IF(F4373="Yes", "Not Applicable", IF(COUNTIF('Broadcast Module Man Codes'!B:B, LEFT(B4373, 4))=0, "No BM Man Code Found", "Match Found"))</f>
        <v>No BM Man Code Found</v>
      </c>
    </row>
    <row r="4374" spans="1:7">
      <c r="A4374" s="23" t="s">
        <v>7933</v>
      </c>
      <c r="B4374" s="23" t="s">
        <v>7934</v>
      </c>
      <c r="C4374" s="23" t="s">
        <v>27</v>
      </c>
      <c r="D4374" s="23" t="str">
        <f>IF(ISNUMBER(MATCH(C4374, 'Registration Database Man. Code'!A:A, 0)), "drone", "")</f>
        <v>drone</v>
      </c>
      <c r="E4374" s="23" t="str">
        <f>VLOOKUP(C4374, 'Registration Database Man. Code'!A:D, 4, FALSE)</f>
        <v>DJI</v>
      </c>
      <c r="F4374" s="24" t="str">
        <f t="shared" si="68"/>
        <v>Yes</v>
      </c>
      <c r="G4374" s="21" t="str">
        <f>IF(F4374="Yes", "Not Applicable", IF(COUNTIF('Broadcast Module Man Codes'!B:B, LEFT(B4374, 4))=0, "No BM Man Code Found", "Match Found"))</f>
        <v>Not Applicable</v>
      </c>
    </row>
    <row r="4375" spans="1:7">
      <c r="A4375" s="23" t="s">
        <v>7935</v>
      </c>
      <c r="B4375" s="23" t="s">
        <v>7936</v>
      </c>
      <c r="C4375" s="23" t="s">
        <v>139</v>
      </c>
      <c r="D4375" s="23" t="str">
        <f>IF(ISNUMBER(MATCH(C4375, 'Registration Database Man. Code'!A:A, 0)), "drone", "")</f>
        <v>drone</v>
      </c>
      <c r="E4375" s="23" t="str">
        <f>VLOOKUP(C4375, 'Registration Database Man. Code'!A:D, 4, FALSE)</f>
        <v>DJI</v>
      </c>
      <c r="F4375" s="24" t="str">
        <f t="shared" si="68"/>
        <v>Yes</v>
      </c>
      <c r="G4375" s="21" t="str">
        <f>IF(F4375="Yes", "Not Applicable", IF(COUNTIF('Broadcast Module Man Codes'!B:B, LEFT(B4375, 4))=0, "No BM Man Code Found", "Match Found"))</f>
        <v>Not Applicable</v>
      </c>
    </row>
    <row r="4376" spans="1:7">
      <c r="A4376" s="23" t="s">
        <v>7937</v>
      </c>
      <c r="B4376" s="23" t="s">
        <v>7938</v>
      </c>
      <c r="C4376" s="23" t="s">
        <v>27</v>
      </c>
      <c r="D4376" s="23" t="str">
        <f>IF(ISNUMBER(MATCH(C4376, 'Registration Database Man. Code'!A:A, 0)), "drone", "")</f>
        <v>drone</v>
      </c>
      <c r="E4376" s="23" t="str">
        <f>VLOOKUP(C4376, 'Registration Database Man. Code'!A:D, 4, FALSE)</f>
        <v>DJI</v>
      </c>
      <c r="F4376" s="24" t="str">
        <f t="shared" si="68"/>
        <v>Yes</v>
      </c>
      <c r="G4376" s="21" t="str">
        <f>IF(F4376="Yes", "Not Applicable", IF(COUNTIF('Broadcast Module Man Codes'!B:B, LEFT(B4376, 4))=0, "No BM Man Code Found", "Match Found"))</f>
        <v>Not Applicable</v>
      </c>
    </row>
    <row r="4377" spans="1:7">
      <c r="A4377" s="23" t="s">
        <v>7939</v>
      </c>
      <c r="B4377" s="23" t="s">
        <v>7940</v>
      </c>
      <c r="C4377" s="23" t="s">
        <v>27</v>
      </c>
      <c r="D4377" s="23" t="str">
        <f>IF(ISNUMBER(MATCH(C4377, 'Registration Database Man. Code'!A:A, 0)), "drone", "")</f>
        <v>drone</v>
      </c>
      <c r="E4377" s="23" t="str">
        <f>VLOOKUP(C4377, 'Registration Database Man. Code'!A:D, 4, FALSE)</f>
        <v>DJI</v>
      </c>
      <c r="F4377" s="24" t="str">
        <f t="shared" si="68"/>
        <v>Yes</v>
      </c>
      <c r="G4377" s="21" t="str">
        <f>IF(F4377="Yes", "Not Applicable", IF(COUNTIF('Broadcast Module Man Codes'!B:B, LEFT(B4377, 4))=0, "No BM Man Code Found", "Match Found"))</f>
        <v>Not Applicable</v>
      </c>
    </row>
    <row r="4378" spans="1:7">
      <c r="A4378" s="23" t="s">
        <v>7941</v>
      </c>
      <c r="B4378" s="23" t="s">
        <v>7942</v>
      </c>
      <c r="C4378" s="23" t="s">
        <v>27</v>
      </c>
      <c r="D4378" s="23" t="str">
        <f>IF(ISNUMBER(MATCH(C4378, 'Registration Database Man. Code'!A:A, 0)), "drone", "")</f>
        <v>drone</v>
      </c>
      <c r="E4378" s="23" t="str">
        <f>VLOOKUP(C4378, 'Registration Database Man. Code'!A:D, 4, FALSE)</f>
        <v>DJI</v>
      </c>
      <c r="F4378" s="24" t="str">
        <f t="shared" si="68"/>
        <v>Yes</v>
      </c>
      <c r="G4378" s="21" t="str">
        <f>IF(F4378="Yes", "Not Applicable", IF(COUNTIF('Broadcast Module Man Codes'!B:B, LEFT(B4378, 4))=0, "No BM Man Code Found", "Match Found"))</f>
        <v>Not Applicable</v>
      </c>
    </row>
    <row r="4379" spans="1:7">
      <c r="A4379" s="23" t="s">
        <v>7943</v>
      </c>
      <c r="B4379" s="23" t="s">
        <v>7944</v>
      </c>
      <c r="C4379" s="23" t="s">
        <v>10</v>
      </c>
      <c r="D4379" s="23" t="str">
        <f>IF(ISNUMBER(MATCH(C4379, 'Registration Database Man. Code'!A:A, 0)), "drone", "")</f>
        <v>drone</v>
      </c>
      <c r="E4379" s="23" t="str">
        <f>VLOOKUP(C4379, 'Registration Database Man. Code'!A:D, 4, FALSE)</f>
        <v>DJI</v>
      </c>
      <c r="F4379" s="24" t="str">
        <f t="shared" si="68"/>
        <v>No</v>
      </c>
      <c r="G4379" s="21" t="str">
        <f>IF(F4379="Yes", "Not Applicable", IF(COUNTIF('Broadcast Module Man Codes'!B:B, LEFT(B4379, 4))=0, "No BM Man Code Found", "Match Found"))</f>
        <v>No BM Man Code Found</v>
      </c>
    </row>
    <row r="4380" spans="1:7">
      <c r="A4380" s="23" t="s">
        <v>7945</v>
      </c>
      <c r="B4380" s="23" t="s">
        <v>7946</v>
      </c>
      <c r="C4380" s="23" t="s">
        <v>10</v>
      </c>
      <c r="D4380" s="23" t="str">
        <f>IF(ISNUMBER(MATCH(C4380, 'Registration Database Man. Code'!A:A, 0)), "drone", "")</f>
        <v>drone</v>
      </c>
      <c r="E4380" s="23" t="str">
        <f>VLOOKUP(C4380, 'Registration Database Man. Code'!A:D, 4, FALSE)</f>
        <v>DJI</v>
      </c>
      <c r="F4380" s="24" t="str">
        <f t="shared" si="68"/>
        <v>No</v>
      </c>
      <c r="G4380" s="21" t="str">
        <f>IF(F4380="Yes", "Not Applicable", IF(COUNTIF('Broadcast Module Man Codes'!B:B, LEFT(B4380, 4))=0, "No BM Man Code Found", "Match Found"))</f>
        <v>No BM Man Code Found</v>
      </c>
    </row>
    <row r="4381" spans="1:7">
      <c r="A4381" s="23" t="s">
        <v>7947</v>
      </c>
      <c r="B4381" s="23" t="s">
        <v>7948</v>
      </c>
      <c r="C4381" s="23" t="s">
        <v>27</v>
      </c>
      <c r="D4381" s="23" t="str">
        <f>IF(ISNUMBER(MATCH(C4381, 'Registration Database Man. Code'!A:A, 0)), "drone", "")</f>
        <v>drone</v>
      </c>
      <c r="E4381" s="23" t="str">
        <f>VLOOKUP(C4381, 'Registration Database Man. Code'!A:D, 4, FALSE)</f>
        <v>DJI</v>
      </c>
      <c r="F4381" s="24" t="str">
        <f t="shared" si="68"/>
        <v>Yes</v>
      </c>
      <c r="G4381" s="21" t="str">
        <f>IF(F4381="Yes", "Not Applicable", IF(COUNTIF('Broadcast Module Man Codes'!B:B, LEFT(B4381, 4))=0, "No BM Man Code Found", "Match Found"))</f>
        <v>Not Applicable</v>
      </c>
    </row>
    <row r="4382" spans="1:7">
      <c r="A4382" s="23" t="s">
        <v>7949</v>
      </c>
      <c r="B4382" s="23" t="s">
        <v>7950</v>
      </c>
      <c r="C4382" s="23" t="s">
        <v>27</v>
      </c>
      <c r="D4382" s="23" t="str">
        <f>IF(ISNUMBER(MATCH(C4382, 'Registration Database Man. Code'!A:A, 0)), "drone", "")</f>
        <v>drone</v>
      </c>
      <c r="E4382" s="23" t="str">
        <f>VLOOKUP(C4382, 'Registration Database Man. Code'!A:D, 4, FALSE)</f>
        <v>DJI</v>
      </c>
      <c r="F4382" s="24" t="str">
        <f t="shared" si="68"/>
        <v>No</v>
      </c>
      <c r="G4382" s="21" t="str">
        <f>IF(F4382="Yes", "Not Applicable", IF(COUNTIF('Broadcast Module Man Codes'!B:B, LEFT(B4382, 4))=0, "No BM Man Code Found", "Match Found"))</f>
        <v>No BM Man Code Found</v>
      </c>
    </row>
    <row r="4383" spans="1:7">
      <c r="A4383" s="23" t="s">
        <v>7951</v>
      </c>
      <c r="B4383" s="23" t="s">
        <v>7952</v>
      </c>
      <c r="C4383" s="23" t="s">
        <v>27</v>
      </c>
      <c r="D4383" s="23" t="str">
        <f>IF(ISNUMBER(MATCH(C4383, 'Registration Database Man. Code'!A:A, 0)), "drone", "")</f>
        <v>drone</v>
      </c>
      <c r="E4383" s="23" t="str">
        <f>VLOOKUP(C4383, 'Registration Database Man. Code'!A:D, 4, FALSE)</f>
        <v>DJI</v>
      </c>
      <c r="F4383" s="24" t="str">
        <f t="shared" si="68"/>
        <v>Yes</v>
      </c>
      <c r="G4383" s="21" t="str">
        <f>IF(F4383="Yes", "Not Applicable", IF(COUNTIF('Broadcast Module Man Codes'!B:B, LEFT(B4383, 4))=0, "No BM Man Code Found", "Match Found"))</f>
        <v>Not Applicable</v>
      </c>
    </row>
    <row r="4384" spans="1:7">
      <c r="A4384" s="23" t="s">
        <v>7953</v>
      </c>
      <c r="B4384" s="23" t="s">
        <v>7954</v>
      </c>
      <c r="C4384" s="23" t="s">
        <v>6</v>
      </c>
      <c r="D4384" s="23" t="str">
        <f>IF(ISNUMBER(MATCH(C4384, 'Registration Database Man. Code'!A:A, 0)), "drone", "")</f>
        <v>drone</v>
      </c>
      <c r="E4384" s="23" t="str">
        <f>VLOOKUP(C4384, 'Registration Database Man. Code'!A:D, 4, FALSE)</f>
        <v>XAG</v>
      </c>
      <c r="F4384" s="24" t="str">
        <f t="shared" si="68"/>
        <v>Yes</v>
      </c>
      <c r="G4384" s="21" t="str">
        <f>IF(F4384="Yes", "Not Applicable", IF(COUNTIF('Broadcast Module Man Codes'!B:B, LEFT(B4384, 4))=0, "No BM Man Code Found", "Match Found"))</f>
        <v>Not Applicable</v>
      </c>
    </row>
    <row r="4385" spans="1:7">
      <c r="A4385" s="23" t="s">
        <v>7955</v>
      </c>
      <c r="B4385" s="23" t="s">
        <v>7956</v>
      </c>
      <c r="C4385" s="23" t="s">
        <v>27</v>
      </c>
      <c r="D4385" s="23" t="str">
        <f>IF(ISNUMBER(MATCH(C4385, 'Registration Database Man. Code'!A:A, 0)), "drone", "")</f>
        <v>drone</v>
      </c>
      <c r="E4385" s="23" t="str">
        <f>VLOOKUP(C4385, 'Registration Database Man. Code'!A:D, 4, FALSE)</f>
        <v>DJI</v>
      </c>
      <c r="F4385" s="24" t="str">
        <f t="shared" si="68"/>
        <v>No</v>
      </c>
      <c r="G4385" s="21" t="str">
        <f>IF(F4385="Yes", "Not Applicable", IF(COUNTIF('Broadcast Module Man Codes'!B:B, LEFT(B4385, 4))=0, "No BM Man Code Found", "Match Found"))</f>
        <v>No BM Man Code Found</v>
      </c>
    </row>
    <row r="4386" spans="1:7">
      <c r="A4386" s="23" t="s">
        <v>7957</v>
      </c>
      <c r="B4386" s="23" t="s">
        <v>7958</v>
      </c>
      <c r="C4386" s="23" t="s">
        <v>10</v>
      </c>
      <c r="D4386" s="23" t="str">
        <f>IF(ISNUMBER(MATCH(C4386, 'Registration Database Man. Code'!A:A, 0)), "drone", "")</f>
        <v>drone</v>
      </c>
      <c r="E4386" s="23" t="str">
        <f>VLOOKUP(C4386, 'Registration Database Man. Code'!A:D, 4, FALSE)</f>
        <v>DJI</v>
      </c>
      <c r="F4386" s="24" t="str">
        <f t="shared" si="68"/>
        <v>Yes</v>
      </c>
      <c r="G4386" s="21" t="str">
        <f>IF(F4386="Yes", "Not Applicable", IF(COUNTIF('Broadcast Module Man Codes'!B:B, LEFT(B4386, 4))=0, "No BM Man Code Found", "Match Found"))</f>
        <v>Not Applicable</v>
      </c>
    </row>
    <row r="4387" spans="1:7">
      <c r="A4387" s="23" t="s">
        <v>7959</v>
      </c>
      <c r="B4387" s="23" t="s">
        <v>7960</v>
      </c>
      <c r="C4387" s="23" t="s">
        <v>10</v>
      </c>
      <c r="D4387" s="23" t="str">
        <f>IF(ISNUMBER(MATCH(C4387, 'Registration Database Man. Code'!A:A, 0)), "drone", "")</f>
        <v>drone</v>
      </c>
      <c r="E4387" s="23" t="str">
        <f>VLOOKUP(C4387, 'Registration Database Man. Code'!A:D, 4, FALSE)</f>
        <v>DJI</v>
      </c>
      <c r="F4387" s="24" t="str">
        <f t="shared" si="68"/>
        <v>No</v>
      </c>
      <c r="G4387" s="21" t="str">
        <f>IF(F4387="Yes", "Not Applicable", IF(COUNTIF('Broadcast Module Man Codes'!B:B, LEFT(B4387, 4))=0, "No BM Man Code Found", "Match Found"))</f>
        <v>No BM Man Code Found</v>
      </c>
    </row>
    <row r="4388" spans="1:7">
      <c r="A4388" s="23" t="s">
        <v>7961</v>
      </c>
      <c r="B4388" s="23" t="s">
        <v>7962</v>
      </c>
      <c r="C4388" s="23" t="s">
        <v>10</v>
      </c>
      <c r="D4388" s="23" t="str">
        <f>IF(ISNUMBER(MATCH(C4388, 'Registration Database Man. Code'!A:A, 0)), "drone", "")</f>
        <v>drone</v>
      </c>
      <c r="E4388" s="23" t="str">
        <f>VLOOKUP(C4388, 'Registration Database Man. Code'!A:D, 4, FALSE)</f>
        <v>DJI</v>
      </c>
      <c r="F4388" s="24" t="str">
        <f t="shared" si="68"/>
        <v>Yes</v>
      </c>
      <c r="G4388" s="21" t="str">
        <f>IF(F4388="Yes", "Not Applicable", IF(COUNTIF('Broadcast Module Man Codes'!B:B, LEFT(B4388, 4))=0, "No BM Man Code Found", "Match Found"))</f>
        <v>Not Applicable</v>
      </c>
    </row>
    <row r="4389" spans="1:7">
      <c r="A4389" s="23" t="s">
        <v>7963</v>
      </c>
      <c r="B4389" s="23" t="s">
        <v>7964</v>
      </c>
      <c r="C4389" s="23" t="s">
        <v>27</v>
      </c>
      <c r="D4389" s="23" t="str">
        <f>IF(ISNUMBER(MATCH(C4389, 'Registration Database Man. Code'!A:A, 0)), "drone", "")</f>
        <v>drone</v>
      </c>
      <c r="E4389" s="23" t="str">
        <f>VLOOKUP(C4389, 'Registration Database Man. Code'!A:D, 4, FALSE)</f>
        <v>DJI</v>
      </c>
      <c r="F4389" s="24" t="str">
        <f t="shared" si="68"/>
        <v>No</v>
      </c>
      <c r="G4389" s="21" t="str">
        <f>IF(F4389="Yes", "Not Applicable", IF(COUNTIF('Broadcast Module Man Codes'!B:B, LEFT(B4389, 4))=0, "No BM Man Code Found", "Match Found"))</f>
        <v>No BM Man Code Found</v>
      </c>
    </row>
    <row r="4390" spans="1:7">
      <c r="A4390" s="23" t="s">
        <v>7965</v>
      </c>
      <c r="B4390" s="23" t="s">
        <v>7966</v>
      </c>
      <c r="C4390" s="23" t="s">
        <v>10</v>
      </c>
      <c r="D4390" s="23" t="str">
        <f>IF(ISNUMBER(MATCH(C4390, 'Registration Database Man. Code'!A:A, 0)), "drone", "")</f>
        <v>drone</v>
      </c>
      <c r="E4390" s="23" t="str">
        <f>VLOOKUP(C4390, 'Registration Database Man. Code'!A:D, 4, FALSE)</f>
        <v>DJI</v>
      </c>
      <c r="F4390" s="24" t="str">
        <f t="shared" si="68"/>
        <v>Yes</v>
      </c>
      <c r="G4390" s="21" t="str">
        <f>IF(F4390="Yes", "Not Applicable", IF(COUNTIF('Broadcast Module Man Codes'!B:B, LEFT(B4390, 4))=0, "No BM Man Code Found", "Match Found"))</f>
        <v>Not Applicable</v>
      </c>
    </row>
    <row r="4391" spans="1:7">
      <c r="A4391" s="23" t="s">
        <v>7967</v>
      </c>
      <c r="B4391" s="23" t="s">
        <v>7968</v>
      </c>
      <c r="C4391" s="23" t="s">
        <v>6</v>
      </c>
      <c r="D4391" s="23" t="str">
        <f>IF(ISNUMBER(MATCH(C4391, 'Registration Database Man. Code'!A:A, 0)), "drone", "")</f>
        <v>drone</v>
      </c>
      <c r="E4391" s="23" t="str">
        <f>VLOOKUP(C4391, 'Registration Database Man. Code'!A:D, 4, FALSE)</f>
        <v>XAG</v>
      </c>
      <c r="F4391" s="24" t="str">
        <f t="shared" si="68"/>
        <v>No</v>
      </c>
      <c r="G4391" s="21" t="str">
        <f>IF(F4391="Yes", "Not Applicable", IF(COUNTIF('Broadcast Module Man Codes'!B:B, LEFT(B4391, 4))=0, "No BM Man Code Found", "Match Found"))</f>
        <v>No BM Man Code Found</v>
      </c>
    </row>
    <row r="4392" spans="1:7">
      <c r="A4392" s="23" t="s">
        <v>7969</v>
      </c>
      <c r="B4392" s="23" t="s">
        <v>7970</v>
      </c>
      <c r="C4392" s="23" t="s">
        <v>512</v>
      </c>
      <c r="D4392" s="23" t="str">
        <f>IF(ISNUMBER(MATCH(C4392, 'Registration Database Man. Code'!A:A, 0)), "drone", "")</f>
        <v>drone</v>
      </c>
      <c r="E4392" s="23" t="str">
        <f>VLOOKUP(C4392, 'Registration Database Man. Code'!A:D, 4, FALSE)</f>
        <v>DJI</v>
      </c>
      <c r="F4392" s="24" t="str">
        <f t="shared" si="68"/>
        <v>No</v>
      </c>
      <c r="G4392" s="21" t="str">
        <f>IF(F4392="Yes", "Not Applicable", IF(COUNTIF('Broadcast Module Man Codes'!B:B, LEFT(B4392, 4))=0, "No BM Man Code Found", "Match Found"))</f>
        <v>No BM Man Code Found</v>
      </c>
    </row>
    <row r="4393" spans="1:7">
      <c r="A4393" s="23" t="s">
        <v>7971</v>
      </c>
      <c r="B4393" s="23" t="s">
        <v>7972</v>
      </c>
      <c r="C4393" s="23" t="s">
        <v>27</v>
      </c>
      <c r="D4393" s="23" t="str">
        <f>IF(ISNUMBER(MATCH(C4393, 'Registration Database Man. Code'!A:A, 0)), "drone", "")</f>
        <v>drone</v>
      </c>
      <c r="E4393" s="23" t="str">
        <f>VLOOKUP(C4393, 'Registration Database Man. Code'!A:D, 4, FALSE)</f>
        <v>DJI</v>
      </c>
      <c r="F4393" s="24" t="str">
        <f t="shared" si="68"/>
        <v>No</v>
      </c>
      <c r="G4393" s="21" t="str">
        <f>IF(F4393="Yes", "Not Applicable", IF(COUNTIF('Broadcast Module Man Codes'!B:B, LEFT(B4393, 4))=0, "No BM Man Code Found", "Match Found"))</f>
        <v>No BM Man Code Found</v>
      </c>
    </row>
    <row r="4394" spans="1:7">
      <c r="A4394" s="23" t="s">
        <v>7973</v>
      </c>
      <c r="B4394" s="23" t="s">
        <v>7974</v>
      </c>
      <c r="C4394" s="23" t="s">
        <v>27</v>
      </c>
      <c r="D4394" s="23" t="str">
        <f>IF(ISNUMBER(MATCH(C4394, 'Registration Database Man. Code'!A:A, 0)), "drone", "")</f>
        <v>drone</v>
      </c>
      <c r="E4394" s="23" t="str">
        <f>VLOOKUP(C4394, 'Registration Database Man. Code'!A:D, 4, FALSE)</f>
        <v>DJI</v>
      </c>
      <c r="F4394" s="24" t="str">
        <f t="shared" si="68"/>
        <v>Yes</v>
      </c>
      <c r="G4394" s="21" t="str">
        <f>IF(F4394="Yes", "Not Applicable", IF(COUNTIF('Broadcast Module Man Codes'!B:B, LEFT(B4394, 4))=0, "No BM Man Code Found", "Match Found"))</f>
        <v>Not Applicable</v>
      </c>
    </row>
    <row r="4395" spans="1:7">
      <c r="A4395" s="23" t="s">
        <v>7975</v>
      </c>
      <c r="B4395" s="23" t="s">
        <v>7976</v>
      </c>
      <c r="C4395" s="23" t="s">
        <v>10</v>
      </c>
      <c r="D4395" s="23" t="str">
        <f>IF(ISNUMBER(MATCH(C4395, 'Registration Database Man. Code'!A:A, 0)), "drone", "")</f>
        <v>drone</v>
      </c>
      <c r="E4395" s="23" t="str">
        <f>VLOOKUP(C4395, 'Registration Database Man. Code'!A:D, 4, FALSE)</f>
        <v>DJI</v>
      </c>
      <c r="F4395" s="24" t="str">
        <f t="shared" si="68"/>
        <v>Yes</v>
      </c>
      <c r="G4395" s="21" t="str">
        <f>IF(F4395="Yes", "Not Applicable", IF(COUNTIF('Broadcast Module Man Codes'!B:B, LEFT(B4395, 4))=0, "No BM Man Code Found", "Match Found"))</f>
        <v>Not Applicable</v>
      </c>
    </row>
    <row r="4396" spans="1:7">
      <c r="A4396" s="23" t="s">
        <v>7977</v>
      </c>
      <c r="B4396" s="23" t="s">
        <v>7978</v>
      </c>
      <c r="C4396" s="23" t="s">
        <v>10</v>
      </c>
      <c r="D4396" s="23" t="str">
        <f>IF(ISNUMBER(MATCH(C4396, 'Registration Database Man. Code'!A:A, 0)), "drone", "")</f>
        <v>drone</v>
      </c>
      <c r="E4396" s="23" t="str">
        <f>VLOOKUP(C4396, 'Registration Database Man. Code'!A:D, 4, FALSE)</f>
        <v>DJI</v>
      </c>
      <c r="F4396" s="24" t="str">
        <f t="shared" si="68"/>
        <v>Yes</v>
      </c>
      <c r="G4396" s="21" t="str">
        <f>IF(F4396="Yes", "Not Applicable", IF(COUNTIF('Broadcast Module Man Codes'!B:B, LEFT(B4396, 4))=0, "No BM Man Code Found", "Match Found"))</f>
        <v>Not Applicable</v>
      </c>
    </row>
    <row r="4397" spans="1:7">
      <c r="A4397" s="23" t="s">
        <v>7979</v>
      </c>
      <c r="B4397" s="23" t="s">
        <v>7980</v>
      </c>
      <c r="C4397" s="23" t="s">
        <v>10</v>
      </c>
      <c r="D4397" s="23" t="str">
        <f>IF(ISNUMBER(MATCH(C4397, 'Registration Database Man. Code'!A:A, 0)), "drone", "")</f>
        <v>drone</v>
      </c>
      <c r="E4397" s="23" t="str">
        <f>VLOOKUP(C4397, 'Registration Database Man. Code'!A:D, 4, FALSE)</f>
        <v>DJI</v>
      </c>
      <c r="F4397" s="24" t="str">
        <f t="shared" si="68"/>
        <v>No</v>
      </c>
      <c r="G4397" s="21" t="str">
        <f>IF(F4397="Yes", "Not Applicable", IF(COUNTIF('Broadcast Module Man Codes'!B:B, LEFT(B4397, 4))=0, "No BM Man Code Found", "Match Found"))</f>
        <v>No BM Man Code Found</v>
      </c>
    </row>
    <row r="4398" spans="1:7">
      <c r="A4398" s="23" t="s">
        <v>7981</v>
      </c>
      <c r="B4398" s="23" t="s">
        <v>7982</v>
      </c>
      <c r="C4398" s="23" t="s">
        <v>139</v>
      </c>
      <c r="D4398" s="23" t="str">
        <f>IF(ISNUMBER(MATCH(C4398, 'Registration Database Man. Code'!A:A, 0)), "drone", "")</f>
        <v>drone</v>
      </c>
      <c r="E4398" s="23" t="str">
        <f>VLOOKUP(C4398, 'Registration Database Man. Code'!A:D, 4, FALSE)</f>
        <v>DJI</v>
      </c>
      <c r="F4398" s="24" t="str">
        <f t="shared" si="68"/>
        <v>Yes</v>
      </c>
      <c r="G4398" s="21" t="str">
        <f>IF(F4398="Yes", "Not Applicable", IF(COUNTIF('Broadcast Module Man Codes'!B:B, LEFT(B4398, 4))=0, "No BM Man Code Found", "Match Found"))</f>
        <v>Not Applicable</v>
      </c>
    </row>
    <row r="4399" spans="1:7">
      <c r="A4399" s="23" t="s">
        <v>7983</v>
      </c>
      <c r="B4399" s="23" t="s">
        <v>7984</v>
      </c>
      <c r="C4399" s="23" t="s">
        <v>6</v>
      </c>
      <c r="D4399" s="23" t="str">
        <f>IF(ISNUMBER(MATCH(C4399, 'Registration Database Man. Code'!A:A, 0)), "drone", "")</f>
        <v>drone</v>
      </c>
      <c r="E4399" s="23" t="str">
        <f>VLOOKUP(C4399, 'Registration Database Man. Code'!A:D, 4, FALSE)</f>
        <v>XAG</v>
      </c>
      <c r="F4399" s="24" t="str">
        <f t="shared" si="68"/>
        <v>Yes</v>
      </c>
      <c r="G4399" s="21" t="str">
        <f>IF(F4399="Yes", "Not Applicable", IF(COUNTIF('Broadcast Module Man Codes'!B:B, LEFT(B4399, 4))=0, "No BM Man Code Found", "Match Found"))</f>
        <v>Not Applicable</v>
      </c>
    </row>
    <row r="4400" spans="1:7">
      <c r="A4400" s="23" t="s">
        <v>7985</v>
      </c>
      <c r="B4400" s="23" t="s">
        <v>7986</v>
      </c>
      <c r="C4400" s="23" t="s">
        <v>27</v>
      </c>
      <c r="D4400" s="23" t="str">
        <f>IF(ISNUMBER(MATCH(C4400, 'Registration Database Man. Code'!A:A, 0)), "drone", "")</f>
        <v>drone</v>
      </c>
      <c r="E4400" s="23" t="str">
        <f>VLOOKUP(C4400, 'Registration Database Man. Code'!A:D, 4, FALSE)</f>
        <v>DJI</v>
      </c>
      <c r="F4400" s="24" t="str">
        <f t="shared" si="68"/>
        <v>No</v>
      </c>
      <c r="G4400" s="21" t="str">
        <f>IF(F4400="Yes", "Not Applicable", IF(COUNTIF('Broadcast Module Man Codes'!B:B, LEFT(B4400, 4))=0, "No BM Man Code Found", "Match Found"))</f>
        <v>No BM Man Code Found</v>
      </c>
    </row>
    <row r="4401" spans="1:7">
      <c r="A4401" s="23" t="s">
        <v>7987</v>
      </c>
      <c r="B4401" s="23" t="s">
        <v>7988</v>
      </c>
      <c r="C4401" s="23" t="s">
        <v>27</v>
      </c>
      <c r="D4401" s="23" t="str">
        <f>IF(ISNUMBER(MATCH(C4401, 'Registration Database Man. Code'!A:A, 0)), "drone", "")</f>
        <v>drone</v>
      </c>
      <c r="E4401" s="23" t="str">
        <f>VLOOKUP(C4401, 'Registration Database Man. Code'!A:D, 4, FALSE)</f>
        <v>DJI</v>
      </c>
      <c r="F4401" s="24" t="str">
        <f t="shared" si="68"/>
        <v>No</v>
      </c>
      <c r="G4401" s="21" t="str">
        <f>IF(F4401="Yes", "Not Applicable", IF(COUNTIF('Broadcast Module Man Codes'!B:B, LEFT(B4401, 4))=0, "No BM Man Code Found", "Match Found"))</f>
        <v>No BM Man Code Found</v>
      </c>
    </row>
    <row r="4402" spans="1:7">
      <c r="A4402" s="23" t="s">
        <v>7989</v>
      </c>
      <c r="B4402" s="23" t="s">
        <v>7990</v>
      </c>
      <c r="C4402" s="23" t="s">
        <v>6</v>
      </c>
      <c r="D4402" s="23" t="str">
        <f>IF(ISNUMBER(MATCH(C4402, 'Registration Database Man. Code'!A:A, 0)), "drone", "")</f>
        <v>drone</v>
      </c>
      <c r="E4402" s="23" t="str">
        <f>VLOOKUP(C4402, 'Registration Database Man. Code'!A:D, 4, FALSE)</f>
        <v>XAG</v>
      </c>
      <c r="F4402" s="24" t="str">
        <f t="shared" si="68"/>
        <v>No</v>
      </c>
      <c r="G4402" s="21" t="str">
        <f>IF(F4402="Yes", "Not Applicable", IF(COUNTIF('Broadcast Module Man Codes'!B:B, LEFT(B4402, 4))=0, "No BM Man Code Found", "Match Found"))</f>
        <v>No BM Man Code Found</v>
      </c>
    </row>
    <row r="4403" spans="1:7">
      <c r="A4403" s="23" t="s">
        <v>7991</v>
      </c>
      <c r="B4403" s="23" t="s">
        <v>7992</v>
      </c>
      <c r="C4403" s="23" t="s">
        <v>94</v>
      </c>
      <c r="D4403" s="23" t="str">
        <f>IF(ISNUMBER(MATCH(C4403, 'Registration Database Man. Code'!A:A, 0)), "drone", "")</f>
        <v>drone</v>
      </c>
      <c r="E4403" s="23" t="str">
        <f>VLOOKUP(C4403, 'Registration Database Man. Code'!A:D, 4, FALSE)</f>
        <v>DJI</v>
      </c>
      <c r="F4403" s="24" t="str">
        <f t="shared" si="68"/>
        <v>Yes</v>
      </c>
      <c r="G4403" s="21" t="str">
        <f>IF(F4403="Yes", "Not Applicable", IF(COUNTIF('Broadcast Module Man Codes'!B:B, LEFT(B4403, 4))=0, "No BM Man Code Found", "Match Found"))</f>
        <v>Not Applicable</v>
      </c>
    </row>
    <row r="4404" spans="1:7">
      <c r="A4404" s="23" t="s">
        <v>7993</v>
      </c>
      <c r="B4404" s="23" t="s">
        <v>7994</v>
      </c>
      <c r="C4404" s="23" t="s">
        <v>21</v>
      </c>
      <c r="D4404" s="23" t="str">
        <f>IF(ISNUMBER(MATCH(C4404, 'Registration Database Man. Code'!A:A, 0)), "drone", "")</f>
        <v>drone</v>
      </c>
      <c r="E4404" s="23" t="str">
        <f>VLOOKUP(C4404, 'Registration Database Man. Code'!A:D, 4, FALSE)</f>
        <v>XAG</v>
      </c>
      <c r="F4404" s="24" t="str">
        <f t="shared" si="68"/>
        <v>Yes</v>
      </c>
      <c r="G4404" s="21" t="str">
        <f>IF(F4404="Yes", "Not Applicable", IF(COUNTIF('Broadcast Module Man Codes'!B:B, LEFT(B4404, 4))=0, "No BM Man Code Found", "Match Found"))</f>
        <v>Not Applicable</v>
      </c>
    </row>
    <row r="4405" spans="1:7">
      <c r="A4405" s="23" t="s">
        <v>7995</v>
      </c>
      <c r="B4405" s="23" t="s">
        <v>7996</v>
      </c>
      <c r="C4405" s="23" t="s">
        <v>139</v>
      </c>
      <c r="D4405" s="23" t="str">
        <f>IF(ISNUMBER(MATCH(C4405, 'Registration Database Man. Code'!A:A, 0)), "drone", "")</f>
        <v>drone</v>
      </c>
      <c r="E4405" s="23" t="str">
        <f>VLOOKUP(C4405, 'Registration Database Man. Code'!A:D, 4, FALSE)</f>
        <v>DJI</v>
      </c>
      <c r="F4405" s="24" t="str">
        <f t="shared" si="68"/>
        <v>Yes</v>
      </c>
      <c r="G4405" s="21" t="str">
        <f>IF(F4405="Yes", "Not Applicable", IF(COUNTIF('Broadcast Module Man Codes'!B:B, LEFT(B4405, 4))=0, "No BM Man Code Found", "Match Found"))</f>
        <v>Not Applicable</v>
      </c>
    </row>
    <row r="4406" spans="1:7">
      <c r="A4406" s="23" t="s">
        <v>7997</v>
      </c>
      <c r="B4406" s="23" t="s">
        <v>7998</v>
      </c>
      <c r="C4406" s="23" t="s">
        <v>27</v>
      </c>
      <c r="D4406" s="23" t="str">
        <f>IF(ISNUMBER(MATCH(C4406, 'Registration Database Man. Code'!A:A, 0)), "drone", "")</f>
        <v>drone</v>
      </c>
      <c r="E4406" s="23" t="str">
        <f>VLOOKUP(C4406, 'Registration Database Man. Code'!A:D, 4, FALSE)</f>
        <v>DJI</v>
      </c>
      <c r="F4406" s="24" t="str">
        <f t="shared" si="68"/>
        <v>Yes</v>
      </c>
      <c r="G4406" s="21" t="str">
        <f>IF(F4406="Yes", "Not Applicable", IF(COUNTIF('Broadcast Module Man Codes'!B:B, LEFT(B4406, 4))=0, "No BM Man Code Found", "Match Found"))</f>
        <v>Not Applicable</v>
      </c>
    </row>
    <row r="4407" spans="1:7">
      <c r="A4407" s="23" t="s">
        <v>7999</v>
      </c>
      <c r="B4407" s="23" t="s">
        <v>8000</v>
      </c>
      <c r="C4407" s="23" t="s">
        <v>27</v>
      </c>
      <c r="D4407" s="23" t="str">
        <f>IF(ISNUMBER(MATCH(C4407, 'Registration Database Man. Code'!A:A, 0)), "drone", "")</f>
        <v>drone</v>
      </c>
      <c r="E4407" s="23" t="str">
        <f>VLOOKUP(C4407, 'Registration Database Man. Code'!A:D, 4, FALSE)</f>
        <v>DJI</v>
      </c>
      <c r="F4407" s="24" t="str">
        <f t="shared" si="68"/>
        <v>Yes</v>
      </c>
      <c r="G4407" s="21" t="str">
        <f>IF(F4407="Yes", "Not Applicable", IF(COUNTIF('Broadcast Module Man Codes'!B:B, LEFT(B4407, 4))=0, "No BM Man Code Found", "Match Found"))</f>
        <v>Not Applicable</v>
      </c>
    </row>
    <row r="4408" spans="1:7">
      <c r="A4408" s="23" t="s">
        <v>8001</v>
      </c>
      <c r="B4408" s="23" t="s">
        <v>8002</v>
      </c>
      <c r="C4408" s="23" t="s">
        <v>139</v>
      </c>
      <c r="D4408" s="23" t="str">
        <f>IF(ISNUMBER(MATCH(C4408, 'Registration Database Man. Code'!A:A, 0)), "drone", "")</f>
        <v>drone</v>
      </c>
      <c r="E4408" s="23" t="str">
        <f>VLOOKUP(C4408, 'Registration Database Man. Code'!A:D, 4, FALSE)</f>
        <v>DJI</v>
      </c>
      <c r="F4408" s="24" t="str">
        <f t="shared" si="68"/>
        <v>No</v>
      </c>
      <c r="G4408" s="21" t="str">
        <f>IF(F4408="Yes", "Not Applicable", IF(COUNTIF('Broadcast Module Man Codes'!B:B, LEFT(B4408, 4))=0, "No BM Man Code Found", "Match Found"))</f>
        <v>No BM Man Code Found</v>
      </c>
    </row>
    <row r="4409" spans="1:7">
      <c r="A4409" s="23" t="s">
        <v>8003</v>
      </c>
      <c r="B4409" s="23" t="s">
        <v>8004</v>
      </c>
      <c r="C4409" s="23" t="s">
        <v>27</v>
      </c>
      <c r="D4409" s="23" t="str">
        <f>IF(ISNUMBER(MATCH(C4409, 'Registration Database Man. Code'!A:A, 0)), "drone", "")</f>
        <v>drone</v>
      </c>
      <c r="E4409" s="23" t="str">
        <f>VLOOKUP(C4409, 'Registration Database Man. Code'!A:D, 4, FALSE)</f>
        <v>DJI</v>
      </c>
      <c r="F4409" s="24" t="str">
        <f t="shared" si="68"/>
        <v>Yes</v>
      </c>
      <c r="G4409" s="21" t="str">
        <f>IF(F4409="Yes", "Not Applicable", IF(COUNTIF('Broadcast Module Man Codes'!B:B, LEFT(B4409, 4))=0, "No BM Man Code Found", "Match Found"))</f>
        <v>Not Applicable</v>
      </c>
    </row>
    <row r="4410" spans="1:7">
      <c r="A4410" s="23" t="s">
        <v>8006</v>
      </c>
      <c r="B4410" s="23" t="s">
        <v>8007</v>
      </c>
      <c r="C4410" s="23" t="s">
        <v>27</v>
      </c>
      <c r="D4410" s="23" t="str">
        <f>IF(ISNUMBER(MATCH(C4410, 'Registration Database Man. Code'!A:A, 0)), "drone", "")</f>
        <v>drone</v>
      </c>
      <c r="E4410" s="23" t="str">
        <f>VLOOKUP(C4410, 'Registration Database Man. Code'!A:D, 4, FALSE)</f>
        <v>DJI</v>
      </c>
      <c r="F4410" s="24" t="str">
        <f t="shared" si="68"/>
        <v>Yes</v>
      </c>
      <c r="G4410" s="21" t="str">
        <f>IF(F4410="Yes", "Not Applicable", IF(COUNTIF('Broadcast Module Man Codes'!B:B, LEFT(B4410, 4))=0, "No BM Man Code Found", "Match Found"))</f>
        <v>Not Applicable</v>
      </c>
    </row>
    <row r="4411" spans="1:7">
      <c r="A4411" s="23" t="s">
        <v>8008</v>
      </c>
      <c r="B4411" s="23" t="s">
        <v>8009</v>
      </c>
      <c r="C4411" s="23" t="s">
        <v>142</v>
      </c>
      <c r="D4411" s="23" t="str">
        <f>IF(ISNUMBER(MATCH(C4411, 'Registration Database Man. Code'!A:A, 0)), "drone", "")</f>
        <v>drone</v>
      </c>
      <c r="E4411" s="23" t="str">
        <f>VLOOKUP(C4411, 'Registration Database Man. Code'!A:D, 4, FALSE)</f>
        <v>TALOS DRONES</v>
      </c>
      <c r="F4411" s="24" t="str">
        <f t="shared" si="68"/>
        <v>No</v>
      </c>
      <c r="G4411" s="21" t="str">
        <f>IF(F4411="Yes", "Not Applicable", IF(COUNTIF('Broadcast Module Man Codes'!B:B, LEFT(B4411, 4))=0, "No BM Man Code Found", "Match Found"))</f>
        <v>No BM Man Code Found</v>
      </c>
    </row>
    <row r="4412" spans="1:7">
      <c r="A4412" s="23" t="s">
        <v>8010</v>
      </c>
      <c r="B4412" s="23" t="s">
        <v>8011</v>
      </c>
      <c r="C4412" s="23" t="s">
        <v>6</v>
      </c>
      <c r="D4412" s="23" t="str">
        <f>IF(ISNUMBER(MATCH(C4412, 'Registration Database Man. Code'!A:A, 0)), "drone", "")</f>
        <v>drone</v>
      </c>
      <c r="E4412" s="23" t="str">
        <f>VLOOKUP(C4412, 'Registration Database Man. Code'!A:D, 4, FALSE)</f>
        <v>XAG</v>
      </c>
      <c r="F4412" s="24" t="str">
        <f t="shared" si="68"/>
        <v>No</v>
      </c>
      <c r="G4412" s="21" t="str">
        <f>IF(F4412="Yes", "Not Applicable", IF(COUNTIF('Broadcast Module Man Codes'!B:B, LEFT(B4412, 4))=0, "No BM Man Code Found", "Match Found"))</f>
        <v>No BM Man Code Found</v>
      </c>
    </row>
    <row r="4413" spans="1:7">
      <c r="A4413" s="23" t="s">
        <v>8012</v>
      </c>
      <c r="B4413" s="23" t="s">
        <v>8013</v>
      </c>
      <c r="C4413" s="23" t="s">
        <v>27</v>
      </c>
      <c r="D4413" s="23" t="str">
        <f>IF(ISNUMBER(MATCH(C4413, 'Registration Database Man. Code'!A:A, 0)), "drone", "")</f>
        <v>drone</v>
      </c>
      <c r="E4413" s="23" t="str">
        <f>VLOOKUP(C4413, 'Registration Database Man. Code'!A:D, 4, FALSE)</f>
        <v>DJI</v>
      </c>
      <c r="F4413" s="24" t="str">
        <f t="shared" si="68"/>
        <v>Yes</v>
      </c>
      <c r="G4413" s="21" t="str">
        <f>IF(F4413="Yes", "Not Applicable", IF(COUNTIF('Broadcast Module Man Codes'!B:B, LEFT(B4413, 4))=0, "No BM Man Code Found", "Match Found"))</f>
        <v>Not Applicable</v>
      </c>
    </row>
    <row r="4414" spans="1:7">
      <c r="A4414" s="23" t="s">
        <v>8014</v>
      </c>
      <c r="B4414" s="23" t="s">
        <v>8015</v>
      </c>
      <c r="C4414" s="23" t="s">
        <v>6</v>
      </c>
      <c r="D4414" s="23" t="str">
        <f>IF(ISNUMBER(MATCH(C4414, 'Registration Database Man. Code'!A:A, 0)), "drone", "")</f>
        <v>drone</v>
      </c>
      <c r="E4414" s="23" t="str">
        <f>VLOOKUP(C4414, 'Registration Database Man. Code'!A:D, 4, FALSE)</f>
        <v>XAG</v>
      </c>
      <c r="F4414" s="24" t="str">
        <f t="shared" si="68"/>
        <v>No</v>
      </c>
      <c r="G4414" s="21" t="str">
        <f>IF(F4414="Yes", "Not Applicable", IF(COUNTIF('Broadcast Module Man Codes'!B:B, LEFT(B4414, 4))=0, "No BM Man Code Found", "Match Found"))</f>
        <v>No BM Man Code Found</v>
      </c>
    </row>
    <row r="4415" spans="1:7">
      <c r="A4415" s="23" t="s">
        <v>8016</v>
      </c>
      <c r="B4415" s="23" t="s">
        <v>8017</v>
      </c>
      <c r="C4415" s="23" t="s">
        <v>27</v>
      </c>
      <c r="D4415" s="23" t="str">
        <f>IF(ISNUMBER(MATCH(C4415, 'Registration Database Man. Code'!A:A, 0)), "drone", "")</f>
        <v>drone</v>
      </c>
      <c r="E4415" s="23" t="str">
        <f>VLOOKUP(C4415, 'Registration Database Man. Code'!A:D, 4, FALSE)</f>
        <v>DJI</v>
      </c>
      <c r="F4415" s="24" t="str">
        <f t="shared" si="68"/>
        <v>Yes</v>
      </c>
      <c r="G4415" s="21" t="str">
        <f>IF(F4415="Yes", "Not Applicable", IF(COUNTIF('Broadcast Module Man Codes'!B:B, LEFT(B4415, 4))=0, "No BM Man Code Found", "Match Found"))</f>
        <v>Not Applicable</v>
      </c>
    </row>
    <row r="4416" spans="1:7">
      <c r="A4416" s="23" t="s">
        <v>8018</v>
      </c>
      <c r="B4416" s="23" t="s">
        <v>8019</v>
      </c>
      <c r="C4416" s="23" t="s">
        <v>27</v>
      </c>
      <c r="D4416" s="23" t="str">
        <f>IF(ISNUMBER(MATCH(C4416, 'Registration Database Man. Code'!A:A, 0)), "drone", "")</f>
        <v>drone</v>
      </c>
      <c r="E4416" s="23" t="str">
        <f>VLOOKUP(C4416, 'Registration Database Man. Code'!A:D, 4, FALSE)</f>
        <v>DJI</v>
      </c>
      <c r="F4416" s="24" t="str">
        <f t="shared" si="68"/>
        <v>Yes</v>
      </c>
      <c r="G4416" s="21" t="str">
        <f>IF(F4416="Yes", "Not Applicable", IF(COUNTIF('Broadcast Module Man Codes'!B:B, LEFT(B4416, 4))=0, "No BM Man Code Found", "Match Found"))</f>
        <v>Not Applicable</v>
      </c>
    </row>
    <row r="4417" spans="1:7">
      <c r="A4417" s="23" t="s">
        <v>8020</v>
      </c>
      <c r="B4417" s="23" t="s">
        <v>8021</v>
      </c>
      <c r="C4417" s="23" t="s">
        <v>142</v>
      </c>
      <c r="D4417" s="23" t="str">
        <f>IF(ISNUMBER(MATCH(C4417, 'Registration Database Man. Code'!A:A, 0)), "drone", "")</f>
        <v>drone</v>
      </c>
      <c r="E4417" s="23" t="str">
        <f>VLOOKUP(C4417, 'Registration Database Man. Code'!A:D, 4, FALSE)</f>
        <v>TALOS DRONES</v>
      </c>
      <c r="F4417" s="24" t="str">
        <f t="shared" si="68"/>
        <v>Yes</v>
      </c>
      <c r="G4417" s="21" t="str">
        <f>IF(F4417="Yes", "Not Applicable", IF(COUNTIF('Broadcast Module Man Codes'!B:B, LEFT(B4417, 4))=0, "No BM Man Code Found", "Match Found"))</f>
        <v>Not Applicable</v>
      </c>
    </row>
    <row r="4418" spans="1:7">
      <c r="A4418" s="23" t="s">
        <v>8022</v>
      </c>
      <c r="B4418" s="23" t="s">
        <v>8023</v>
      </c>
      <c r="C4418" s="23" t="s">
        <v>94</v>
      </c>
      <c r="D4418" s="23" t="str">
        <f>IF(ISNUMBER(MATCH(C4418, 'Registration Database Man. Code'!A:A, 0)), "drone", "")</f>
        <v>drone</v>
      </c>
      <c r="E4418" s="23" t="str">
        <f>VLOOKUP(C4418, 'Registration Database Man. Code'!A:D, 4, FALSE)</f>
        <v>DJI</v>
      </c>
      <c r="F4418" s="24" t="str">
        <f t="shared" si="68"/>
        <v>No</v>
      </c>
      <c r="G4418" s="21" t="str">
        <f>IF(F4418="Yes", "Not Applicable", IF(COUNTIF('Broadcast Module Man Codes'!B:B, LEFT(B4418, 4))=0, "No BM Man Code Found", "Match Found"))</f>
        <v>No BM Man Code Found</v>
      </c>
    </row>
    <row r="4419" spans="1:7">
      <c r="A4419" s="23" t="s">
        <v>8024</v>
      </c>
      <c r="B4419" s="23" t="s">
        <v>8025</v>
      </c>
      <c r="C4419" s="23" t="s">
        <v>27</v>
      </c>
      <c r="D4419" s="23" t="str">
        <f>IF(ISNUMBER(MATCH(C4419, 'Registration Database Man. Code'!A:A, 0)), "drone", "")</f>
        <v>drone</v>
      </c>
      <c r="E4419" s="23" t="str">
        <f>VLOOKUP(C4419, 'Registration Database Man. Code'!A:D, 4, FALSE)</f>
        <v>DJI</v>
      </c>
      <c r="F4419" s="24" t="str">
        <f t="shared" ref="F4419:F4482" si="69">IF(OR(E4419="EA VISION", E4419="EAVISION"), "No", IF(OR(AND(OR(E4419="DJI", E4419="DJI Innovations"), LEFT(B4419, 5)="1581F"), AND(OR(E4419="XAG", E4419="GUANGZHOU XAG CO LTD"), LEFT(B4419, 5)="1863F"), AND(E4419="Talos Drones", LEFT(B4419, 5)="2104F")), "Yes", "No"))</f>
        <v>Yes</v>
      </c>
      <c r="G4419" s="21" t="str">
        <f>IF(F4419="Yes", "Not Applicable", IF(COUNTIF('Broadcast Module Man Codes'!B:B, LEFT(B4419, 4))=0, "No BM Man Code Found", "Match Found"))</f>
        <v>Not Applicable</v>
      </c>
    </row>
    <row r="4420" spans="1:7">
      <c r="A4420" s="23" t="s">
        <v>8026</v>
      </c>
      <c r="B4420" s="23" t="s">
        <v>8027</v>
      </c>
      <c r="C4420" s="23" t="s">
        <v>10</v>
      </c>
      <c r="D4420" s="23" t="str">
        <f>IF(ISNUMBER(MATCH(C4420, 'Registration Database Man. Code'!A:A, 0)), "drone", "")</f>
        <v>drone</v>
      </c>
      <c r="E4420" s="23" t="str">
        <f>VLOOKUP(C4420, 'Registration Database Man. Code'!A:D, 4, FALSE)</f>
        <v>DJI</v>
      </c>
      <c r="F4420" s="24" t="str">
        <f t="shared" si="69"/>
        <v>Yes</v>
      </c>
      <c r="G4420" s="21" t="str">
        <f>IF(F4420="Yes", "Not Applicable", IF(COUNTIF('Broadcast Module Man Codes'!B:B, LEFT(B4420, 4))=0, "No BM Man Code Found", "Match Found"))</f>
        <v>Not Applicable</v>
      </c>
    </row>
    <row r="4421" spans="1:7">
      <c r="A4421" s="23" t="s">
        <v>8028</v>
      </c>
      <c r="B4421" s="23" t="s">
        <v>8029</v>
      </c>
      <c r="C4421" s="23" t="s">
        <v>27</v>
      </c>
      <c r="D4421" s="23" t="str">
        <f>IF(ISNUMBER(MATCH(C4421, 'Registration Database Man. Code'!A:A, 0)), "drone", "")</f>
        <v>drone</v>
      </c>
      <c r="E4421" s="23" t="str">
        <f>VLOOKUP(C4421, 'Registration Database Man. Code'!A:D, 4, FALSE)</f>
        <v>DJI</v>
      </c>
      <c r="F4421" s="24" t="str">
        <f t="shared" si="69"/>
        <v>No</v>
      </c>
      <c r="G4421" s="21" t="str">
        <f>IF(F4421="Yes", "Not Applicable", IF(COUNTIF('Broadcast Module Man Codes'!B:B, LEFT(B4421, 4))=0, "No BM Man Code Found", "Match Found"))</f>
        <v>No BM Man Code Found</v>
      </c>
    </row>
    <row r="4422" spans="1:7">
      <c r="A4422" s="23" t="s">
        <v>8030</v>
      </c>
      <c r="B4422" s="23" t="s">
        <v>8031</v>
      </c>
      <c r="C4422" s="23" t="s">
        <v>27</v>
      </c>
      <c r="D4422" s="23" t="str">
        <f>IF(ISNUMBER(MATCH(C4422, 'Registration Database Man. Code'!A:A, 0)), "drone", "")</f>
        <v>drone</v>
      </c>
      <c r="E4422" s="23" t="str">
        <f>VLOOKUP(C4422, 'Registration Database Man. Code'!A:D, 4, FALSE)</f>
        <v>DJI</v>
      </c>
      <c r="F4422" s="24" t="str">
        <f t="shared" si="69"/>
        <v>No</v>
      </c>
      <c r="G4422" s="21" t="str">
        <f>IF(F4422="Yes", "Not Applicable", IF(COUNTIF('Broadcast Module Man Codes'!B:B, LEFT(B4422, 4))=0, "No BM Man Code Found", "Match Found"))</f>
        <v>No BM Man Code Found</v>
      </c>
    </row>
    <row r="4423" spans="1:7">
      <c r="A4423" s="23" t="s">
        <v>8032</v>
      </c>
      <c r="B4423" s="23" t="s">
        <v>8033</v>
      </c>
      <c r="C4423" s="23" t="s">
        <v>27</v>
      </c>
      <c r="D4423" s="23" t="str">
        <f>IF(ISNUMBER(MATCH(C4423, 'Registration Database Man. Code'!A:A, 0)), "drone", "")</f>
        <v>drone</v>
      </c>
      <c r="E4423" s="23" t="str">
        <f>VLOOKUP(C4423, 'Registration Database Man. Code'!A:D, 4, FALSE)</f>
        <v>DJI</v>
      </c>
      <c r="F4423" s="24" t="str">
        <f t="shared" si="69"/>
        <v>No</v>
      </c>
      <c r="G4423" s="21" t="str">
        <f>IF(F4423="Yes", "Not Applicable", IF(COUNTIF('Broadcast Module Man Codes'!B:B, LEFT(B4423, 4))=0, "No BM Man Code Found", "Match Found"))</f>
        <v>No BM Man Code Found</v>
      </c>
    </row>
    <row r="4424" spans="1:7">
      <c r="A4424" s="23" t="s">
        <v>8034</v>
      </c>
      <c r="B4424" s="23" t="s">
        <v>8035</v>
      </c>
      <c r="C4424" s="23" t="s">
        <v>27</v>
      </c>
      <c r="D4424" s="23" t="str">
        <f>IF(ISNUMBER(MATCH(C4424, 'Registration Database Man. Code'!A:A, 0)), "drone", "")</f>
        <v>drone</v>
      </c>
      <c r="E4424" s="23" t="str">
        <f>VLOOKUP(C4424, 'Registration Database Man. Code'!A:D, 4, FALSE)</f>
        <v>DJI</v>
      </c>
      <c r="F4424" s="24" t="str">
        <f t="shared" si="69"/>
        <v>No</v>
      </c>
      <c r="G4424" s="21" t="str">
        <f>IF(F4424="Yes", "Not Applicable", IF(COUNTIF('Broadcast Module Man Codes'!B:B, LEFT(B4424, 4))=0, "No BM Man Code Found", "Match Found"))</f>
        <v>No BM Man Code Found</v>
      </c>
    </row>
    <row r="4425" spans="1:7">
      <c r="A4425" s="23" t="s">
        <v>8036</v>
      </c>
      <c r="B4425" s="23" t="s">
        <v>8037</v>
      </c>
      <c r="C4425" s="23" t="s">
        <v>27</v>
      </c>
      <c r="D4425" s="23" t="str">
        <f>IF(ISNUMBER(MATCH(C4425, 'Registration Database Man. Code'!A:A, 0)), "drone", "")</f>
        <v>drone</v>
      </c>
      <c r="E4425" s="23" t="str">
        <f>VLOOKUP(C4425, 'Registration Database Man. Code'!A:D, 4, FALSE)</f>
        <v>DJI</v>
      </c>
      <c r="F4425" s="24" t="str">
        <f t="shared" si="69"/>
        <v>Yes</v>
      </c>
      <c r="G4425" s="21" t="str">
        <f>IF(F4425="Yes", "Not Applicable", IF(COUNTIF('Broadcast Module Man Codes'!B:B, LEFT(B4425, 4))=0, "No BM Man Code Found", "Match Found"))</f>
        <v>Not Applicable</v>
      </c>
    </row>
    <row r="4426" spans="1:7">
      <c r="A4426" s="23" t="s">
        <v>8038</v>
      </c>
      <c r="B4426" s="23" t="s">
        <v>8039</v>
      </c>
      <c r="C4426" s="23" t="s">
        <v>6</v>
      </c>
      <c r="D4426" s="23" t="str">
        <f>IF(ISNUMBER(MATCH(C4426, 'Registration Database Man. Code'!A:A, 0)), "drone", "")</f>
        <v>drone</v>
      </c>
      <c r="E4426" s="23" t="str">
        <f>VLOOKUP(C4426, 'Registration Database Man. Code'!A:D, 4, FALSE)</f>
        <v>XAG</v>
      </c>
      <c r="F4426" s="24" t="str">
        <f t="shared" si="69"/>
        <v>No</v>
      </c>
      <c r="G4426" s="21" t="str">
        <f>IF(F4426="Yes", "Not Applicable", IF(COUNTIF('Broadcast Module Man Codes'!B:B, LEFT(B4426, 4))=0, "No BM Man Code Found", "Match Found"))</f>
        <v>No BM Man Code Found</v>
      </c>
    </row>
    <row r="4427" spans="1:7">
      <c r="A4427" s="23" t="s">
        <v>8040</v>
      </c>
      <c r="B4427" s="23" t="s">
        <v>8041</v>
      </c>
      <c r="C4427" s="23" t="s">
        <v>6</v>
      </c>
      <c r="D4427" s="23" t="str">
        <f>IF(ISNUMBER(MATCH(C4427, 'Registration Database Man. Code'!A:A, 0)), "drone", "")</f>
        <v>drone</v>
      </c>
      <c r="E4427" s="23" t="str">
        <f>VLOOKUP(C4427, 'Registration Database Man. Code'!A:D, 4, FALSE)</f>
        <v>XAG</v>
      </c>
      <c r="F4427" s="24" t="str">
        <f t="shared" si="69"/>
        <v>No</v>
      </c>
      <c r="G4427" s="21" t="str">
        <f>IF(F4427="Yes", "Not Applicable", IF(COUNTIF('Broadcast Module Man Codes'!B:B, LEFT(B4427, 4))=0, "No BM Man Code Found", "Match Found"))</f>
        <v>No BM Man Code Found</v>
      </c>
    </row>
    <row r="4428" spans="1:7">
      <c r="A4428" s="23" t="s">
        <v>8042</v>
      </c>
      <c r="B4428" s="23" t="s">
        <v>8043</v>
      </c>
      <c r="C4428" s="23" t="s">
        <v>21</v>
      </c>
      <c r="D4428" s="23" t="str">
        <f>IF(ISNUMBER(MATCH(C4428, 'Registration Database Man. Code'!A:A, 0)), "drone", "")</f>
        <v>drone</v>
      </c>
      <c r="E4428" s="23" t="str">
        <f>VLOOKUP(C4428, 'Registration Database Man. Code'!A:D, 4, FALSE)</f>
        <v>XAG</v>
      </c>
      <c r="F4428" s="24" t="str">
        <f t="shared" si="69"/>
        <v>Yes</v>
      </c>
      <c r="G4428" s="21" t="str">
        <f>IF(F4428="Yes", "Not Applicable", IF(COUNTIF('Broadcast Module Man Codes'!B:B, LEFT(B4428, 4))=0, "No BM Man Code Found", "Match Found"))</f>
        <v>Not Applicable</v>
      </c>
    </row>
    <row r="4429" spans="1:7">
      <c r="A4429" s="23" t="s">
        <v>8044</v>
      </c>
      <c r="B4429" s="23" t="s">
        <v>8045</v>
      </c>
      <c r="C4429" s="23" t="s">
        <v>27</v>
      </c>
      <c r="D4429" s="23" t="str">
        <f>IF(ISNUMBER(MATCH(C4429, 'Registration Database Man. Code'!A:A, 0)), "drone", "")</f>
        <v>drone</v>
      </c>
      <c r="E4429" s="23" t="str">
        <f>VLOOKUP(C4429, 'Registration Database Man. Code'!A:D, 4, FALSE)</f>
        <v>DJI</v>
      </c>
      <c r="F4429" s="24" t="str">
        <f t="shared" si="69"/>
        <v>Yes</v>
      </c>
      <c r="G4429" s="21" t="str">
        <f>IF(F4429="Yes", "Not Applicable", IF(COUNTIF('Broadcast Module Man Codes'!B:B, LEFT(B4429, 4))=0, "No BM Man Code Found", "Match Found"))</f>
        <v>Not Applicable</v>
      </c>
    </row>
    <row r="4430" spans="1:7">
      <c r="A4430" s="23" t="s">
        <v>8046</v>
      </c>
      <c r="B4430" s="23" t="s">
        <v>8047</v>
      </c>
      <c r="C4430" s="23" t="s">
        <v>6</v>
      </c>
      <c r="D4430" s="23" t="str">
        <f>IF(ISNUMBER(MATCH(C4430, 'Registration Database Man. Code'!A:A, 0)), "drone", "")</f>
        <v>drone</v>
      </c>
      <c r="E4430" s="23" t="str">
        <f>VLOOKUP(C4430, 'Registration Database Man. Code'!A:D, 4, FALSE)</f>
        <v>XAG</v>
      </c>
      <c r="F4430" s="24" t="str">
        <f t="shared" si="69"/>
        <v>No</v>
      </c>
      <c r="G4430" s="21" t="str">
        <f>IF(F4430="Yes", "Not Applicable", IF(COUNTIF('Broadcast Module Man Codes'!B:B, LEFT(B4430, 4))=0, "No BM Man Code Found", "Match Found"))</f>
        <v>No BM Man Code Found</v>
      </c>
    </row>
    <row r="4431" spans="1:7">
      <c r="A4431" s="23" t="s">
        <v>8048</v>
      </c>
      <c r="B4431" s="23" t="s">
        <v>8049</v>
      </c>
      <c r="C4431" s="23" t="s">
        <v>6</v>
      </c>
      <c r="D4431" s="23" t="str">
        <f>IF(ISNUMBER(MATCH(C4431, 'Registration Database Man. Code'!A:A, 0)), "drone", "")</f>
        <v>drone</v>
      </c>
      <c r="E4431" s="23" t="str">
        <f>VLOOKUP(C4431, 'Registration Database Man. Code'!A:D, 4, FALSE)</f>
        <v>XAG</v>
      </c>
      <c r="F4431" s="24" t="str">
        <f t="shared" si="69"/>
        <v>No</v>
      </c>
      <c r="G4431" s="21" t="str">
        <f>IF(F4431="Yes", "Not Applicable", IF(COUNTIF('Broadcast Module Man Codes'!B:B, LEFT(B4431, 4))=0, "No BM Man Code Found", "Match Found"))</f>
        <v>No BM Man Code Found</v>
      </c>
    </row>
    <row r="4432" spans="1:7">
      <c r="A4432" s="23" t="s">
        <v>8050</v>
      </c>
      <c r="B4432" s="23" t="s">
        <v>8051</v>
      </c>
      <c r="C4432" s="23" t="s">
        <v>139</v>
      </c>
      <c r="D4432" s="23" t="str">
        <f>IF(ISNUMBER(MATCH(C4432, 'Registration Database Man. Code'!A:A, 0)), "drone", "")</f>
        <v>drone</v>
      </c>
      <c r="E4432" s="23" t="str">
        <f>VLOOKUP(C4432, 'Registration Database Man. Code'!A:D, 4, FALSE)</f>
        <v>DJI</v>
      </c>
      <c r="F4432" s="24" t="str">
        <f t="shared" si="69"/>
        <v>No</v>
      </c>
      <c r="G4432" s="21" t="str">
        <f>IF(F4432="Yes", "Not Applicable", IF(COUNTIF('Broadcast Module Man Codes'!B:B, LEFT(B4432, 4))=0, "No BM Man Code Found", "Match Found"))</f>
        <v>No BM Man Code Found</v>
      </c>
    </row>
    <row r="4433" spans="1:7">
      <c r="A4433" s="23" t="s">
        <v>8052</v>
      </c>
      <c r="B4433" s="23" t="s">
        <v>8053</v>
      </c>
      <c r="C4433" s="23" t="s">
        <v>27</v>
      </c>
      <c r="D4433" s="23" t="str">
        <f>IF(ISNUMBER(MATCH(C4433, 'Registration Database Man. Code'!A:A, 0)), "drone", "")</f>
        <v>drone</v>
      </c>
      <c r="E4433" s="23" t="str">
        <f>VLOOKUP(C4433, 'Registration Database Man. Code'!A:D, 4, FALSE)</f>
        <v>DJI</v>
      </c>
      <c r="F4433" s="24" t="str">
        <f t="shared" si="69"/>
        <v>Yes</v>
      </c>
      <c r="G4433" s="21" t="str">
        <f>IF(F4433="Yes", "Not Applicable", IF(COUNTIF('Broadcast Module Man Codes'!B:B, LEFT(B4433, 4))=0, "No BM Man Code Found", "Match Found"))</f>
        <v>Not Applicable</v>
      </c>
    </row>
    <row r="4434" spans="1:7">
      <c r="A4434" s="23" t="s">
        <v>8054</v>
      </c>
      <c r="B4434" s="23" t="s">
        <v>8055</v>
      </c>
      <c r="C4434" s="23" t="s">
        <v>27</v>
      </c>
      <c r="D4434" s="23" t="str">
        <f>IF(ISNUMBER(MATCH(C4434, 'Registration Database Man. Code'!A:A, 0)), "drone", "")</f>
        <v>drone</v>
      </c>
      <c r="E4434" s="23" t="str">
        <f>VLOOKUP(C4434, 'Registration Database Man. Code'!A:D, 4, FALSE)</f>
        <v>DJI</v>
      </c>
      <c r="F4434" s="24" t="str">
        <f t="shared" si="69"/>
        <v>Yes</v>
      </c>
      <c r="G4434" s="21" t="str">
        <f>IF(F4434="Yes", "Not Applicable", IF(COUNTIF('Broadcast Module Man Codes'!B:B, LEFT(B4434, 4))=0, "No BM Man Code Found", "Match Found"))</f>
        <v>Not Applicable</v>
      </c>
    </row>
    <row r="4435" spans="1:7">
      <c r="A4435" s="23" t="s">
        <v>8056</v>
      </c>
      <c r="B4435" s="23" t="s">
        <v>8057</v>
      </c>
      <c r="C4435" s="23" t="s">
        <v>27</v>
      </c>
      <c r="D4435" s="23" t="str">
        <f>IF(ISNUMBER(MATCH(C4435, 'Registration Database Man. Code'!A:A, 0)), "drone", "")</f>
        <v>drone</v>
      </c>
      <c r="E4435" s="23" t="str">
        <f>VLOOKUP(C4435, 'Registration Database Man. Code'!A:D, 4, FALSE)</f>
        <v>DJI</v>
      </c>
      <c r="F4435" s="24" t="str">
        <f t="shared" si="69"/>
        <v>Yes</v>
      </c>
      <c r="G4435" s="21" t="str">
        <f>IF(F4435="Yes", "Not Applicable", IF(COUNTIF('Broadcast Module Man Codes'!B:B, LEFT(B4435, 4))=0, "No BM Man Code Found", "Match Found"))</f>
        <v>Not Applicable</v>
      </c>
    </row>
    <row r="4436" spans="1:7">
      <c r="A4436" s="23" t="s">
        <v>8058</v>
      </c>
      <c r="B4436" s="23" t="s">
        <v>8059</v>
      </c>
      <c r="C4436" s="23" t="s">
        <v>10</v>
      </c>
      <c r="D4436" s="23" t="str">
        <f>IF(ISNUMBER(MATCH(C4436, 'Registration Database Man. Code'!A:A, 0)), "drone", "")</f>
        <v>drone</v>
      </c>
      <c r="E4436" s="23" t="str">
        <f>VLOOKUP(C4436, 'Registration Database Man. Code'!A:D, 4, FALSE)</f>
        <v>DJI</v>
      </c>
      <c r="F4436" s="24" t="str">
        <f t="shared" si="69"/>
        <v>No</v>
      </c>
      <c r="G4436" s="21" t="str">
        <f>IF(F4436="Yes", "Not Applicable", IF(COUNTIF('Broadcast Module Man Codes'!B:B, LEFT(B4436, 4))=0, "No BM Man Code Found", "Match Found"))</f>
        <v>No BM Man Code Found</v>
      </c>
    </row>
    <row r="4437" spans="1:7">
      <c r="A4437" s="23" t="s">
        <v>8060</v>
      </c>
      <c r="B4437" s="23" t="s">
        <v>8061</v>
      </c>
      <c r="C4437" s="23" t="s">
        <v>10</v>
      </c>
      <c r="D4437" s="23" t="str">
        <f>IF(ISNUMBER(MATCH(C4437, 'Registration Database Man. Code'!A:A, 0)), "drone", "")</f>
        <v>drone</v>
      </c>
      <c r="E4437" s="23" t="str">
        <f>VLOOKUP(C4437, 'Registration Database Man. Code'!A:D, 4, FALSE)</f>
        <v>DJI</v>
      </c>
      <c r="F4437" s="24" t="str">
        <f t="shared" si="69"/>
        <v>Yes</v>
      </c>
      <c r="G4437" s="21" t="str">
        <f>IF(F4437="Yes", "Not Applicable", IF(COUNTIF('Broadcast Module Man Codes'!B:B, LEFT(B4437, 4))=0, "No BM Man Code Found", "Match Found"))</f>
        <v>Not Applicable</v>
      </c>
    </row>
    <row r="4438" spans="1:7">
      <c r="A4438" s="23" t="s">
        <v>8062</v>
      </c>
      <c r="B4438" s="23" t="s">
        <v>8063</v>
      </c>
      <c r="C4438" s="23" t="s">
        <v>10</v>
      </c>
      <c r="D4438" s="23" t="str">
        <f>IF(ISNUMBER(MATCH(C4438, 'Registration Database Man. Code'!A:A, 0)), "drone", "")</f>
        <v>drone</v>
      </c>
      <c r="E4438" s="23" t="str">
        <f>VLOOKUP(C4438, 'Registration Database Man. Code'!A:D, 4, FALSE)</f>
        <v>DJI</v>
      </c>
      <c r="F4438" s="24" t="str">
        <f t="shared" si="69"/>
        <v>Yes</v>
      </c>
      <c r="G4438" s="21" t="str">
        <f>IF(F4438="Yes", "Not Applicable", IF(COUNTIF('Broadcast Module Man Codes'!B:B, LEFT(B4438, 4))=0, "No BM Man Code Found", "Match Found"))</f>
        <v>Not Applicable</v>
      </c>
    </row>
    <row r="4439" spans="1:7">
      <c r="A4439" s="23" t="s">
        <v>8064</v>
      </c>
      <c r="B4439" s="23" t="s">
        <v>8065</v>
      </c>
      <c r="C4439" s="23" t="s">
        <v>27</v>
      </c>
      <c r="D4439" s="23" t="str">
        <f>IF(ISNUMBER(MATCH(C4439, 'Registration Database Man. Code'!A:A, 0)), "drone", "")</f>
        <v>drone</v>
      </c>
      <c r="E4439" s="23" t="str">
        <f>VLOOKUP(C4439, 'Registration Database Man. Code'!A:D, 4, FALSE)</f>
        <v>DJI</v>
      </c>
      <c r="F4439" s="24" t="str">
        <f t="shared" si="69"/>
        <v>Yes</v>
      </c>
      <c r="G4439" s="21" t="str">
        <f>IF(F4439="Yes", "Not Applicable", IF(COUNTIF('Broadcast Module Man Codes'!B:B, LEFT(B4439, 4))=0, "No BM Man Code Found", "Match Found"))</f>
        <v>Not Applicable</v>
      </c>
    </row>
    <row r="4440" spans="1:7">
      <c r="A4440" s="23" t="s">
        <v>8066</v>
      </c>
      <c r="B4440" s="23" t="s">
        <v>8067</v>
      </c>
      <c r="C4440" s="23" t="s">
        <v>27</v>
      </c>
      <c r="D4440" s="23" t="str">
        <f>IF(ISNUMBER(MATCH(C4440, 'Registration Database Man. Code'!A:A, 0)), "drone", "")</f>
        <v>drone</v>
      </c>
      <c r="E4440" s="23" t="str">
        <f>VLOOKUP(C4440, 'Registration Database Man. Code'!A:D, 4, FALSE)</f>
        <v>DJI</v>
      </c>
      <c r="F4440" s="24" t="str">
        <f t="shared" si="69"/>
        <v>Yes</v>
      </c>
      <c r="G4440" s="21" t="str">
        <f>IF(F4440="Yes", "Not Applicable", IF(COUNTIF('Broadcast Module Man Codes'!B:B, LEFT(B4440, 4))=0, "No BM Man Code Found", "Match Found"))</f>
        <v>Not Applicable</v>
      </c>
    </row>
    <row r="4441" spans="1:7">
      <c r="A4441" s="23" t="s">
        <v>8068</v>
      </c>
      <c r="B4441" s="23" t="s">
        <v>8069</v>
      </c>
      <c r="C4441" s="23" t="s">
        <v>27</v>
      </c>
      <c r="D4441" s="23" t="str">
        <f>IF(ISNUMBER(MATCH(C4441, 'Registration Database Man. Code'!A:A, 0)), "drone", "")</f>
        <v>drone</v>
      </c>
      <c r="E4441" s="23" t="str">
        <f>VLOOKUP(C4441, 'Registration Database Man. Code'!A:D, 4, FALSE)</f>
        <v>DJI</v>
      </c>
      <c r="F4441" s="24" t="str">
        <f t="shared" si="69"/>
        <v>No</v>
      </c>
      <c r="G4441" s="21" t="str">
        <f>IF(F4441="Yes", "Not Applicable", IF(COUNTIF('Broadcast Module Man Codes'!B:B, LEFT(B4441, 4))=0, "No BM Man Code Found", "Match Found"))</f>
        <v>No BM Man Code Found</v>
      </c>
    </row>
    <row r="4442" spans="1:7">
      <c r="A4442" s="23" t="s">
        <v>8070</v>
      </c>
      <c r="B4442" s="23" t="s">
        <v>8071</v>
      </c>
      <c r="C4442" s="23" t="s">
        <v>21</v>
      </c>
      <c r="D4442" s="23" t="str">
        <f>IF(ISNUMBER(MATCH(C4442, 'Registration Database Man. Code'!A:A, 0)), "drone", "")</f>
        <v>drone</v>
      </c>
      <c r="E4442" s="23" t="str">
        <f>VLOOKUP(C4442, 'Registration Database Man. Code'!A:D, 4, FALSE)</f>
        <v>XAG</v>
      </c>
      <c r="F4442" s="24" t="str">
        <f t="shared" si="69"/>
        <v>No</v>
      </c>
      <c r="G4442" s="21" t="str">
        <f>IF(F4442="Yes", "Not Applicable", IF(COUNTIF('Broadcast Module Man Codes'!B:B, LEFT(B4442, 4))=0, "No BM Man Code Found", "Match Found"))</f>
        <v>No BM Man Code Found</v>
      </c>
    </row>
    <row r="4443" spans="1:7">
      <c r="A4443" s="23" t="s">
        <v>8072</v>
      </c>
      <c r="B4443" s="23" t="s">
        <v>8073</v>
      </c>
      <c r="C4443" s="23" t="s">
        <v>6</v>
      </c>
      <c r="D4443" s="23" t="str">
        <f>IF(ISNUMBER(MATCH(C4443, 'Registration Database Man. Code'!A:A, 0)), "drone", "")</f>
        <v>drone</v>
      </c>
      <c r="E4443" s="23" t="str">
        <f>VLOOKUP(C4443, 'Registration Database Man. Code'!A:D, 4, FALSE)</f>
        <v>XAG</v>
      </c>
      <c r="F4443" s="24" t="str">
        <f t="shared" si="69"/>
        <v>No</v>
      </c>
      <c r="G4443" s="21" t="str">
        <f>IF(F4443="Yes", "Not Applicable", IF(COUNTIF('Broadcast Module Man Codes'!B:B, LEFT(B4443, 4))=0, "No BM Man Code Found", "Match Found"))</f>
        <v>No BM Man Code Found</v>
      </c>
    </row>
    <row r="4444" spans="1:7">
      <c r="A4444" s="23" t="s">
        <v>8074</v>
      </c>
      <c r="B4444" s="23" t="s">
        <v>8075</v>
      </c>
      <c r="C4444" s="23" t="s">
        <v>512</v>
      </c>
      <c r="D4444" s="23" t="str">
        <f>IF(ISNUMBER(MATCH(C4444, 'Registration Database Man. Code'!A:A, 0)), "drone", "")</f>
        <v>drone</v>
      </c>
      <c r="E4444" s="23" t="str">
        <f>VLOOKUP(C4444, 'Registration Database Man. Code'!A:D, 4, FALSE)</f>
        <v>DJI</v>
      </c>
      <c r="F4444" s="24" t="str">
        <f t="shared" si="69"/>
        <v>Yes</v>
      </c>
      <c r="G4444" s="21" t="str">
        <f>IF(F4444="Yes", "Not Applicable", IF(COUNTIF('Broadcast Module Man Codes'!B:B, LEFT(B4444, 4))=0, "No BM Man Code Found", "Match Found"))</f>
        <v>Not Applicable</v>
      </c>
    </row>
    <row r="4445" spans="1:7">
      <c r="A4445" s="23" t="s">
        <v>8076</v>
      </c>
      <c r="B4445" s="23" t="s">
        <v>8077</v>
      </c>
      <c r="C4445" s="23" t="s">
        <v>42</v>
      </c>
      <c r="D4445" s="23" t="str">
        <f>IF(ISNUMBER(MATCH(C4445, 'Registration Database Man. Code'!A:A, 0)), "drone", "")</f>
        <v>drone</v>
      </c>
      <c r="E4445" s="23" t="str">
        <f>VLOOKUP(C4445, 'Registration Database Man. Code'!A:D, 4, FALSE)</f>
        <v>DJI</v>
      </c>
      <c r="F4445" s="24" t="str">
        <f t="shared" si="69"/>
        <v>No</v>
      </c>
      <c r="G4445" s="21" t="str">
        <f>IF(F4445="Yes", "Not Applicable", IF(COUNTIF('Broadcast Module Man Codes'!B:B, LEFT(B4445, 4))=0, "No BM Man Code Found", "Match Found"))</f>
        <v>No BM Man Code Found</v>
      </c>
    </row>
    <row r="4446" spans="1:7">
      <c r="A4446" s="23" t="s">
        <v>8078</v>
      </c>
      <c r="B4446" s="23" t="s">
        <v>8079</v>
      </c>
      <c r="C4446" s="23" t="s">
        <v>27</v>
      </c>
      <c r="D4446" s="23" t="str">
        <f>IF(ISNUMBER(MATCH(C4446, 'Registration Database Man. Code'!A:A, 0)), "drone", "")</f>
        <v>drone</v>
      </c>
      <c r="E4446" s="23" t="str">
        <f>VLOOKUP(C4446, 'Registration Database Man. Code'!A:D, 4, FALSE)</f>
        <v>DJI</v>
      </c>
      <c r="F4446" s="24" t="str">
        <f t="shared" si="69"/>
        <v>No</v>
      </c>
      <c r="G4446" s="21" t="str">
        <f>IF(F4446="Yes", "Not Applicable", IF(COUNTIF('Broadcast Module Man Codes'!B:B, LEFT(B4446, 4))=0, "No BM Man Code Found", "Match Found"))</f>
        <v>No BM Man Code Found</v>
      </c>
    </row>
    <row r="4447" spans="1:7">
      <c r="A4447" s="23" t="s">
        <v>8080</v>
      </c>
      <c r="B4447" s="23" t="s">
        <v>8081</v>
      </c>
      <c r="C4447" s="23" t="s">
        <v>94</v>
      </c>
      <c r="D4447" s="23" t="str">
        <f>IF(ISNUMBER(MATCH(C4447, 'Registration Database Man. Code'!A:A, 0)), "drone", "")</f>
        <v>drone</v>
      </c>
      <c r="E4447" s="23" t="str">
        <f>VLOOKUP(C4447, 'Registration Database Man. Code'!A:D, 4, FALSE)</f>
        <v>DJI</v>
      </c>
      <c r="F4447" s="24" t="str">
        <f t="shared" si="69"/>
        <v>No</v>
      </c>
      <c r="G4447" s="21" t="str">
        <f>IF(F4447="Yes", "Not Applicable", IF(COUNTIF('Broadcast Module Man Codes'!B:B, LEFT(B4447, 4))=0, "No BM Man Code Found", "Match Found"))</f>
        <v>No BM Man Code Found</v>
      </c>
    </row>
    <row r="4448" spans="1:7">
      <c r="A4448" s="23" t="s">
        <v>8082</v>
      </c>
      <c r="B4448" s="23" t="s">
        <v>8083</v>
      </c>
      <c r="C4448" s="23" t="s">
        <v>27</v>
      </c>
      <c r="D4448" s="23" t="str">
        <f>IF(ISNUMBER(MATCH(C4448, 'Registration Database Man. Code'!A:A, 0)), "drone", "")</f>
        <v>drone</v>
      </c>
      <c r="E4448" s="23" t="str">
        <f>VLOOKUP(C4448, 'Registration Database Man. Code'!A:D, 4, FALSE)</f>
        <v>DJI</v>
      </c>
      <c r="F4448" s="24" t="str">
        <f t="shared" si="69"/>
        <v>No</v>
      </c>
      <c r="G4448" s="21" t="str">
        <f>IF(F4448="Yes", "Not Applicable", IF(COUNTIF('Broadcast Module Man Codes'!B:B, LEFT(B4448, 4))=0, "No BM Man Code Found", "Match Found"))</f>
        <v>No BM Man Code Found</v>
      </c>
    </row>
    <row r="4449" spans="1:7">
      <c r="A4449" s="23" t="s">
        <v>8084</v>
      </c>
      <c r="B4449" s="23" t="s">
        <v>8085</v>
      </c>
      <c r="C4449" s="23" t="s">
        <v>27</v>
      </c>
      <c r="D4449" s="23" t="str">
        <f>IF(ISNUMBER(MATCH(C4449, 'Registration Database Man. Code'!A:A, 0)), "drone", "")</f>
        <v>drone</v>
      </c>
      <c r="E4449" s="23" t="str">
        <f>VLOOKUP(C4449, 'Registration Database Man. Code'!A:D, 4, FALSE)</f>
        <v>DJI</v>
      </c>
      <c r="F4449" s="24" t="str">
        <f t="shared" si="69"/>
        <v>No</v>
      </c>
      <c r="G4449" s="21" t="str">
        <f>IF(F4449="Yes", "Not Applicable", IF(COUNTIF('Broadcast Module Man Codes'!B:B, LEFT(B4449, 4))=0, "No BM Man Code Found", "Match Found"))</f>
        <v>No BM Man Code Found</v>
      </c>
    </row>
    <row r="4450" spans="1:7">
      <c r="A4450" s="23" t="s">
        <v>8086</v>
      </c>
      <c r="B4450" s="23" t="s">
        <v>8087</v>
      </c>
      <c r="C4450" s="23" t="s">
        <v>6</v>
      </c>
      <c r="D4450" s="23" t="str">
        <f>IF(ISNUMBER(MATCH(C4450, 'Registration Database Man. Code'!A:A, 0)), "drone", "")</f>
        <v>drone</v>
      </c>
      <c r="E4450" s="23" t="str">
        <f>VLOOKUP(C4450, 'Registration Database Man. Code'!A:D, 4, FALSE)</f>
        <v>XAG</v>
      </c>
      <c r="F4450" s="24" t="str">
        <f t="shared" si="69"/>
        <v>Yes</v>
      </c>
      <c r="G4450" s="21" t="str">
        <f>IF(F4450="Yes", "Not Applicable", IF(COUNTIF('Broadcast Module Man Codes'!B:B, LEFT(B4450, 4))=0, "No BM Man Code Found", "Match Found"))</f>
        <v>Not Applicable</v>
      </c>
    </row>
    <row r="4451" spans="1:7">
      <c r="A4451" s="23" t="s">
        <v>8088</v>
      </c>
      <c r="B4451" s="23" t="s">
        <v>8089</v>
      </c>
      <c r="C4451" s="23" t="s">
        <v>6</v>
      </c>
      <c r="D4451" s="23" t="str">
        <f>IF(ISNUMBER(MATCH(C4451, 'Registration Database Man. Code'!A:A, 0)), "drone", "")</f>
        <v>drone</v>
      </c>
      <c r="E4451" s="23" t="str">
        <f>VLOOKUP(C4451, 'Registration Database Man. Code'!A:D, 4, FALSE)</f>
        <v>XAG</v>
      </c>
      <c r="F4451" s="24" t="str">
        <f t="shared" si="69"/>
        <v>Yes</v>
      </c>
      <c r="G4451" s="21" t="str">
        <f>IF(F4451="Yes", "Not Applicable", IF(COUNTIF('Broadcast Module Man Codes'!B:B, LEFT(B4451, 4))=0, "No BM Man Code Found", "Match Found"))</f>
        <v>Not Applicable</v>
      </c>
    </row>
    <row r="4452" spans="1:7">
      <c r="A4452" s="23" t="s">
        <v>8090</v>
      </c>
      <c r="B4452" s="23" t="s">
        <v>8091</v>
      </c>
      <c r="C4452" s="23" t="s">
        <v>6</v>
      </c>
      <c r="D4452" s="23" t="str">
        <f>IF(ISNUMBER(MATCH(C4452, 'Registration Database Man. Code'!A:A, 0)), "drone", "")</f>
        <v>drone</v>
      </c>
      <c r="E4452" s="23" t="str">
        <f>VLOOKUP(C4452, 'Registration Database Man. Code'!A:D, 4, FALSE)</f>
        <v>XAG</v>
      </c>
      <c r="F4452" s="24" t="str">
        <f t="shared" si="69"/>
        <v>No</v>
      </c>
      <c r="G4452" s="21" t="str">
        <f>IF(F4452="Yes", "Not Applicable", IF(COUNTIF('Broadcast Module Man Codes'!B:B, LEFT(B4452, 4))=0, "No BM Man Code Found", "Match Found"))</f>
        <v>No BM Man Code Found</v>
      </c>
    </row>
    <row r="4453" spans="1:7">
      <c r="A4453" s="23" t="s">
        <v>8092</v>
      </c>
      <c r="B4453" s="23" t="s">
        <v>8093</v>
      </c>
      <c r="C4453" s="23" t="s">
        <v>27</v>
      </c>
      <c r="D4453" s="23" t="str">
        <f>IF(ISNUMBER(MATCH(C4453, 'Registration Database Man. Code'!A:A, 0)), "drone", "")</f>
        <v>drone</v>
      </c>
      <c r="E4453" s="23" t="str">
        <f>VLOOKUP(C4453, 'Registration Database Man. Code'!A:D, 4, FALSE)</f>
        <v>DJI</v>
      </c>
      <c r="F4453" s="24" t="str">
        <f t="shared" si="69"/>
        <v>Yes</v>
      </c>
      <c r="G4453" s="21" t="str">
        <f>IF(F4453="Yes", "Not Applicable", IF(COUNTIF('Broadcast Module Man Codes'!B:B, LEFT(B4453, 4))=0, "No BM Man Code Found", "Match Found"))</f>
        <v>Not Applicable</v>
      </c>
    </row>
    <row r="4454" spans="1:7">
      <c r="A4454" s="23" t="s">
        <v>8094</v>
      </c>
      <c r="B4454" s="23" t="s">
        <v>8095</v>
      </c>
      <c r="C4454" s="23" t="s">
        <v>10</v>
      </c>
      <c r="D4454" s="23" t="str">
        <f>IF(ISNUMBER(MATCH(C4454, 'Registration Database Man. Code'!A:A, 0)), "drone", "")</f>
        <v>drone</v>
      </c>
      <c r="E4454" s="23" t="str">
        <f>VLOOKUP(C4454, 'Registration Database Man. Code'!A:D, 4, FALSE)</f>
        <v>DJI</v>
      </c>
      <c r="F4454" s="24" t="str">
        <f t="shared" si="69"/>
        <v>Yes</v>
      </c>
      <c r="G4454" s="21" t="str">
        <f>IF(F4454="Yes", "Not Applicable", IF(COUNTIF('Broadcast Module Man Codes'!B:B, LEFT(B4454, 4))=0, "No BM Man Code Found", "Match Found"))</f>
        <v>Not Applicable</v>
      </c>
    </row>
    <row r="4455" spans="1:7">
      <c r="A4455" s="23" t="s">
        <v>8096</v>
      </c>
      <c r="B4455" s="23" t="s">
        <v>8097</v>
      </c>
      <c r="C4455" s="23" t="s">
        <v>27</v>
      </c>
      <c r="D4455" s="23" t="str">
        <f>IF(ISNUMBER(MATCH(C4455, 'Registration Database Man. Code'!A:A, 0)), "drone", "")</f>
        <v>drone</v>
      </c>
      <c r="E4455" s="23" t="str">
        <f>VLOOKUP(C4455, 'Registration Database Man. Code'!A:D, 4, FALSE)</f>
        <v>DJI</v>
      </c>
      <c r="F4455" s="24" t="str">
        <f t="shared" si="69"/>
        <v>No</v>
      </c>
      <c r="G4455" s="21" t="str">
        <f>IF(F4455="Yes", "Not Applicable", IF(COUNTIF('Broadcast Module Man Codes'!B:B, LEFT(B4455, 4))=0, "No BM Man Code Found", "Match Found"))</f>
        <v>No BM Man Code Found</v>
      </c>
    </row>
    <row r="4456" spans="1:7">
      <c r="A4456" s="23" t="s">
        <v>8098</v>
      </c>
      <c r="B4456" s="23" t="s">
        <v>8099</v>
      </c>
      <c r="C4456" s="23" t="s">
        <v>27</v>
      </c>
      <c r="D4456" s="23" t="str">
        <f>IF(ISNUMBER(MATCH(C4456, 'Registration Database Man. Code'!A:A, 0)), "drone", "")</f>
        <v>drone</v>
      </c>
      <c r="E4456" s="23" t="str">
        <f>VLOOKUP(C4456, 'Registration Database Man. Code'!A:D, 4, FALSE)</f>
        <v>DJI</v>
      </c>
      <c r="F4456" s="24" t="str">
        <f t="shared" si="69"/>
        <v>No</v>
      </c>
      <c r="G4456" s="21" t="str">
        <f>IF(F4456="Yes", "Not Applicable", IF(COUNTIF('Broadcast Module Man Codes'!B:B, LEFT(B4456, 4))=0, "No BM Man Code Found", "Match Found"))</f>
        <v>No BM Man Code Found</v>
      </c>
    </row>
    <row r="4457" spans="1:7">
      <c r="A4457" s="23" t="s">
        <v>8100</v>
      </c>
      <c r="B4457" s="23" t="s">
        <v>8101</v>
      </c>
      <c r="C4457" s="23" t="s">
        <v>6139</v>
      </c>
      <c r="D4457" s="23" t="str">
        <f>IF(ISNUMBER(MATCH(C4457, 'Registration Database Man. Code'!A:A, 0)), "drone", "")</f>
        <v>drone</v>
      </c>
      <c r="E4457" s="23" t="str">
        <f>VLOOKUP(C4457, 'Registration Database Man. Code'!A:D, 4, FALSE)</f>
        <v>DJI</v>
      </c>
      <c r="F4457" s="24" t="str">
        <f t="shared" si="69"/>
        <v>Yes</v>
      </c>
      <c r="G4457" s="21" t="str">
        <f>IF(F4457="Yes", "Not Applicable", IF(COUNTIF('Broadcast Module Man Codes'!B:B, LEFT(B4457, 4))=0, "No BM Man Code Found", "Match Found"))</f>
        <v>Not Applicable</v>
      </c>
    </row>
    <row r="4458" spans="1:7">
      <c r="A4458" s="23" t="s">
        <v>8102</v>
      </c>
      <c r="B4458" s="23" t="s">
        <v>8103</v>
      </c>
      <c r="C4458" s="23" t="s">
        <v>42</v>
      </c>
      <c r="D4458" s="23" t="str">
        <f>IF(ISNUMBER(MATCH(C4458, 'Registration Database Man. Code'!A:A, 0)), "drone", "")</f>
        <v>drone</v>
      </c>
      <c r="E4458" s="23" t="str">
        <f>VLOOKUP(C4458, 'Registration Database Man. Code'!A:D, 4, FALSE)</f>
        <v>DJI</v>
      </c>
      <c r="F4458" s="24" t="str">
        <f t="shared" si="69"/>
        <v>No</v>
      </c>
      <c r="G4458" s="21" t="str">
        <f>IF(F4458="Yes", "Not Applicable", IF(COUNTIF('Broadcast Module Man Codes'!B:B, LEFT(B4458, 4))=0, "No BM Man Code Found", "Match Found"))</f>
        <v>No BM Man Code Found</v>
      </c>
    </row>
    <row r="4459" spans="1:7">
      <c r="A4459" s="23" t="s">
        <v>8104</v>
      </c>
      <c r="B4459" s="23" t="s">
        <v>8105</v>
      </c>
      <c r="C4459" s="23" t="s">
        <v>27</v>
      </c>
      <c r="D4459" s="23" t="str">
        <f>IF(ISNUMBER(MATCH(C4459, 'Registration Database Man. Code'!A:A, 0)), "drone", "")</f>
        <v>drone</v>
      </c>
      <c r="E4459" s="23" t="str">
        <f>VLOOKUP(C4459, 'Registration Database Man. Code'!A:D, 4, FALSE)</f>
        <v>DJI</v>
      </c>
      <c r="F4459" s="24" t="str">
        <f t="shared" si="69"/>
        <v>Yes</v>
      </c>
      <c r="G4459" s="21" t="str">
        <f>IF(F4459="Yes", "Not Applicable", IF(COUNTIF('Broadcast Module Man Codes'!B:B, LEFT(B4459, 4))=0, "No BM Man Code Found", "Match Found"))</f>
        <v>Not Applicable</v>
      </c>
    </row>
    <row r="4460" spans="1:7">
      <c r="A4460" s="23" t="s">
        <v>8106</v>
      </c>
      <c r="B4460" s="23" t="s">
        <v>8107</v>
      </c>
      <c r="C4460" s="23" t="s">
        <v>94</v>
      </c>
      <c r="D4460" s="23" t="str">
        <f>IF(ISNUMBER(MATCH(C4460, 'Registration Database Man. Code'!A:A, 0)), "drone", "")</f>
        <v>drone</v>
      </c>
      <c r="E4460" s="23" t="str">
        <f>VLOOKUP(C4460, 'Registration Database Man. Code'!A:D, 4, FALSE)</f>
        <v>DJI</v>
      </c>
      <c r="F4460" s="24" t="str">
        <f t="shared" si="69"/>
        <v>No</v>
      </c>
      <c r="G4460" s="21" t="str">
        <f>IF(F4460="Yes", "Not Applicable", IF(COUNTIF('Broadcast Module Man Codes'!B:B, LEFT(B4460, 4))=0, "No BM Man Code Found", "Match Found"))</f>
        <v>No BM Man Code Found</v>
      </c>
    </row>
    <row r="4461" spans="1:7">
      <c r="A4461" s="23" t="s">
        <v>8108</v>
      </c>
      <c r="B4461" s="23" t="s">
        <v>8109</v>
      </c>
      <c r="C4461" s="23" t="s">
        <v>42</v>
      </c>
      <c r="D4461" s="23" t="str">
        <f>IF(ISNUMBER(MATCH(C4461, 'Registration Database Man. Code'!A:A, 0)), "drone", "")</f>
        <v>drone</v>
      </c>
      <c r="E4461" s="23" t="str">
        <f>VLOOKUP(C4461, 'Registration Database Man. Code'!A:D, 4, FALSE)</f>
        <v>DJI</v>
      </c>
      <c r="F4461" s="24" t="str">
        <f t="shared" si="69"/>
        <v>No</v>
      </c>
      <c r="G4461" s="21" t="str">
        <f>IF(F4461="Yes", "Not Applicable", IF(COUNTIF('Broadcast Module Man Codes'!B:B, LEFT(B4461, 4))=0, "No BM Man Code Found", "Match Found"))</f>
        <v>No BM Man Code Found</v>
      </c>
    </row>
    <row r="4462" spans="1:7">
      <c r="A4462" s="23" t="s">
        <v>8110</v>
      </c>
      <c r="B4462" s="23" t="s">
        <v>8111</v>
      </c>
      <c r="C4462" s="23" t="s">
        <v>27</v>
      </c>
      <c r="D4462" s="23" t="str">
        <f>IF(ISNUMBER(MATCH(C4462, 'Registration Database Man. Code'!A:A, 0)), "drone", "")</f>
        <v>drone</v>
      </c>
      <c r="E4462" s="23" t="str">
        <f>VLOOKUP(C4462, 'Registration Database Man. Code'!A:D, 4, FALSE)</f>
        <v>DJI</v>
      </c>
      <c r="F4462" s="24" t="str">
        <f t="shared" si="69"/>
        <v>Yes</v>
      </c>
      <c r="G4462" s="21" t="str">
        <f>IF(F4462="Yes", "Not Applicable", IF(COUNTIF('Broadcast Module Man Codes'!B:B, LEFT(B4462, 4))=0, "No BM Man Code Found", "Match Found"))</f>
        <v>Not Applicable</v>
      </c>
    </row>
    <row r="4463" spans="1:7">
      <c r="A4463" s="23" t="s">
        <v>8112</v>
      </c>
      <c r="B4463" s="23" t="s">
        <v>8113</v>
      </c>
      <c r="C4463" s="23" t="s">
        <v>27</v>
      </c>
      <c r="D4463" s="23" t="str">
        <f>IF(ISNUMBER(MATCH(C4463, 'Registration Database Man. Code'!A:A, 0)), "drone", "")</f>
        <v>drone</v>
      </c>
      <c r="E4463" s="23" t="str">
        <f>VLOOKUP(C4463, 'Registration Database Man. Code'!A:D, 4, FALSE)</f>
        <v>DJI</v>
      </c>
      <c r="F4463" s="24" t="str">
        <f t="shared" si="69"/>
        <v>Yes</v>
      </c>
      <c r="G4463" s="21" t="str">
        <f>IF(F4463="Yes", "Not Applicable", IF(COUNTIF('Broadcast Module Man Codes'!B:B, LEFT(B4463, 4))=0, "No BM Man Code Found", "Match Found"))</f>
        <v>Not Applicable</v>
      </c>
    </row>
    <row r="4464" spans="1:7">
      <c r="A4464" s="23" t="s">
        <v>8114</v>
      </c>
      <c r="B4464" s="23" t="s">
        <v>8115</v>
      </c>
      <c r="C4464" s="23" t="s">
        <v>10</v>
      </c>
      <c r="D4464" s="23" t="str">
        <f>IF(ISNUMBER(MATCH(C4464, 'Registration Database Man. Code'!A:A, 0)), "drone", "")</f>
        <v>drone</v>
      </c>
      <c r="E4464" s="23" t="str">
        <f>VLOOKUP(C4464, 'Registration Database Man. Code'!A:D, 4, FALSE)</f>
        <v>DJI</v>
      </c>
      <c r="F4464" s="24" t="str">
        <f t="shared" si="69"/>
        <v>No</v>
      </c>
      <c r="G4464" s="21" t="str">
        <f>IF(F4464="Yes", "Not Applicable", IF(COUNTIF('Broadcast Module Man Codes'!B:B, LEFT(B4464, 4))=0, "No BM Man Code Found", "Match Found"))</f>
        <v>No BM Man Code Found</v>
      </c>
    </row>
    <row r="4465" spans="1:7">
      <c r="A4465" s="23" t="s">
        <v>8116</v>
      </c>
      <c r="B4465" s="23" t="s">
        <v>8117</v>
      </c>
      <c r="C4465" s="23" t="s">
        <v>10</v>
      </c>
      <c r="D4465" s="23" t="str">
        <f>IF(ISNUMBER(MATCH(C4465, 'Registration Database Man. Code'!A:A, 0)), "drone", "")</f>
        <v>drone</v>
      </c>
      <c r="E4465" s="23" t="str">
        <f>VLOOKUP(C4465, 'Registration Database Man. Code'!A:D, 4, FALSE)</f>
        <v>DJI</v>
      </c>
      <c r="F4465" s="24" t="str">
        <f t="shared" si="69"/>
        <v>No</v>
      </c>
      <c r="G4465" s="21" t="str">
        <f>IF(F4465="Yes", "Not Applicable", IF(COUNTIF('Broadcast Module Man Codes'!B:B, LEFT(B4465, 4))=0, "No BM Man Code Found", "Match Found"))</f>
        <v>No BM Man Code Found</v>
      </c>
    </row>
    <row r="4466" spans="1:7">
      <c r="A4466" s="23" t="s">
        <v>8118</v>
      </c>
      <c r="B4466" s="23" t="s">
        <v>8119</v>
      </c>
      <c r="C4466" s="23" t="s">
        <v>21</v>
      </c>
      <c r="D4466" s="23" t="str">
        <f>IF(ISNUMBER(MATCH(C4466, 'Registration Database Man. Code'!A:A, 0)), "drone", "")</f>
        <v>drone</v>
      </c>
      <c r="E4466" s="23" t="str">
        <f>VLOOKUP(C4466, 'Registration Database Man. Code'!A:D, 4, FALSE)</f>
        <v>XAG</v>
      </c>
      <c r="F4466" s="24" t="str">
        <f t="shared" si="69"/>
        <v>Yes</v>
      </c>
      <c r="G4466" s="21" t="str">
        <f>IF(F4466="Yes", "Not Applicable", IF(COUNTIF('Broadcast Module Man Codes'!B:B, LEFT(B4466, 4))=0, "No BM Man Code Found", "Match Found"))</f>
        <v>Not Applicable</v>
      </c>
    </row>
    <row r="4467" spans="1:7">
      <c r="A4467" s="23" t="s">
        <v>8120</v>
      </c>
      <c r="B4467" s="23" t="s">
        <v>8121</v>
      </c>
      <c r="C4467" s="23" t="s">
        <v>10</v>
      </c>
      <c r="D4467" s="23" t="str">
        <f>IF(ISNUMBER(MATCH(C4467, 'Registration Database Man. Code'!A:A, 0)), "drone", "")</f>
        <v>drone</v>
      </c>
      <c r="E4467" s="23" t="str">
        <f>VLOOKUP(C4467, 'Registration Database Man. Code'!A:D, 4, FALSE)</f>
        <v>DJI</v>
      </c>
      <c r="F4467" s="24" t="str">
        <f t="shared" si="69"/>
        <v>Yes</v>
      </c>
      <c r="G4467" s="21" t="str">
        <f>IF(F4467="Yes", "Not Applicable", IF(COUNTIF('Broadcast Module Man Codes'!B:B, LEFT(B4467, 4))=0, "No BM Man Code Found", "Match Found"))</f>
        <v>Not Applicable</v>
      </c>
    </row>
    <row r="4468" spans="1:7">
      <c r="A4468" s="23" t="s">
        <v>8122</v>
      </c>
      <c r="B4468" s="23" t="s">
        <v>8123</v>
      </c>
      <c r="C4468" s="23">
        <v>610131</v>
      </c>
      <c r="D4468" s="23" t="str">
        <f>IF(ISNUMBER(MATCH(C4468, 'Registration Database Man. Code'!A:A, 0)), "drone", "")</f>
        <v>drone</v>
      </c>
      <c r="E4468" s="23" t="str">
        <f>VLOOKUP(C4468, 'Registration Database Man. Code'!A:D, 4, FALSE)</f>
        <v>DJI</v>
      </c>
      <c r="F4468" s="24" t="str">
        <f t="shared" si="69"/>
        <v>No</v>
      </c>
      <c r="G4468" s="21" t="str">
        <f>IF(F4468="Yes", "Not Applicable", IF(COUNTIF('Broadcast Module Man Codes'!B:B, LEFT(B4468, 4))=0, "No BM Man Code Found", "Match Found"))</f>
        <v>No BM Man Code Found</v>
      </c>
    </row>
    <row r="4469" spans="1:7">
      <c r="A4469" s="23" t="s">
        <v>8124</v>
      </c>
      <c r="B4469" s="23" t="s">
        <v>8125</v>
      </c>
      <c r="C4469" s="23" t="s">
        <v>27</v>
      </c>
      <c r="D4469" s="23" t="str">
        <f>IF(ISNUMBER(MATCH(C4469, 'Registration Database Man. Code'!A:A, 0)), "drone", "")</f>
        <v>drone</v>
      </c>
      <c r="E4469" s="23" t="str">
        <f>VLOOKUP(C4469, 'Registration Database Man. Code'!A:D, 4, FALSE)</f>
        <v>DJI</v>
      </c>
      <c r="F4469" s="24" t="str">
        <f t="shared" si="69"/>
        <v>No</v>
      </c>
      <c r="G4469" s="21" t="str">
        <f>IF(F4469="Yes", "Not Applicable", IF(COUNTIF('Broadcast Module Man Codes'!B:B, LEFT(B4469, 4))=0, "No BM Man Code Found", "Match Found"))</f>
        <v>No BM Man Code Found</v>
      </c>
    </row>
    <row r="4470" spans="1:7">
      <c r="A4470" s="23" t="s">
        <v>8126</v>
      </c>
      <c r="B4470" s="23" t="s">
        <v>8127</v>
      </c>
      <c r="C4470" s="23" t="s">
        <v>10</v>
      </c>
      <c r="D4470" s="23" t="str">
        <f>IF(ISNUMBER(MATCH(C4470, 'Registration Database Man. Code'!A:A, 0)), "drone", "")</f>
        <v>drone</v>
      </c>
      <c r="E4470" s="23" t="str">
        <f>VLOOKUP(C4470, 'Registration Database Man. Code'!A:D, 4, FALSE)</f>
        <v>DJI</v>
      </c>
      <c r="F4470" s="24" t="str">
        <f t="shared" si="69"/>
        <v>No</v>
      </c>
      <c r="G4470" s="21" t="str">
        <f>IF(F4470="Yes", "Not Applicable", IF(COUNTIF('Broadcast Module Man Codes'!B:B, LEFT(B4470, 4))=0, "No BM Man Code Found", "Match Found"))</f>
        <v>No BM Man Code Found</v>
      </c>
    </row>
    <row r="4471" spans="1:7">
      <c r="A4471" s="23" t="s">
        <v>8128</v>
      </c>
      <c r="B4471" s="23" t="s">
        <v>8129</v>
      </c>
      <c r="C4471" s="23" t="s">
        <v>21</v>
      </c>
      <c r="D4471" s="23" t="str">
        <f>IF(ISNUMBER(MATCH(C4471, 'Registration Database Man. Code'!A:A, 0)), "drone", "")</f>
        <v>drone</v>
      </c>
      <c r="E4471" s="23" t="str">
        <f>VLOOKUP(C4471, 'Registration Database Man. Code'!A:D, 4, FALSE)</f>
        <v>XAG</v>
      </c>
      <c r="F4471" s="24" t="str">
        <f t="shared" si="69"/>
        <v>Yes</v>
      </c>
      <c r="G4471" s="21" t="str">
        <f>IF(F4471="Yes", "Not Applicable", IF(COUNTIF('Broadcast Module Man Codes'!B:B, LEFT(B4471, 4))=0, "No BM Man Code Found", "Match Found"))</f>
        <v>Not Applicable</v>
      </c>
    </row>
    <row r="4472" spans="1:7">
      <c r="A4472" s="23" t="s">
        <v>8130</v>
      </c>
      <c r="B4472" s="23" t="s">
        <v>8131</v>
      </c>
      <c r="C4472" s="23" t="s">
        <v>21</v>
      </c>
      <c r="D4472" s="23" t="str">
        <f>IF(ISNUMBER(MATCH(C4472, 'Registration Database Man. Code'!A:A, 0)), "drone", "")</f>
        <v>drone</v>
      </c>
      <c r="E4472" s="23" t="str">
        <f>VLOOKUP(C4472, 'Registration Database Man. Code'!A:D, 4, FALSE)</f>
        <v>XAG</v>
      </c>
      <c r="F4472" s="24" t="str">
        <f t="shared" si="69"/>
        <v>Yes</v>
      </c>
      <c r="G4472" s="21" t="str">
        <f>IF(F4472="Yes", "Not Applicable", IF(COUNTIF('Broadcast Module Man Codes'!B:B, LEFT(B4472, 4))=0, "No BM Man Code Found", "Match Found"))</f>
        <v>Not Applicable</v>
      </c>
    </row>
    <row r="4473" spans="1:7">
      <c r="A4473" s="23" t="s">
        <v>8132</v>
      </c>
      <c r="B4473" s="23" t="s">
        <v>8133</v>
      </c>
      <c r="C4473" s="23">
        <v>610131</v>
      </c>
      <c r="D4473" s="23" t="str">
        <f>IF(ISNUMBER(MATCH(C4473, 'Registration Database Man. Code'!A:A, 0)), "drone", "")</f>
        <v>drone</v>
      </c>
      <c r="E4473" s="23" t="str">
        <f>VLOOKUP(C4473, 'Registration Database Man. Code'!A:D, 4, FALSE)</f>
        <v>DJI</v>
      </c>
      <c r="F4473" s="24" t="str">
        <f t="shared" si="69"/>
        <v>No</v>
      </c>
      <c r="G4473" s="21" t="str">
        <f>IF(F4473="Yes", "Not Applicable", IF(COUNTIF('Broadcast Module Man Codes'!B:B, LEFT(B4473, 4))=0, "No BM Man Code Found", "Match Found"))</f>
        <v>No BM Man Code Found</v>
      </c>
    </row>
    <row r="4474" spans="1:7">
      <c r="A4474" s="23" t="s">
        <v>8134</v>
      </c>
      <c r="B4474" s="23" t="s">
        <v>8135</v>
      </c>
      <c r="C4474" s="23" t="s">
        <v>10</v>
      </c>
      <c r="D4474" s="23" t="str">
        <f>IF(ISNUMBER(MATCH(C4474, 'Registration Database Man. Code'!A:A, 0)), "drone", "")</f>
        <v>drone</v>
      </c>
      <c r="E4474" s="23" t="str">
        <f>VLOOKUP(C4474, 'Registration Database Man. Code'!A:D, 4, FALSE)</f>
        <v>DJI</v>
      </c>
      <c r="F4474" s="24" t="str">
        <f t="shared" si="69"/>
        <v>Yes</v>
      </c>
      <c r="G4474" s="21" t="str">
        <f>IF(F4474="Yes", "Not Applicable", IF(COUNTIF('Broadcast Module Man Codes'!B:B, LEFT(B4474, 4))=0, "No BM Man Code Found", "Match Found"))</f>
        <v>Not Applicable</v>
      </c>
    </row>
    <row r="4475" spans="1:7">
      <c r="A4475" s="23" t="s">
        <v>8136</v>
      </c>
      <c r="B4475" s="23" t="s">
        <v>8137</v>
      </c>
      <c r="C4475" s="23" t="s">
        <v>21</v>
      </c>
      <c r="D4475" s="23" t="str">
        <f>IF(ISNUMBER(MATCH(C4475, 'Registration Database Man. Code'!A:A, 0)), "drone", "")</f>
        <v>drone</v>
      </c>
      <c r="E4475" s="23" t="str">
        <f>VLOOKUP(C4475, 'Registration Database Man. Code'!A:D, 4, FALSE)</f>
        <v>XAG</v>
      </c>
      <c r="F4475" s="24" t="str">
        <f t="shared" si="69"/>
        <v>Yes</v>
      </c>
      <c r="G4475" s="21" t="str">
        <f>IF(F4475="Yes", "Not Applicable", IF(COUNTIF('Broadcast Module Man Codes'!B:B, LEFT(B4475, 4))=0, "No BM Man Code Found", "Match Found"))</f>
        <v>Not Applicable</v>
      </c>
    </row>
    <row r="4476" spans="1:7">
      <c r="A4476" s="23" t="s">
        <v>8138</v>
      </c>
      <c r="B4476" s="23" t="s">
        <v>8139</v>
      </c>
      <c r="C4476" s="23" t="s">
        <v>27</v>
      </c>
      <c r="D4476" s="23" t="str">
        <f>IF(ISNUMBER(MATCH(C4476, 'Registration Database Man. Code'!A:A, 0)), "drone", "")</f>
        <v>drone</v>
      </c>
      <c r="E4476" s="23" t="str">
        <f>VLOOKUP(C4476, 'Registration Database Man. Code'!A:D, 4, FALSE)</f>
        <v>DJI</v>
      </c>
      <c r="F4476" s="24" t="str">
        <f t="shared" si="69"/>
        <v>No</v>
      </c>
      <c r="G4476" s="21" t="str">
        <f>IF(F4476="Yes", "Not Applicable", IF(COUNTIF('Broadcast Module Man Codes'!B:B, LEFT(B4476, 4))=0, "No BM Man Code Found", "Match Found"))</f>
        <v>No BM Man Code Found</v>
      </c>
    </row>
    <row r="4477" spans="1:7">
      <c r="A4477" s="23" t="s">
        <v>8140</v>
      </c>
      <c r="B4477" s="23" t="s">
        <v>8141</v>
      </c>
      <c r="C4477" s="23" t="s">
        <v>27</v>
      </c>
      <c r="D4477" s="23" t="str">
        <f>IF(ISNUMBER(MATCH(C4477, 'Registration Database Man. Code'!A:A, 0)), "drone", "")</f>
        <v>drone</v>
      </c>
      <c r="E4477" s="23" t="str">
        <f>VLOOKUP(C4477, 'Registration Database Man. Code'!A:D, 4, FALSE)</f>
        <v>DJI</v>
      </c>
      <c r="F4477" s="24" t="str">
        <f t="shared" si="69"/>
        <v>Yes</v>
      </c>
      <c r="G4477" s="21" t="str">
        <f>IF(F4477="Yes", "Not Applicable", IF(COUNTIF('Broadcast Module Man Codes'!B:B, LEFT(B4477, 4))=0, "No BM Man Code Found", "Match Found"))</f>
        <v>Not Applicable</v>
      </c>
    </row>
    <row r="4478" spans="1:7">
      <c r="A4478" s="23" t="s">
        <v>8142</v>
      </c>
      <c r="B4478" s="23" t="s">
        <v>8143</v>
      </c>
      <c r="C4478" s="23" t="s">
        <v>27</v>
      </c>
      <c r="D4478" s="23" t="str">
        <f>IF(ISNUMBER(MATCH(C4478, 'Registration Database Man. Code'!A:A, 0)), "drone", "")</f>
        <v>drone</v>
      </c>
      <c r="E4478" s="23" t="str">
        <f>VLOOKUP(C4478, 'Registration Database Man. Code'!A:D, 4, FALSE)</f>
        <v>DJI</v>
      </c>
      <c r="F4478" s="24" t="str">
        <f t="shared" si="69"/>
        <v>No</v>
      </c>
      <c r="G4478" s="21" t="str">
        <f>IF(F4478="Yes", "Not Applicable", IF(COUNTIF('Broadcast Module Man Codes'!B:B, LEFT(B4478, 4))=0, "No BM Man Code Found", "Match Found"))</f>
        <v>No BM Man Code Found</v>
      </c>
    </row>
    <row r="4479" spans="1:7">
      <c r="A4479" s="23" t="s">
        <v>8144</v>
      </c>
      <c r="B4479" s="23" t="s">
        <v>8145</v>
      </c>
      <c r="C4479" s="23">
        <v>610131</v>
      </c>
      <c r="D4479" s="23" t="str">
        <f>IF(ISNUMBER(MATCH(C4479, 'Registration Database Man. Code'!A:A, 0)), "drone", "")</f>
        <v>drone</v>
      </c>
      <c r="E4479" s="23" t="str">
        <f>VLOOKUP(C4479, 'Registration Database Man. Code'!A:D, 4, FALSE)</f>
        <v>DJI</v>
      </c>
      <c r="F4479" s="24" t="str">
        <f t="shared" si="69"/>
        <v>No</v>
      </c>
      <c r="G4479" s="21" t="str">
        <f>IF(F4479="Yes", "Not Applicable", IF(COUNTIF('Broadcast Module Man Codes'!B:B, LEFT(B4479, 4))=0, "No BM Man Code Found", "Match Found"))</f>
        <v>No BM Man Code Found</v>
      </c>
    </row>
    <row r="4480" spans="1:7">
      <c r="A4480" s="23" t="s">
        <v>8146</v>
      </c>
      <c r="B4480" s="23" t="s">
        <v>8147</v>
      </c>
      <c r="C4480" s="23">
        <v>610131</v>
      </c>
      <c r="D4480" s="23" t="str">
        <f>IF(ISNUMBER(MATCH(C4480, 'Registration Database Man. Code'!A:A, 0)), "drone", "")</f>
        <v>drone</v>
      </c>
      <c r="E4480" s="23" t="str">
        <f>VLOOKUP(C4480, 'Registration Database Man. Code'!A:D, 4, FALSE)</f>
        <v>DJI</v>
      </c>
      <c r="F4480" s="24" t="str">
        <f t="shared" si="69"/>
        <v>No</v>
      </c>
      <c r="G4480" s="21" t="str">
        <f>IF(F4480="Yes", "Not Applicable", IF(COUNTIF('Broadcast Module Man Codes'!B:B, LEFT(B4480, 4))=0, "No BM Man Code Found", "Match Found"))</f>
        <v>No BM Man Code Found</v>
      </c>
    </row>
    <row r="4481" spans="1:7">
      <c r="A4481" s="23" t="s">
        <v>8148</v>
      </c>
      <c r="B4481" s="23" t="s">
        <v>8149</v>
      </c>
      <c r="C4481" s="23" t="s">
        <v>10</v>
      </c>
      <c r="D4481" s="23" t="str">
        <f>IF(ISNUMBER(MATCH(C4481, 'Registration Database Man. Code'!A:A, 0)), "drone", "")</f>
        <v>drone</v>
      </c>
      <c r="E4481" s="23" t="str">
        <f>VLOOKUP(C4481, 'Registration Database Man. Code'!A:D, 4, FALSE)</f>
        <v>DJI</v>
      </c>
      <c r="F4481" s="24" t="str">
        <f t="shared" si="69"/>
        <v>Yes</v>
      </c>
      <c r="G4481" s="21" t="str">
        <f>IF(F4481="Yes", "Not Applicable", IF(COUNTIF('Broadcast Module Man Codes'!B:B, LEFT(B4481, 4))=0, "No BM Man Code Found", "Match Found"))</f>
        <v>Not Applicable</v>
      </c>
    </row>
    <row r="4482" spans="1:7">
      <c r="A4482" s="23" t="s">
        <v>8150</v>
      </c>
      <c r="B4482" s="23" t="s">
        <v>8151</v>
      </c>
      <c r="C4482" s="23" t="s">
        <v>4</v>
      </c>
      <c r="D4482" s="23" t="str">
        <f>IF(ISNUMBER(MATCH(C4482, 'Registration Database Man. Code'!A:A, 0)), "drone", "")</f>
        <v>drone</v>
      </c>
      <c r="E4482" s="23" t="str">
        <f>VLOOKUP(C4482, 'Registration Database Man. Code'!A:D, 4, FALSE)</f>
        <v>TALOS DRONES</v>
      </c>
      <c r="F4482" s="24" t="str">
        <f t="shared" si="69"/>
        <v>Yes</v>
      </c>
      <c r="G4482" s="21" t="str">
        <f>IF(F4482="Yes", "Not Applicable", IF(COUNTIF('Broadcast Module Man Codes'!B:B, LEFT(B4482, 4))=0, "No BM Man Code Found", "Match Found"))</f>
        <v>Not Applicable</v>
      </c>
    </row>
    <row r="4483" spans="1:7">
      <c r="A4483" s="23" t="s">
        <v>8152</v>
      </c>
      <c r="B4483" s="23" t="s">
        <v>8153</v>
      </c>
      <c r="C4483" s="23" t="s">
        <v>27</v>
      </c>
      <c r="D4483" s="23" t="str">
        <f>IF(ISNUMBER(MATCH(C4483, 'Registration Database Man. Code'!A:A, 0)), "drone", "")</f>
        <v>drone</v>
      </c>
      <c r="E4483" s="23" t="str">
        <f>VLOOKUP(C4483, 'Registration Database Man. Code'!A:D, 4, FALSE)</f>
        <v>DJI</v>
      </c>
      <c r="F4483" s="24" t="str">
        <f t="shared" ref="F4483:F4546" si="70">IF(OR(E4483="EA VISION", E4483="EAVISION"), "No", IF(OR(AND(OR(E4483="DJI", E4483="DJI Innovations"), LEFT(B4483, 5)="1581F"), AND(OR(E4483="XAG", E4483="GUANGZHOU XAG CO LTD"), LEFT(B4483, 5)="1863F"), AND(E4483="Talos Drones", LEFT(B4483, 5)="2104F")), "Yes", "No"))</f>
        <v>No</v>
      </c>
      <c r="G4483" s="21" t="str">
        <f>IF(F4483="Yes", "Not Applicable", IF(COUNTIF('Broadcast Module Man Codes'!B:B, LEFT(B4483, 4))=0, "No BM Man Code Found", "Match Found"))</f>
        <v>No BM Man Code Found</v>
      </c>
    </row>
    <row r="4484" spans="1:7">
      <c r="A4484" s="23" t="s">
        <v>8154</v>
      </c>
      <c r="B4484" s="23" t="s">
        <v>8155</v>
      </c>
      <c r="C4484" s="23" t="s">
        <v>6</v>
      </c>
      <c r="D4484" s="23" t="str">
        <f>IF(ISNUMBER(MATCH(C4484, 'Registration Database Man. Code'!A:A, 0)), "drone", "")</f>
        <v>drone</v>
      </c>
      <c r="E4484" s="23" t="str">
        <f>VLOOKUP(C4484, 'Registration Database Man. Code'!A:D, 4, FALSE)</f>
        <v>XAG</v>
      </c>
      <c r="F4484" s="24" t="str">
        <f t="shared" si="70"/>
        <v>No</v>
      </c>
      <c r="G4484" s="21" t="str">
        <f>IF(F4484="Yes", "Not Applicable", IF(COUNTIF('Broadcast Module Man Codes'!B:B, LEFT(B4484, 4))=0, "No BM Man Code Found", "Match Found"))</f>
        <v>No BM Man Code Found</v>
      </c>
    </row>
    <row r="4485" spans="1:7">
      <c r="A4485" s="23" t="s">
        <v>8156</v>
      </c>
      <c r="B4485" s="23" t="s">
        <v>8157</v>
      </c>
      <c r="C4485" s="23" t="s">
        <v>21</v>
      </c>
      <c r="D4485" s="23" t="str">
        <f>IF(ISNUMBER(MATCH(C4485, 'Registration Database Man. Code'!A:A, 0)), "drone", "")</f>
        <v>drone</v>
      </c>
      <c r="E4485" s="23" t="str">
        <f>VLOOKUP(C4485, 'Registration Database Man. Code'!A:D, 4, FALSE)</f>
        <v>XAG</v>
      </c>
      <c r="F4485" s="24" t="str">
        <f t="shared" si="70"/>
        <v>Yes</v>
      </c>
      <c r="G4485" s="21" t="str">
        <f>IF(F4485="Yes", "Not Applicable", IF(COUNTIF('Broadcast Module Man Codes'!B:B, LEFT(B4485, 4))=0, "No BM Man Code Found", "Match Found"))</f>
        <v>Not Applicable</v>
      </c>
    </row>
    <row r="4486" spans="1:7">
      <c r="A4486" s="23" t="s">
        <v>8158</v>
      </c>
      <c r="B4486" s="23" t="s">
        <v>8159</v>
      </c>
      <c r="C4486" s="23" t="s">
        <v>27</v>
      </c>
      <c r="D4486" s="23" t="str">
        <f>IF(ISNUMBER(MATCH(C4486, 'Registration Database Man. Code'!A:A, 0)), "drone", "")</f>
        <v>drone</v>
      </c>
      <c r="E4486" s="23" t="str">
        <f>VLOOKUP(C4486, 'Registration Database Man. Code'!A:D, 4, FALSE)</f>
        <v>DJI</v>
      </c>
      <c r="F4486" s="24" t="str">
        <f t="shared" si="70"/>
        <v>No</v>
      </c>
      <c r="G4486" s="21" t="str">
        <f>IF(F4486="Yes", "Not Applicable", IF(COUNTIF('Broadcast Module Man Codes'!B:B, LEFT(B4486, 4))=0, "No BM Man Code Found", "Match Found"))</f>
        <v>No BM Man Code Found</v>
      </c>
    </row>
    <row r="4487" spans="1:7">
      <c r="A4487" s="23" t="s">
        <v>8160</v>
      </c>
      <c r="B4487" s="23" t="s">
        <v>8161</v>
      </c>
      <c r="C4487" s="23" t="s">
        <v>10</v>
      </c>
      <c r="D4487" s="23" t="str">
        <f>IF(ISNUMBER(MATCH(C4487, 'Registration Database Man. Code'!A:A, 0)), "drone", "")</f>
        <v>drone</v>
      </c>
      <c r="E4487" s="23" t="str">
        <f>VLOOKUP(C4487, 'Registration Database Man. Code'!A:D, 4, FALSE)</f>
        <v>DJI</v>
      </c>
      <c r="F4487" s="24" t="str">
        <f t="shared" si="70"/>
        <v>Yes</v>
      </c>
      <c r="G4487" s="21" t="str">
        <f>IF(F4487="Yes", "Not Applicable", IF(COUNTIF('Broadcast Module Man Codes'!B:B, LEFT(B4487, 4))=0, "No BM Man Code Found", "Match Found"))</f>
        <v>Not Applicable</v>
      </c>
    </row>
    <row r="4488" spans="1:7">
      <c r="A4488" s="23" t="s">
        <v>8162</v>
      </c>
      <c r="B4488" s="23" t="s">
        <v>8163</v>
      </c>
      <c r="C4488" s="23" t="s">
        <v>63</v>
      </c>
      <c r="D4488" s="23" t="str">
        <f>IF(ISNUMBER(MATCH(C4488, 'Registration Database Man. Code'!A:A, 0)), "drone", "")</f>
        <v>drone</v>
      </c>
      <c r="E4488" s="23" t="str">
        <f>VLOOKUP(C4488, 'Registration Database Man. Code'!A:D, 4, FALSE)</f>
        <v>DJI</v>
      </c>
      <c r="F4488" s="24" t="str">
        <f t="shared" si="70"/>
        <v>No</v>
      </c>
      <c r="G4488" s="21" t="str">
        <f>IF(F4488="Yes", "Not Applicable", IF(COUNTIF('Broadcast Module Man Codes'!B:B, LEFT(B4488, 4))=0, "No BM Man Code Found", "Match Found"))</f>
        <v>No BM Man Code Found</v>
      </c>
    </row>
    <row r="4489" spans="1:7">
      <c r="A4489" s="23" t="s">
        <v>8164</v>
      </c>
      <c r="B4489" s="23" t="s">
        <v>8165</v>
      </c>
      <c r="C4489" s="23">
        <v>610131</v>
      </c>
      <c r="D4489" s="23" t="str">
        <f>IF(ISNUMBER(MATCH(C4489, 'Registration Database Man. Code'!A:A, 0)), "drone", "")</f>
        <v>drone</v>
      </c>
      <c r="E4489" s="23" t="str">
        <f>VLOOKUP(C4489, 'Registration Database Man. Code'!A:D, 4, FALSE)</f>
        <v>DJI</v>
      </c>
      <c r="F4489" s="24" t="str">
        <f t="shared" si="70"/>
        <v>No</v>
      </c>
      <c r="G4489" s="21" t="str">
        <f>IF(F4489="Yes", "Not Applicable", IF(COUNTIF('Broadcast Module Man Codes'!B:B, LEFT(B4489, 4))=0, "No BM Man Code Found", "Match Found"))</f>
        <v>No BM Man Code Found</v>
      </c>
    </row>
    <row r="4490" spans="1:7">
      <c r="A4490" s="23" t="s">
        <v>8166</v>
      </c>
      <c r="B4490" s="23" t="s">
        <v>8167</v>
      </c>
      <c r="C4490" s="23" t="s">
        <v>10</v>
      </c>
      <c r="D4490" s="23" t="str">
        <f>IF(ISNUMBER(MATCH(C4490, 'Registration Database Man. Code'!A:A, 0)), "drone", "")</f>
        <v>drone</v>
      </c>
      <c r="E4490" s="23" t="str">
        <f>VLOOKUP(C4490, 'Registration Database Man. Code'!A:D, 4, FALSE)</f>
        <v>DJI</v>
      </c>
      <c r="F4490" s="24" t="str">
        <f t="shared" si="70"/>
        <v>Yes</v>
      </c>
      <c r="G4490" s="21" t="str">
        <f>IF(F4490="Yes", "Not Applicable", IF(COUNTIF('Broadcast Module Man Codes'!B:B, LEFT(B4490, 4))=0, "No BM Man Code Found", "Match Found"))</f>
        <v>Not Applicable</v>
      </c>
    </row>
    <row r="4491" spans="1:7">
      <c r="A4491" s="23" t="s">
        <v>8168</v>
      </c>
      <c r="B4491" s="23" t="s">
        <v>8169</v>
      </c>
      <c r="C4491" s="23" t="s">
        <v>10</v>
      </c>
      <c r="D4491" s="23" t="str">
        <f>IF(ISNUMBER(MATCH(C4491, 'Registration Database Man. Code'!A:A, 0)), "drone", "")</f>
        <v>drone</v>
      </c>
      <c r="E4491" s="23" t="str">
        <f>VLOOKUP(C4491, 'Registration Database Man. Code'!A:D, 4, FALSE)</f>
        <v>DJI</v>
      </c>
      <c r="F4491" s="24" t="str">
        <f t="shared" si="70"/>
        <v>Yes</v>
      </c>
      <c r="G4491" s="21" t="str">
        <f>IF(F4491="Yes", "Not Applicable", IF(COUNTIF('Broadcast Module Man Codes'!B:B, LEFT(B4491, 4))=0, "No BM Man Code Found", "Match Found"))</f>
        <v>Not Applicable</v>
      </c>
    </row>
    <row r="4492" spans="1:7">
      <c r="A4492" s="23" t="s">
        <v>8170</v>
      </c>
      <c r="B4492" s="23" t="s">
        <v>8171</v>
      </c>
      <c r="C4492" s="23" t="s">
        <v>27</v>
      </c>
      <c r="D4492" s="23" t="str">
        <f>IF(ISNUMBER(MATCH(C4492, 'Registration Database Man. Code'!A:A, 0)), "drone", "")</f>
        <v>drone</v>
      </c>
      <c r="E4492" s="23" t="str">
        <f>VLOOKUP(C4492, 'Registration Database Man. Code'!A:D, 4, FALSE)</f>
        <v>DJI</v>
      </c>
      <c r="F4492" s="24" t="str">
        <f t="shared" si="70"/>
        <v>No</v>
      </c>
      <c r="G4492" s="21" t="str">
        <f>IF(F4492="Yes", "Not Applicable", IF(COUNTIF('Broadcast Module Man Codes'!B:B, LEFT(B4492, 4))=0, "No BM Man Code Found", "Match Found"))</f>
        <v>No BM Man Code Found</v>
      </c>
    </row>
    <row r="4493" spans="1:7">
      <c r="A4493" s="23" t="s">
        <v>8172</v>
      </c>
      <c r="B4493" s="23" t="s">
        <v>8173</v>
      </c>
      <c r="C4493" s="23" t="s">
        <v>10</v>
      </c>
      <c r="D4493" s="23" t="str">
        <f>IF(ISNUMBER(MATCH(C4493, 'Registration Database Man. Code'!A:A, 0)), "drone", "")</f>
        <v>drone</v>
      </c>
      <c r="E4493" s="23" t="str">
        <f>VLOOKUP(C4493, 'Registration Database Man. Code'!A:D, 4, FALSE)</f>
        <v>DJI</v>
      </c>
      <c r="F4493" s="24" t="str">
        <f t="shared" si="70"/>
        <v>Yes</v>
      </c>
      <c r="G4493" s="21" t="str">
        <f>IF(F4493="Yes", "Not Applicable", IF(COUNTIF('Broadcast Module Man Codes'!B:B, LEFT(B4493, 4))=0, "No BM Man Code Found", "Match Found"))</f>
        <v>Not Applicable</v>
      </c>
    </row>
    <row r="4494" spans="1:7">
      <c r="A4494" s="23" t="s">
        <v>8174</v>
      </c>
      <c r="B4494" s="23" t="s">
        <v>8175</v>
      </c>
      <c r="C4494" s="23" t="s">
        <v>42</v>
      </c>
      <c r="D4494" s="23" t="str">
        <f>IF(ISNUMBER(MATCH(C4494, 'Registration Database Man. Code'!A:A, 0)), "drone", "")</f>
        <v>drone</v>
      </c>
      <c r="E4494" s="23" t="str">
        <f>VLOOKUP(C4494, 'Registration Database Man. Code'!A:D, 4, FALSE)</f>
        <v>DJI</v>
      </c>
      <c r="F4494" s="24" t="str">
        <f t="shared" si="70"/>
        <v>No</v>
      </c>
      <c r="G4494" s="21" t="str">
        <f>IF(F4494="Yes", "Not Applicable", IF(COUNTIF('Broadcast Module Man Codes'!B:B, LEFT(B4494, 4))=0, "No BM Man Code Found", "Match Found"))</f>
        <v>No BM Man Code Found</v>
      </c>
    </row>
    <row r="4495" spans="1:7">
      <c r="A4495" s="23" t="s">
        <v>8176</v>
      </c>
      <c r="B4495" s="23" t="s">
        <v>8177</v>
      </c>
      <c r="C4495" s="23">
        <v>610131</v>
      </c>
      <c r="D4495" s="23" t="str">
        <f>IF(ISNUMBER(MATCH(C4495, 'Registration Database Man. Code'!A:A, 0)), "drone", "")</f>
        <v>drone</v>
      </c>
      <c r="E4495" s="23" t="str">
        <f>VLOOKUP(C4495, 'Registration Database Man. Code'!A:D, 4, FALSE)</f>
        <v>DJI</v>
      </c>
      <c r="F4495" s="24" t="str">
        <f t="shared" si="70"/>
        <v>No</v>
      </c>
      <c r="G4495" s="21" t="str">
        <f>IF(F4495="Yes", "Not Applicable", IF(COUNTIF('Broadcast Module Man Codes'!B:B, LEFT(B4495, 4))=0, "No BM Man Code Found", "Match Found"))</f>
        <v>No BM Man Code Found</v>
      </c>
    </row>
    <row r="4496" spans="1:7">
      <c r="A4496" s="23" t="s">
        <v>8178</v>
      </c>
      <c r="B4496" s="23" t="s">
        <v>8179</v>
      </c>
      <c r="C4496" s="23" t="s">
        <v>6</v>
      </c>
      <c r="D4496" s="23" t="str">
        <f>IF(ISNUMBER(MATCH(C4496, 'Registration Database Man. Code'!A:A, 0)), "drone", "")</f>
        <v>drone</v>
      </c>
      <c r="E4496" s="23" t="str">
        <f>VLOOKUP(C4496, 'Registration Database Man. Code'!A:D, 4, FALSE)</f>
        <v>XAG</v>
      </c>
      <c r="F4496" s="24" t="str">
        <f t="shared" si="70"/>
        <v>No</v>
      </c>
      <c r="G4496" s="21" t="str">
        <f>IF(F4496="Yes", "Not Applicable", IF(COUNTIF('Broadcast Module Man Codes'!B:B, LEFT(B4496, 4))=0, "No BM Man Code Found", "Match Found"))</f>
        <v>No BM Man Code Found</v>
      </c>
    </row>
    <row r="4497" spans="1:7">
      <c r="A4497" s="23" t="s">
        <v>8180</v>
      </c>
      <c r="B4497" s="23" t="s">
        <v>8181</v>
      </c>
      <c r="C4497" s="23" t="s">
        <v>6</v>
      </c>
      <c r="D4497" s="23" t="str">
        <f>IF(ISNUMBER(MATCH(C4497, 'Registration Database Man. Code'!A:A, 0)), "drone", "")</f>
        <v>drone</v>
      </c>
      <c r="E4497" s="23" t="str">
        <f>VLOOKUP(C4497, 'Registration Database Man. Code'!A:D, 4, FALSE)</f>
        <v>XAG</v>
      </c>
      <c r="F4497" s="24" t="str">
        <f t="shared" si="70"/>
        <v>No</v>
      </c>
      <c r="G4497" s="21" t="str">
        <f>IF(F4497="Yes", "Not Applicable", IF(COUNTIF('Broadcast Module Man Codes'!B:B, LEFT(B4497, 4))=0, "No BM Man Code Found", "Match Found"))</f>
        <v>No BM Man Code Found</v>
      </c>
    </row>
    <row r="4498" spans="1:7">
      <c r="A4498" s="23" t="s">
        <v>8182</v>
      </c>
      <c r="B4498" s="23" t="s">
        <v>8183</v>
      </c>
      <c r="C4498" s="23" t="s">
        <v>6</v>
      </c>
      <c r="D4498" s="23" t="str">
        <f>IF(ISNUMBER(MATCH(C4498, 'Registration Database Man. Code'!A:A, 0)), "drone", "")</f>
        <v>drone</v>
      </c>
      <c r="E4498" s="23" t="str">
        <f>VLOOKUP(C4498, 'Registration Database Man. Code'!A:D, 4, FALSE)</f>
        <v>XAG</v>
      </c>
      <c r="F4498" s="24" t="str">
        <f t="shared" si="70"/>
        <v>No</v>
      </c>
      <c r="G4498" s="21" t="str">
        <f>IF(F4498="Yes", "Not Applicable", IF(COUNTIF('Broadcast Module Man Codes'!B:B, LEFT(B4498, 4))=0, "No BM Man Code Found", "Match Found"))</f>
        <v>No BM Man Code Found</v>
      </c>
    </row>
    <row r="4499" spans="1:7">
      <c r="A4499" s="23" t="s">
        <v>8184</v>
      </c>
      <c r="B4499" s="23" t="s">
        <v>8185</v>
      </c>
      <c r="C4499" s="23" t="s">
        <v>139</v>
      </c>
      <c r="D4499" s="23" t="str">
        <f>IF(ISNUMBER(MATCH(C4499, 'Registration Database Man. Code'!A:A, 0)), "drone", "")</f>
        <v>drone</v>
      </c>
      <c r="E4499" s="23" t="str">
        <f>VLOOKUP(C4499, 'Registration Database Man. Code'!A:D, 4, FALSE)</f>
        <v>DJI</v>
      </c>
      <c r="F4499" s="24" t="str">
        <f t="shared" si="70"/>
        <v>No</v>
      </c>
      <c r="G4499" s="21" t="str">
        <f>IF(F4499="Yes", "Not Applicable", IF(COUNTIF('Broadcast Module Man Codes'!B:B, LEFT(B4499, 4))=0, "No BM Man Code Found", "Match Found"))</f>
        <v>No BM Man Code Found</v>
      </c>
    </row>
    <row r="4500" spans="1:7">
      <c r="A4500" s="23" t="s">
        <v>8186</v>
      </c>
      <c r="B4500" s="23" t="s">
        <v>8187</v>
      </c>
      <c r="C4500" s="23" t="s">
        <v>4098</v>
      </c>
      <c r="D4500" s="23" t="str">
        <f>IF(ISNUMBER(MATCH(C4500, 'Registration Database Man. Code'!A:A, 0)), "drone", "")</f>
        <v>drone</v>
      </c>
      <c r="E4500" s="23" t="str">
        <f>VLOOKUP(C4500, 'Registration Database Man. Code'!A:D, 4, FALSE)</f>
        <v>DJI</v>
      </c>
      <c r="F4500" s="24" t="str">
        <f t="shared" si="70"/>
        <v>No</v>
      </c>
      <c r="G4500" s="21" t="str">
        <f>IF(F4500="Yes", "Not Applicable", IF(COUNTIF('Broadcast Module Man Codes'!B:B, LEFT(B4500, 4))=0, "No BM Man Code Found", "Match Found"))</f>
        <v>No BM Man Code Found</v>
      </c>
    </row>
    <row r="4501" spans="1:7">
      <c r="A4501" s="23" t="s">
        <v>8188</v>
      </c>
      <c r="B4501" s="23" t="s">
        <v>8189</v>
      </c>
      <c r="C4501" s="23" t="s">
        <v>27</v>
      </c>
      <c r="D4501" s="23" t="str">
        <f>IF(ISNUMBER(MATCH(C4501, 'Registration Database Man. Code'!A:A, 0)), "drone", "")</f>
        <v>drone</v>
      </c>
      <c r="E4501" s="23" t="str">
        <f>VLOOKUP(C4501, 'Registration Database Man. Code'!A:D, 4, FALSE)</f>
        <v>DJI</v>
      </c>
      <c r="F4501" s="24" t="str">
        <f t="shared" si="70"/>
        <v>No</v>
      </c>
      <c r="G4501" s="21" t="str">
        <f>IF(F4501="Yes", "Not Applicable", IF(COUNTIF('Broadcast Module Man Codes'!B:B, LEFT(B4501, 4))=0, "No BM Man Code Found", "Match Found"))</f>
        <v>No BM Man Code Found</v>
      </c>
    </row>
    <row r="4502" spans="1:7">
      <c r="A4502" s="23" t="s">
        <v>8190</v>
      </c>
      <c r="B4502" s="23" t="s">
        <v>8191</v>
      </c>
      <c r="C4502" s="23" t="s">
        <v>21</v>
      </c>
      <c r="D4502" s="23" t="str">
        <f>IF(ISNUMBER(MATCH(C4502, 'Registration Database Man. Code'!A:A, 0)), "drone", "")</f>
        <v>drone</v>
      </c>
      <c r="E4502" s="23" t="str">
        <f>VLOOKUP(C4502, 'Registration Database Man. Code'!A:D, 4, FALSE)</f>
        <v>XAG</v>
      </c>
      <c r="F4502" s="24" t="str">
        <f t="shared" si="70"/>
        <v>Yes</v>
      </c>
      <c r="G4502" s="21" t="str">
        <f>IF(F4502="Yes", "Not Applicable", IF(COUNTIF('Broadcast Module Man Codes'!B:B, LEFT(B4502, 4))=0, "No BM Man Code Found", "Match Found"))</f>
        <v>Not Applicable</v>
      </c>
    </row>
    <row r="4503" spans="1:7">
      <c r="A4503" s="23" t="s">
        <v>8192</v>
      </c>
      <c r="B4503" s="23" t="s">
        <v>8193</v>
      </c>
      <c r="C4503" s="23" t="s">
        <v>10</v>
      </c>
      <c r="D4503" s="23" t="str">
        <f>IF(ISNUMBER(MATCH(C4503, 'Registration Database Man. Code'!A:A, 0)), "drone", "")</f>
        <v>drone</v>
      </c>
      <c r="E4503" s="23" t="str">
        <f>VLOOKUP(C4503, 'Registration Database Man. Code'!A:D, 4, FALSE)</f>
        <v>DJI</v>
      </c>
      <c r="F4503" s="24" t="str">
        <f t="shared" si="70"/>
        <v>Yes</v>
      </c>
      <c r="G4503" s="21" t="str">
        <f>IF(F4503="Yes", "Not Applicable", IF(COUNTIF('Broadcast Module Man Codes'!B:B, LEFT(B4503, 4))=0, "No BM Man Code Found", "Match Found"))</f>
        <v>Not Applicable</v>
      </c>
    </row>
    <row r="4504" spans="1:7">
      <c r="A4504" s="23" t="s">
        <v>8194</v>
      </c>
      <c r="B4504" s="23" t="s">
        <v>8195</v>
      </c>
      <c r="C4504" s="23" t="s">
        <v>21</v>
      </c>
      <c r="D4504" s="23" t="str">
        <f>IF(ISNUMBER(MATCH(C4504, 'Registration Database Man. Code'!A:A, 0)), "drone", "")</f>
        <v>drone</v>
      </c>
      <c r="E4504" s="23" t="str">
        <f>VLOOKUP(C4504, 'Registration Database Man. Code'!A:D, 4, FALSE)</f>
        <v>XAG</v>
      </c>
      <c r="F4504" s="24" t="str">
        <f t="shared" si="70"/>
        <v>Yes</v>
      </c>
      <c r="G4504" s="21" t="str">
        <f>IF(F4504="Yes", "Not Applicable", IF(COUNTIF('Broadcast Module Man Codes'!B:B, LEFT(B4504, 4))=0, "No BM Man Code Found", "Match Found"))</f>
        <v>Not Applicable</v>
      </c>
    </row>
    <row r="4505" spans="1:7">
      <c r="A4505" s="23" t="s">
        <v>8196</v>
      </c>
      <c r="B4505" s="23" t="s">
        <v>8197</v>
      </c>
      <c r="C4505" s="23" t="s">
        <v>10</v>
      </c>
      <c r="D4505" s="23" t="str">
        <f>IF(ISNUMBER(MATCH(C4505, 'Registration Database Man. Code'!A:A, 0)), "drone", "")</f>
        <v>drone</v>
      </c>
      <c r="E4505" s="23" t="str">
        <f>VLOOKUP(C4505, 'Registration Database Man. Code'!A:D, 4, FALSE)</f>
        <v>DJI</v>
      </c>
      <c r="F4505" s="24" t="str">
        <f t="shared" si="70"/>
        <v>Yes</v>
      </c>
      <c r="G4505" s="21" t="str">
        <f>IF(F4505="Yes", "Not Applicable", IF(COUNTIF('Broadcast Module Man Codes'!B:B, LEFT(B4505, 4))=0, "No BM Man Code Found", "Match Found"))</f>
        <v>Not Applicable</v>
      </c>
    </row>
    <row r="4506" spans="1:7">
      <c r="A4506" s="23" t="s">
        <v>8198</v>
      </c>
      <c r="B4506" s="23" t="s">
        <v>8199</v>
      </c>
      <c r="C4506" s="23" t="s">
        <v>27</v>
      </c>
      <c r="D4506" s="23" t="str">
        <f>IF(ISNUMBER(MATCH(C4506, 'Registration Database Man. Code'!A:A, 0)), "drone", "")</f>
        <v>drone</v>
      </c>
      <c r="E4506" s="23" t="str">
        <f>VLOOKUP(C4506, 'Registration Database Man. Code'!A:D, 4, FALSE)</f>
        <v>DJI</v>
      </c>
      <c r="F4506" s="24" t="str">
        <f t="shared" si="70"/>
        <v>No</v>
      </c>
      <c r="G4506" s="21" t="str">
        <f>IF(F4506="Yes", "Not Applicable", IF(COUNTIF('Broadcast Module Man Codes'!B:B, LEFT(B4506, 4))=0, "No BM Man Code Found", "Match Found"))</f>
        <v>No BM Man Code Found</v>
      </c>
    </row>
    <row r="4507" spans="1:7">
      <c r="A4507" s="23" t="s">
        <v>8200</v>
      </c>
      <c r="B4507" s="23" t="s">
        <v>8201</v>
      </c>
      <c r="C4507" s="23" t="s">
        <v>27</v>
      </c>
      <c r="D4507" s="23" t="str">
        <f>IF(ISNUMBER(MATCH(C4507, 'Registration Database Man. Code'!A:A, 0)), "drone", "")</f>
        <v>drone</v>
      </c>
      <c r="E4507" s="23" t="str">
        <f>VLOOKUP(C4507, 'Registration Database Man. Code'!A:D, 4, FALSE)</f>
        <v>DJI</v>
      </c>
      <c r="F4507" s="24" t="str">
        <f t="shared" si="70"/>
        <v>No</v>
      </c>
      <c r="G4507" s="21" t="str">
        <f>IF(F4507="Yes", "Not Applicable", IF(COUNTIF('Broadcast Module Man Codes'!B:B, LEFT(B4507, 4))=0, "No BM Man Code Found", "Match Found"))</f>
        <v>No BM Man Code Found</v>
      </c>
    </row>
    <row r="4508" spans="1:7">
      <c r="A4508" s="23" t="s">
        <v>8202</v>
      </c>
      <c r="B4508" s="23" t="s">
        <v>8203</v>
      </c>
      <c r="C4508" s="23" t="s">
        <v>6</v>
      </c>
      <c r="D4508" s="23" t="str">
        <f>IF(ISNUMBER(MATCH(C4508, 'Registration Database Man. Code'!A:A, 0)), "drone", "")</f>
        <v>drone</v>
      </c>
      <c r="E4508" s="23" t="str">
        <f>VLOOKUP(C4508, 'Registration Database Man. Code'!A:D, 4, FALSE)</f>
        <v>XAG</v>
      </c>
      <c r="F4508" s="24" t="str">
        <f t="shared" si="70"/>
        <v>No</v>
      </c>
      <c r="G4508" s="21" t="str">
        <f>IF(F4508="Yes", "Not Applicable", IF(COUNTIF('Broadcast Module Man Codes'!B:B, LEFT(B4508, 4))=0, "No BM Man Code Found", "Match Found"))</f>
        <v>No BM Man Code Found</v>
      </c>
    </row>
    <row r="4509" spans="1:7">
      <c r="A4509" s="23" t="s">
        <v>8204</v>
      </c>
      <c r="B4509" s="23" t="s">
        <v>8205</v>
      </c>
      <c r="C4509" s="23" t="s">
        <v>27</v>
      </c>
      <c r="D4509" s="23" t="str">
        <f>IF(ISNUMBER(MATCH(C4509, 'Registration Database Man. Code'!A:A, 0)), "drone", "")</f>
        <v>drone</v>
      </c>
      <c r="E4509" s="23" t="str">
        <f>VLOOKUP(C4509, 'Registration Database Man. Code'!A:D, 4, FALSE)</f>
        <v>DJI</v>
      </c>
      <c r="F4509" s="24" t="str">
        <f t="shared" si="70"/>
        <v>Yes</v>
      </c>
      <c r="G4509" s="21" t="str">
        <f>IF(F4509="Yes", "Not Applicable", IF(COUNTIF('Broadcast Module Man Codes'!B:B, LEFT(B4509, 4))=0, "No BM Man Code Found", "Match Found"))</f>
        <v>Not Applicable</v>
      </c>
    </row>
    <row r="4510" spans="1:7">
      <c r="A4510" s="23" t="s">
        <v>8207</v>
      </c>
      <c r="B4510" s="23" t="s">
        <v>8208</v>
      </c>
      <c r="C4510" s="23" t="s">
        <v>27</v>
      </c>
      <c r="D4510" s="23" t="str">
        <f>IF(ISNUMBER(MATCH(C4510, 'Registration Database Man. Code'!A:A, 0)), "drone", "")</f>
        <v>drone</v>
      </c>
      <c r="E4510" s="23" t="str">
        <f>VLOOKUP(C4510, 'Registration Database Man. Code'!A:D, 4, FALSE)</f>
        <v>DJI</v>
      </c>
      <c r="F4510" s="24" t="str">
        <f t="shared" si="70"/>
        <v>Yes</v>
      </c>
      <c r="G4510" s="21" t="str">
        <f>IF(F4510="Yes", "Not Applicable", IF(COUNTIF('Broadcast Module Man Codes'!B:B, LEFT(B4510, 4))=0, "No BM Man Code Found", "Match Found"))</f>
        <v>Not Applicable</v>
      </c>
    </row>
    <row r="4511" spans="1:7">
      <c r="A4511" s="23" t="s">
        <v>8209</v>
      </c>
      <c r="B4511" s="23" t="s">
        <v>8210</v>
      </c>
      <c r="C4511" s="23" t="s">
        <v>27</v>
      </c>
      <c r="D4511" s="23" t="str">
        <f>IF(ISNUMBER(MATCH(C4511, 'Registration Database Man. Code'!A:A, 0)), "drone", "")</f>
        <v>drone</v>
      </c>
      <c r="E4511" s="23" t="str">
        <f>VLOOKUP(C4511, 'Registration Database Man. Code'!A:D, 4, FALSE)</f>
        <v>DJI</v>
      </c>
      <c r="F4511" s="24" t="str">
        <f t="shared" si="70"/>
        <v>Yes</v>
      </c>
      <c r="G4511" s="21" t="str">
        <f>IF(F4511="Yes", "Not Applicable", IF(COUNTIF('Broadcast Module Man Codes'!B:B, LEFT(B4511, 4))=0, "No BM Man Code Found", "Match Found"))</f>
        <v>Not Applicable</v>
      </c>
    </row>
    <row r="4512" spans="1:7">
      <c r="A4512" s="23" t="s">
        <v>8211</v>
      </c>
      <c r="B4512" s="23" t="s">
        <v>8212</v>
      </c>
      <c r="C4512" s="23" t="s">
        <v>27</v>
      </c>
      <c r="D4512" s="23" t="str">
        <f>IF(ISNUMBER(MATCH(C4512, 'Registration Database Man. Code'!A:A, 0)), "drone", "")</f>
        <v>drone</v>
      </c>
      <c r="E4512" s="23" t="str">
        <f>VLOOKUP(C4512, 'Registration Database Man. Code'!A:D, 4, FALSE)</f>
        <v>DJI</v>
      </c>
      <c r="F4512" s="24" t="str">
        <f t="shared" si="70"/>
        <v>Yes</v>
      </c>
      <c r="G4512" s="21" t="str">
        <f>IF(F4512="Yes", "Not Applicable", IF(COUNTIF('Broadcast Module Man Codes'!B:B, LEFT(B4512, 4))=0, "No BM Man Code Found", "Match Found"))</f>
        <v>Not Applicable</v>
      </c>
    </row>
    <row r="4513" spans="1:7">
      <c r="A4513" s="23" t="s">
        <v>8213</v>
      </c>
      <c r="B4513" s="23" t="s">
        <v>8214</v>
      </c>
      <c r="C4513" s="23" t="s">
        <v>10</v>
      </c>
      <c r="D4513" s="23" t="str">
        <f>IF(ISNUMBER(MATCH(C4513, 'Registration Database Man. Code'!A:A, 0)), "drone", "")</f>
        <v>drone</v>
      </c>
      <c r="E4513" s="23" t="str">
        <f>VLOOKUP(C4513, 'Registration Database Man. Code'!A:D, 4, FALSE)</f>
        <v>DJI</v>
      </c>
      <c r="F4513" s="24" t="str">
        <f t="shared" si="70"/>
        <v>Yes</v>
      </c>
      <c r="G4513" s="21" t="str">
        <f>IF(F4513="Yes", "Not Applicable", IF(COUNTIF('Broadcast Module Man Codes'!B:B, LEFT(B4513, 4))=0, "No BM Man Code Found", "Match Found"))</f>
        <v>Not Applicable</v>
      </c>
    </row>
    <row r="4514" spans="1:7">
      <c r="A4514" s="23" t="s">
        <v>8215</v>
      </c>
      <c r="B4514" s="23" t="s">
        <v>8216</v>
      </c>
      <c r="C4514" s="23" t="s">
        <v>6</v>
      </c>
      <c r="D4514" s="23" t="str">
        <f>IF(ISNUMBER(MATCH(C4514, 'Registration Database Man. Code'!A:A, 0)), "drone", "")</f>
        <v>drone</v>
      </c>
      <c r="E4514" s="23" t="str">
        <f>VLOOKUP(C4514, 'Registration Database Man. Code'!A:D, 4, FALSE)</f>
        <v>XAG</v>
      </c>
      <c r="F4514" s="24" t="str">
        <f t="shared" si="70"/>
        <v>No</v>
      </c>
      <c r="G4514" s="21" t="str">
        <f>IF(F4514="Yes", "Not Applicable", IF(COUNTIF('Broadcast Module Man Codes'!B:B, LEFT(B4514, 4))=0, "No BM Man Code Found", "Match Found"))</f>
        <v>No BM Man Code Found</v>
      </c>
    </row>
    <row r="4515" spans="1:7">
      <c r="A4515" s="23" t="s">
        <v>8217</v>
      </c>
      <c r="B4515" s="23" t="s">
        <v>8218</v>
      </c>
      <c r="C4515" s="23">
        <v>610131</v>
      </c>
      <c r="D4515" s="23" t="str">
        <f>IF(ISNUMBER(MATCH(C4515, 'Registration Database Man. Code'!A:A, 0)), "drone", "")</f>
        <v>drone</v>
      </c>
      <c r="E4515" s="23" t="str">
        <f>VLOOKUP(C4515, 'Registration Database Man. Code'!A:D, 4, FALSE)</f>
        <v>DJI</v>
      </c>
      <c r="F4515" s="24" t="str">
        <f t="shared" si="70"/>
        <v>No</v>
      </c>
      <c r="G4515" s="21" t="str">
        <f>IF(F4515="Yes", "Not Applicable", IF(COUNTIF('Broadcast Module Man Codes'!B:B, LEFT(B4515, 4))=0, "No BM Man Code Found", "Match Found"))</f>
        <v>No BM Man Code Found</v>
      </c>
    </row>
    <row r="4516" spans="1:7">
      <c r="A4516" s="23" t="s">
        <v>8219</v>
      </c>
      <c r="B4516" s="23" t="s">
        <v>8220</v>
      </c>
      <c r="C4516" s="23" t="s">
        <v>6</v>
      </c>
      <c r="D4516" s="23" t="str">
        <f>IF(ISNUMBER(MATCH(C4516, 'Registration Database Man. Code'!A:A, 0)), "drone", "")</f>
        <v>drone</v>
      </c>
      <c r="E4516" s="23" t="str">
        <f>VLOOKUP(C4516, 'Registration Database Man. Code'!A:D, 4, FALSE)</f>
        <v>XAG</v>
      </c>
      <c r="F4516" s="24" t="str">
        <f t="shared" si="70"/>
        <v>No</v>
      </c>
      <c r="G4516" s="21" t="str">
        <f>IF(F4516="Yes", "Not Applicable", IF(COUNTIF('Broadcast Module Man Codes'!B:B, LEFT(B4516, 4))=0, "No BM Man Code Found", "Match Found"))</f>
        <v>No BM Man Code Found</v>
      </c>
    </row>
    <row r="4517" spans="1:7">
      <c r="A4517" s="23" t="s">
        <v>8221</v>
      </c>
      <c r="B4517" s="23" t="s">
        <v>8222</v>
      </c>
      <c r="C4517" s="23" t="s">
        <v>27</v>
      </c>
      <c r="D4517" s="23" t="str">
        <f>IF(ISNUMBER(MATCH(C4517, 'Registration Database Man. Code'!A:A, 0)), "drone", "")</f>
        <v>drone</v>
      </c>
      <c r="E4517" s="23" t="str">
        <f>VLOOKUP(C4517, 'Registration Database Man. Code'!A:D, 4, FALSE)</f>
        <v>DJI</v>
      </c>
      <c r="F4517" s="24" t="str">
        <f t="shared" si="70"/>
        <v>Yes</v>
      </c>
      <c r="G4517" s="21" t="str">
        <f>IF(F4517="Yes", "Not Applicable", IF(COUNTIF('Broadcast Module Man Codes'!B:B, LEFT(B4517, 4))=0, "No BM Man Code Found", "Match Found"))</f>
        <v>Not Applicable</v>
      </c>
    </row>
    <row r="4518" spans="1:7">
      <c r="A4518" s="23" t="s">
        <v>8223</v>
      </c>
      <c r="B4518" s="23" t="s">
        <v>8224</v>
      </c>
      <c r="C4518" s="23" t="s">
        <v>27</v>
      </c>
      <c r="D4518" s="23" t="str">
        <f>IF(ISNUMBER(MATCH(C4518, 'Registration Database Man. Code'!A:A, 0)), "drone", "")</f>
        <v>drone</v>
      </c>
      <c r="E4518" s="23" t="str">
        <f>VLOOKUP(C4518, 'Registration Database Man. Code'!A:D, 4, FALSE)</f>
        <v>DJI</v>
      </c>
      <c r="F4518" s="24" t="str">
        <f t="shared" si="70"/>
        <v>No</v>
      </c>
      <c r="G4518" s="21" t="str">
        <f>IF(F4518="Yes", "Not Applicable", IF(COUNTIF('Broadcast Module Man Codes'!B:B, LEFT(B4518, 4))=0, "No BM Man Code Found", "Match Found"))</f>
        <v>No BM Man Code Found</v>
      </c>
    </row>
    <row r="4519" spans="1:7">
      <c r="A4519" s="23" t="s">
        <v>8225</v>
      </c>
      <c r="B4519" s="23" t="s">
        <v>8226</v>
      </c>
      <c r="C4519" s="23" t="s">
        <v>27</v>
      </c>
      <c r="D4519" s="23" t="str">
        <f>IF(ISNUMBER(MATCH(C4519, 'Registration Database Man. Code'!A:A, 0)), "drone", "")</f>
        <v>drone</v>
      </c>
      <c r="E4519" s="23" t="str">
        <f>VLOOKUP(C4519, 'Registration Database Man. Code'!A:D, 4, FALSE)</f>
        <v>DJI</v>
      </c>
      <c r="F4519" s="24" t="str">
        <f t="shared" si="70"/>
        <v>No</v>
      </c>
      <c r="G4519" s="21" t="str">
        <f>IF(F4519="Yes", "Not Applicable", IF(COUNTIF('Broadcast Module Man Codes'!B:B, LEFT(B4519, 4))=0, "No BM Man Code Found", "Match Found"))</f>
        <v>No BM Man Code Found</v>
      </c>
    </row>
    <row r="4520" spans="1:7">
      <c r="A4520" s="23" t="s">
        <v>8227</v>
      </c>
      <c r="B4520" s="23" t="s">
        <v>8228</v>
      </c>
      <c r="C4520" s="23" t="s">
        <v>27</v>
      </c>
      <c r="D4520" s="23" t="str">
        <f>IF(ISNUMBER(MATCH(C4520, 'Registration Database Man. Code'!A:A, 0)), "drone", "")</f>
        <v>drone</v>
      </c>
      <c r="E4520" s="23" t="str">
        <f>VLOOKUP(C4520, 'Registration Database Man. Code'!A:D, 4, FALSE)</f>
        <v>DJI</v>
      </c>
      <c r="F4520" s="24" t="str">
        <f t="shared" si="70"/>
        <v>Yes</v>
      </c>
      <c r="G4520" s="21" t="str">
        <f>IF(F4520="Yes", "Not Applicable", IF(COUNTIF('Broadcast Module Man Codes'!B:B, LEFT(B4520, 4))=0, "No BM Man Code Found", "Match Found"))</f>
        <v>Not Applicable</v>
      </c>
    </row>
    <row r="4521" spans="1:7">
      <c r="A4521" s="23" t="s">
        <v>8229</v>
      </c>
      <c r="B4521" s="23" t="s">
        <v>8230</v>
      </c>
      <c r="C4521" s="23" t="s">
        <v>27</v>
      </c>
      <c r="D4521" s="23" t="str">
        <f>IF(ISNUMBER(MATCH(C4521, 'Registration Database Man. Code'!A:A, 0)), "drone", "")</f>
        <v>drone</v>
      </c>
      <c r="E4521" s="23" t="str">
        <f>VLOOKUP(C4521, 'Registration Database Man. Code'!A:D, 4, FALSE)</f>
        <v>DJI</v>
      </c>
      <c r="F4521" s="24" t="str">
        <f t="shared" si="70"/>
        <v>No</v>
      </c>
      <c r="G4521" s="21" t="str">
        <f>IF(F4521="Yes", "Not Applicable", IF(COUNTIF('Broadcast Module Man Codes'!B:B, LEFT(B4521, 4))=0, "No BM Man Code Found", "Match Found"))</f>
        <v>No BM Man Code Found</v>
      </c>
    </row>
    <row r="4522" spans="1:7">
      <c r="A4522" s="23" t="s">
        <v>8231</v>
      </c>
      <c r="B4522" s="23" t="s">
        <v>8232</v>
      </c>
      <c r="C4522" s="23" t="s">
        <v>21</v>
      </c>
      <c r="D4522" s="23" t="str">
        <f>IF(ISNUMBER(MATCH(C4522, 'Registration Database Man. Code'!A:A, 0)), "drone", "")</f>
        <v>drone</v>
      </c>
      <c r="E4522" s="23" t="str">
        <f>VLOOKUP(C4522, 'Registration Database Man. Code'!A:D, 4, FALSE)</f>
        <v>XAG</v>
      </c>
      <c r="F4522" s="24" t="str">
        <f t="shared" si="70"/>
        <v>No</v>
      </c>
      <c r="G4522" s="21" t="str">
        <f>IF(F4522="Yes", "Not Applicable", IF(COUNTIF('Broadcast Module Man Codes'!B:B, LEFT(B4522, 4))=0, "No BM Man Code Found", "Match Found"))</f>
        <v>No BM Man Code Found</v>
      </c>
    </row>
    <row r="4523" spans="1:7">
      <c r="A4523" s="23" t="s">
        <v>8233</v>
      </c>
      <c r="B4523" s="23" t="s">
        <v>8234</v>
      </c>
      <c r="C4523" s="23" t="s">
        <v>6</v>
      </c>
      <c r="D4523" s="23" t="str">
        <f>IF(ISNUMBER(MATCH(C4523, 'Registration Database Man. Code'!A:A, 0)), "drone", "")</f>
        <v>drone</v>
      </c>
      <c r="E4523" s="23" t="str">
        <f>VLOOKUP(C4523, 'Registration Database Man. Code'!A:D, 4, FALSE)</f>
        <v>XAG</v>
      </c>
      <c r="F4523" s="24" t="str">
        <f t="shared" si="70"/>
        <v>No</v>
      </c>
      <c r="G4523" s="21" t="str">
        <f>IF(F4523="Yes", "Not Applicable", IF(COUNTIF('Broadcast Module Man Codes'!B:B, LEFT(B4523, 4))=0, "No BM Man Code Found", "Match Found"))</f>
        <v>No BM Man Code Found</v>
      </c>
    </row>
    <row r="4524" spans="1:7">
      <c r="A4524" s="23" t="s">
        <v>8235</v>
      </c>
      <c r="B4524" s="23" t="s">
        <v>8236</v>
      </c>
      <c r="C4524" s="23" t="s">
        <v>94</v>
      </c>
      <c r="D4524" s="23" t="str">
        <f>IF(ISNUMBER(MATCH(C4524, 'Registration Database Man. Code'!A:A, 0)), "drone", "")</f>
        <v>drone</v>
      </c>
      <c r="E4524" s="23" t="str">
        <f>VLOOKUP(C4524, 'Registration Database Man. Code'!A:D, 4, FALSE)</f>
        <v>DJI</v>
      </c>
      <c r="F4524" s="24" t="str">
        <f t="shared" si="70"/>
        <v>Yes</v>
      </c>
      <c r="G4524" s="21" t="str">
        <f>IF(F4524="Yes", "Not Applicable", IF(COUNTIF('Broadcast Module Man Codes'!B:B, LEFT(B4524, 4))=0, "No BM Man Code Found", "Match Found"))</f>
        <v>Not Applicable</v>
      </c>
    </row>
    <row r="4525" spans="1:7">
      <c r="A4525" s="23" t="s">
        <v>8237</v>
      </c>
      <c r="B4525" s="23" t="s">
        <v>8238</v>
      </c>
      <c r="C4525" s="23" t="s">
        <v>6</v>
      </c>
      <c r="D4525" s="23" t="str">
        <f>IF(ISNUMBER(MATCH(C4525, 'Registration Database Man. Code'!A:A, 0)), "drone", "")</f>
        <v>drone</v>
      </c>
      <c r="E4525" s="23" t="str">
        <f>VLOOKUP(C4525, 'Registration Database Man. Code'!A:D, 4, FALSE)</f>
        <v>XAG</v>
      </c>
      <c r="F4525" s="24" t="str">
        <f t="shared" si="70"/>
        <v>No</v>
      </c>
      <c r="G4525" s="21" t="str">
        <f>IF(F4525="Yes", "Not Applicable", IF(COUNTIF('Broadcast Module Man Codes'!B:B, LEFT(B4525, 4))=0, "No BM Man Code Found", "Match Found"))</f>
        <v>No BM Man Code Found</v>
      </c>
    </row>
    <row r="4526" spans="1:7">
      <c r="A4526" s="23" t="s">
        <v>8239</v>
      </c>
      <c r="B4526" s="23" t="s">
        <v>8240</v>
      </c>
      <c r="C4526" s="23" t="s">
        <v>6</v>
      </c>
      <c r="D4526" s="23" t="str">
        <f>IF(ISNUMBER(MATCH(C4526, 'Registration Database Man. Code'!A:A, 0)), "drone", "")</f>
        <v>drone</v>
      </c>
      <c r="E4526" s="23" t="str">
        <f>VLOOKUP(C4526, 'Registration Database Man. Code'!A:D, 4, FALSE)</f>
        <v>XAG</v>
      </c>
      <c r="F4526" s="24" t="str">
        <f t="shared" si="70"/>
        <v>No</v>
      </c>
      <c r="G4526" s="21" t="str">
        <f>IF(F4526="Yes", "Not Applicable", IF(COUNTIF('Broadcast Module Man Codes'!B:B, LEFT(B4526, 4))=0, "No BM Man Code Found", "Match Found"))</f>
        <v>No BM Man Code Found</v>
      </c>
    </row>
    <row r="4527" spans="1:7">
      <c r="A4527" s="23" t="s">
        <v>8241</v>
      </c>
      <c r="B4527" s="23" t="s">
        <v>8242</v>
      </c>
      <c r="C4527" s="23" t="s">
        <v>27</v>
      </c>
      <c r="D4527" s="23" t="str">
        <f>IF(ISNUMBER(MATCH(C4527, 'Registration Database Man. Code'!A:A, 0)), "drone", "")</f>
        <v>drone</v>
      </c>
      <c r="E4527" s="23" t="str">
        <f>VLOOKUP(C4527, 'Registration Database Man. Code'!A:D, 4, FALSE)</f>
        <v>DJI</v>
      </c>
      <c r="F4527" s="24" t="str">
        <f t="shared" si="70"/>
        <v>Yes</v>
      </c>
      <c r="G4527" s="21" t="str">
        <f>IF(F4527="Yes", "Not Applicable", IF(COUNTIF('Broadcast Module Man Codes'!B:B, LEFT(B4527, 4))=0, "No BM Man Code Found", "Match Found"))</f>
        <v>Not Applicable</v>
      </c>
    </row>
    <row r="4528" spans="1:7">
      <c r="A4528" s="23" t="s">
        <v>8243</v>
      </c>
      <c r="B4528" s="23" t="s">
        <v>8244</v>
      </c>
      <c r="C4528" s="23" t="s">
        <v>27</v>
      </c>
      <c r="D4528" s="23" t="str">
        <f>IF(ISNUMBER(MATCH(C4528, 'Registration Database Man. Code'!A:A, 0)), "drone", "")</f>
        <v>drone</v>
      </c>
      <c r="E4528" s="23" t="str">
        <f>VLOOKUP(C4528, 'Registration Database Man. Code'!A:D, 4, FALSE)</f>
        <v>DJI</v>
      </c>
      <c r="F4528" s="24" t="str">
        <f t="shared" si="70"/>
        <v>Yes</v>
      </c>
      <c r="G4528" s="21" t="str">
        <f>IF(F4528="Yes", "Not Applicable", IF(COUNTIF('Broadcast Module Man Codes'!B:B, LEFT(B4528, 4))=0, "No BM Man Code Found", "Match Found"))</f>
        <v>Not Applicable</v>
      </c>
    </row>
    <row r="4529" spans="1:7">
      <c r="A4529" s="23" t="s">
        <v>8245</v>
      </c>
      <c r="B4529" s="23" t="s">
        <v>8246</v>
      </c>
      <c r="C4529" s="23" t="s">
        <v>27</v>
      </c>
      <c r="D4529" s="23" t="str">
        <f>IF(ISNUMBER(MATCH(C4529, 'Registration Database Man. Code'!A:A, 0)), "drone", "")</f>
        <v>drone</v>
      </c>
      <c r="E4529" s="23" t="str">
        <f>VLOOKUP(C4529, 'Registration Database Man. Code'!A:D, 4, FALSE)</f>
        <v>DJI</v>
      </c>
      <c r="F4529" s="24" t="str">
        <f t="shared" si="70"/>
        <v>Yes</v>
      </c>
      <c r="G4529" s="21" t="str">
        <f>IF(F4529="Yes", "Not Applicable", IF(COUNTIF('Broadcast Module Man Codes'!B:B, LEFT(B4529, 4))=0, "No BM Man Code Found", "Match Found"))</f>
        <v>Not Applicable</v>
      </c>
    </row>
    <row r="4530" spans="1:7">
      <c r="A4530" s="23" t="s">
        <v>8247</v>
      </c>
      <c r="B4530" s="23" t="s">
        <v>8248</v>
      </c>
      <c r="C4530" s="23" t="s">
        <v>27</v>
      </c>
      <c r="D4530" s="23" t="str">
        <f>IF(ISNUMBER(MATCH(C4530, 'Registration Database Man. Code'!A:A, 0)), "drone", "")</f>
        <v>drone</v>
      </c>
      <c r="E4530" s="23" t="str">
        <f>VLOOKUP(C4530, 'Registration Database Man. Code'!A:D, 4, FALSE)</f>
        <v>DJI</v>
      </c>
      <c r="F4530" s="24" t="str">
        <f t="shared" si="70"/>
        <v>Yes</v>
      </c>
      <c r="G4530" s="21" t="str">
        <f>IF(F4530="Yes", "Not Applicable", IF(COUNTIF('Broadcast Module Man Codes'!B:B, LEFT(B4530, 4))=0, "No BM Man Code Found", "Match Found"))</f>
        <v>Not Applicable</v>
      </c>
    </row>
    <row r="4531" spans="1:7">
      <c r="A4531" s="23" t="s">
        <v>8249</v>
      </c>
      <c r="B4531" s="23" t="s">
        <v>8250</v>
      </c>
      <c r="C4531" s="23" t="s">
        <v>21</v>
      </c>
      <c r="D4531" s="23" t="str">
        <f>IF(ISNUMBER(MATCH(C4531, 'Registration Database Man. Code'!A:A, 0)), "drone", "")</f>
        <v>drone</v>
      </c>
      <c r="E4531" s="23" t="str">
        <f>VLOOKUP(C4531, 'Registration Database Man. Code'!A:D, 4, FALSE)</f>
        <v>XAG</v>
      </c>
      <c r="F4531" s="24" t="str">
        <f t="shared" si="70"/>
        <v>Yes</v>
      </c>
      <c r="G4531" s="21" t="str">
        <f>IF(F4531="Yes", "Not Applicable", IF(COUNTIF('Broadcast Module Man Codes'!B:B, LEFT(B4531, 4))=0, "No BM Man Code Found", "Match Found"))</f>
        <v>Not Applicable</v>
      </c>
    </row>
    <row r="4532" spans="1:7">
      <c r="A4532" s="23" t="s">
        <v>8252</v>
      </c>
      <c r="B4532" s="23" t="s">
        <v>8253</v>
      </c>
      <c r="C4532" s="23" t="s">
        <v>27</v>
      </c>
      <c r="D4532" s="23" t="str">
        <f>IF(ISNUMBER(MATCH(C4532, 'Registration Database Man. Code'!A:A, 0)), "drone", "")</f>
        <v>drone</v>
      </c>
      <c r="E4532" s="23" t="str">
        <f>VLOOKUP(C4532, 'Registration Database Man. Code'!A:D, 4, FALSE)</f>
        <v>DJI</v>
      </c>
      <c r="F4532" s="24" t="str">
        <f t="shared" si="70"/>
        <v>Yes</v>
      </c>
      <c r="G4532" s="21" t="str">
        <f>IF(F4532="Yes", "Not Applicable", IF(COUNTIF('Broadcast Module Man Codes'!B:B, LEFT(B4532, 4))=0, "No BM Man Code Found", "Match Found"))</f>
        <v>Not Applicable</v>
      </c>
    </row>
    <row r="4533" spans="1:7">
      <c r="A4533" s="23" t="s">
        <v>8254</v>
      </c>
      <c r="B4533" s="23" t="s">
        <v>8255</v>
      </c>
      <c r="C4533" s="23" t="s">
        <v>42</v>
      </c>
      <c r="D4533" s="23" t="str">
        <f>IF(ISNUMBER(MATCH(C4533, 'Registration Database Man. Code'!A:A, 0)), "drone", "")</f>
        <v>drone</v>
      </c>
      <c r="E4533" s="23" t="str">
        <f>VLOOKUP(C4533, 'Registration Database Man. Code'!A:D, 4, FALSE)</f>
        <v>DJI</v>
      </c>
      <c r="F4533" s="24" t="str">
        <f t="shared" si="70"/>
        <v>No</v>
      </c>
      <c r="G4533" s="21" t="str">
        <f>IF(F4533="Yes", "Not Applicable", IF(COUNTIF('Broadcast Module Man Codes'!B:B, LEFT(B4533, 4))=0, "No BM Man Code Found", "Match Found"))</f>
        <v>No BM Man Code Found</v>
      </c>
    </row>
    <row r="4534" spans="1:7">
      <c r="A4534" s="23" t="s">
        <v>8256</v>
      </c>
      <c r="B4534" s="23" t="s">
        <v>8257</v>
      </c>
      <c r="C4534" s="23">
        <v>610131</v>
      </c>
      <c r="D4534" s="23" t="str">
        <f>IF(ISNUMBER(MATCH(C4534, 'Registration Database Man. Code'!A:A, 0)), "drone", "")</f>
        <v>drone</v>
      </c>
      <c r="E4534" s="23" t="str">
        <f>VLOOKUP(C4534, 'Registration Database Man. Code'!A:D, 4, FALSE)</f>
        <v>DJI</v>
      </c>
      <c r="F4534" s="24" t="str">
        <f t="shared" si="70"/>
        <v>No</v>
      </c>
      <c r="G4534" s="21" t="str">
        <f>IF(F4534="Yes", "Not Applicable", IF(COUNTIF('Broadcast Module Man Codes'!B:B, LEFT(B4534, 4))=0, "No BM Man Code Found", "Match Found"))</f>
        <v>No BM Man Code Found</v>
      </c>
    </row>
    <row r="4535" spans="1:7">
      <c r="A4535" s="23" t="s">
        <v>8258</v>
      </c>
      <c r="B4535" s="23" t="s">
        <v>8259</v>
      </c>
      <c r="C4535" s="23" t="s">
        <v>10</v>
      </c>
      <c r="D4535" s="23" t="str">
        <f>IF(ISNUMBER(MATCH(C4535, 'Registration Database Man. Code'!A:A, 0)), "drone", "")</f>
        <v>drone</v>
      </c>
      <c r="E4535" s="23" t="str">
        <f>VLOOKUP(C4535, 'Registration Database Man. Code'!A:D, 4, FALSE)</f>
        <v>DJI</v>
      </c>
      <c r="F4535" s="24" t="str">
        <f t="shared" si="70"/>
        <v>Yes</v>
      </c>
      <c r="G4535" s="21" t="str">
        <f>IF(F4535="Yes", "Not Applicable", IF(COUNTIF('Broadcast Module Man Codes'!B:B, LEFT(B4535, 4))=0, "No BM Man Code Found", "Match Found"))</f>
        <v>Not Applicable</v>
      </c>
    </row>
    <row r="4536" spans="1:7">
      <c r="A4536" s="23" t="s">
        <v>8260</v>
      </c>
      <c r="B4536" s="23" t="s">
        <v>8261</v>
      </c>
      <c r="C4536" s="23" t="s">
        <v>27</v>
      </c>
      <c r="D4536" s="23" t="str">
        <f>IF(ISNUMBER(MATCH(C4536, 'Registration Database Man. Code'!A:A, 0)), "drone", "")</f>
        <v>drone</v>
      </c>
      <c r="E4536" s="23" t="str">
        <f>VLOOKUP(C4536, 'Registration Database Man. Code'!A:D, 4, FALSE)</f>
        <v>DJI</v>
      </c>
      <c r="F4536" s="24" t="str">
        <f t="shared" si="70"/>
        <v>No</v>
      </c>
      <c r="G4536" s="21" t="str">
        <f>IF(F4536="Yes", "Not Applicable", IF(COUNTIF('Broadcast Module Man Codes'!B:B, LEFT(B4536, 4))=0, "No BM Man Code Found", "Match Found"))</f>
        <v>No BM Man Code Found</v>
      </c>
    </row>
    <row r="4537" spans="1:7">
      <c r="A4537" s="23" t="s">
        <v>8262</v>
      </c>
      <c r="B4537" s="23" t="s">
        <v>8263</v>
      </c>
      <c r="C4537" s="23" t="s">
        <v>1117</v>
      </c>
      <c r="D4537" s="23" t="str">
        <f>IF(ISNUMBER(MATCH(C4537, 'Registration Database Man. Code'!A:A, 0)), "drone", "")</f>
        <v>drone</v>
      </c>
      <c r="E4537" s="23" t="str">
        <f>VLOOKUP(C4537, 'Registration Database Man. Code'!A:D, 4, FALSE)</f>
        <v>XAG</v>
      </c>
      <c r="F4537" s="24" t="str">
        <f t="shared" si="70"/>
        <v>No</v>
      </c>
      <c r="G4537" s="21" t="str">
        <f>IF(F4537="Yes", "Not Applicable", IF(COUNTIF('Broadcast Module Man Codes'!B:B, LEFT(B4537, 4))=0, "No BM Man Code Found", "Match Found"))</f>
        <v>No BM Man Code Found</v>
      </c>
    </row>
    <row r="4538" spans="1:7">
      <c r="A4538" s="23" t="s">
        <v>8264</v>
      </c>
      <c r="B4538" s="23" t="s">
        <v>8265</v>
      </c>
      <c r="C4538" s="23" t="s">
        <v>21</v>
      </c>
      <c r="D4538" s="23" t="str">
        <f>IF(ISNUMBER(MATCH(C4538, 'Registration Database Man. Code'!A:A, 0)), "drone", "")</f>
        <v>drone</v>
      </c>
      <c r="E4538" s="23" t="str">
        <f>VLOOKUP(C4538, 'Registration Database Man. Code'!A:D, 4, FALSE)</f>
        <v>XAG</v>
      </c>
      <c r="F4538" s="24" t="str">
        <f t="shared" si="70"/>
        <v>Yes</v>
      </c>
      <c r="G4538" s="21" t="str">
        <f>IF(F4538="Yes", "Not Applicable", IF(COUNTIF('Broadcast Module Man Codes'!B:B, LEFT(B4538, 4))=0, "No BM Man Code Found", "Match Found"))</f>
        <v>Not Applicable</v>
      </c>
    </row>
    <row r="4539" spans="1:7">
      <c r="A4539" s="23" t="s">
        <v>8266</v>
      </c>
      <c r="B4539" s="23" t="s">
        <v>8267</v>
      </c>
      <c r="C4539" s="23" t="s">
        <v>21</v>
      </c>
      <c r="D4539" s="23" t="str">
        <f>IF(ISNUMBER(MATCH(C4539, 'Registration Database Man. Code'!A:A, 0)), "drone", "")</f>
        <v>drone</v>
      </c>
      <c r="E4539" s="23" t="str">
        <f>VLOOKUP(C4539, 'Registration Database Man. Code'!A:D, 4, FALSE)</f>
        <v>XAG</v>
      </c>
      <c r="F4539" s="24" t="str">
        <f t="shared" si="70"/>
        <v>Yes</v>
      </c>
      <c r="G4539" s="21" t="str">
        <f>IF(F4539="Yes", "Not Applicable", IF(COUNTIF('Broadcast Module Man Codes'!B:B, LEFT(B4539, 4))=0, "No BM Man Code Found", "Match Found"))</f>
        <v>Not Applicable</v>
      </c>
    </row>
    <row r="4540" spans="1:7">
      <c r="A4540" s="23" t="s">
        <v>8268</v>
      </c>
      <c r="B4540" s="23" t="s">
        <v>8269</v>
      </c>
      <c r="C4540" s="23" t="s">
        <v>27</v>
      </c>
      <c r="D4540" s="23" t="str">
        <f>IF(ISNUMBER(MATCH(C4540, 'Registration Database Man. Code'!A:A, 0)), "drone", "")</f>
        <v>drone</v>
      </c>
      <c r="E4540" s="23" t="str">
        <f>VLOOKUP(C4540, 'Registration Database Man. Code'!A:D, 4, FALSE)</f>
        <v>DJI</v>
      </c>
      <c r="F4540" s="24" t="str">
        <f t="shared" si="70"/>
        <v>Yes</v>
      </c>
      <c r="G4540" s="21" t="str">
        <f>IF(F4540="Yes", "Not Applicable", IF(COUNTIF('Broadcast Module Man Codes'!B:B, LEFT(B4540, 4))=0, "No BM Man Code Found", "Match Found"))</f>
        <v>Not Applicable</v>
      </c>
    </row>
    <row r="4541" spans="1:7">
      <c r="A4541" s="23" t="s">
        <v>8270</v>
      </c>
      <c r="B4541" s="23" t="s">
        <v>8271</v>
      </c>
      <c r="C4541" s="23" t="s">
        <v>6</v>
      </c>
      <c r="D4541" s="23" t="str">
        <f>IF(ISNUMBER(MATCH(C4541, 'Registration Database Man. Code'!A:A, 0)), "drone", "")</f>
        <v>drone</v>
      </c>
      <c r="E4541" s="23" t="str">
        <f>VLOOKUP(C4541, 'Registration Database Man. Code'!A:D, 4, FALSE)</f>
        <v>XAG</v>
      </c>
      <c r="F4541" s="24" t="str">
        <f t="shared" si="70"/>
        <v>No</v>
      </c>
      <c r="G4541" s="21" t="str">
        <f>IF(F4541="Yes", "Not Applicable", IF(COUNTIF('Broadcast Module Man Codes'!B:B, LEFT(B4541, 4))=0, "No BM Man Code Found", "Match Found"))</f>
        <v>No BM Man Code Found</v>
      </c>
    </row>
    <row r="4542" spans="1:7">
      <c r="A4542" s="23" t="s">
        <v>8272</v>
      </c>
      <c r="B4542" s="23" t="s">
        <v>8273</v>
      </c>
      <c r="C4542" s="23" t="s">
        <v>27</v>
      </c>
      <c r="D4542" s="23" t="str">
        <f>IF(ISNUMBER(MATCH(C4542, 'Registration Database Man. Code'!A:A, 0)), "drone", "")</f>
        <v>drone</v>
      </c>
      <c r="E4542" s="23" t="str">
        <f>VLOOKUP(C4542, 'Registration Database Man. Code'!A:D, 4, FALSE)</f>
        <v>DJI</v>
      </c>
      <c r="F4542" s="24" t="str">
        <f t="shared" si="70"/>
        <v>Yes</v>
      </c>
      <c r="G4542" s="21" t="str">
        <f>IF(F4542="Yes", "Not Applicable", IF(COUNTIF('Broadcast Module Man Codes'!B:B, LEFT(B4542, 4))=0, "No BM Man Code Found", "Match Found"))</f>
        <v>Not Applicable</v>
      </c>
    </row>
    <row r="4543" spans="1:7">
      <c r="A4543" s="23" t="s">
        <v>8274</v>
      </c>
      <c r="B4543" s="23" t="s">
        <v>8275</v>
      </c>
      <c r="C4543" s="23" t="s">
        <v>10</v>
      </c>
      <c r="D4543" s="23" t="str">
        <f>IF(ISNUMBER(MATCH(C4543, 'Registration Database Man. Code'!A:A, 0)), "drone", "")</f>
        <v>drone</v>
      </c>
      <c r="E4543" s="23" t="str">
        <f>VLOOKUP(C4543, 'Registration Database Man. Code'!A:D, 4, FALSE)</f>
        <v>DJI</v>
      </c>
      <c r="F4543" s="24" t="str">
        <f t="shared" si="70"/>
        <v>Yes</v>
      </c>
      <c r="G4543" s="21" t="str">
        <f>IF(F4543="Yes", "Not Applicable", IF(COUNTIF('Broadcast Module Man Codes'!B:B, LEFT(B4543, 4))=0, "No BM Man Code Found", "Match Found"))</f>
        <v>Not Applicable</v>
      </c>
    </row>
    <row r="4544" spans="1:7">
      <c r="A4544" s="23" t="s">
        <v>8276</v>
      </c>
      <c r="B4544" s="23" t="s">
        <v>8277</v>
      </c>
      <c r="C4544" s="23" t="s">
        <v>27</v>
      </c>
      <c r="D4544" s="23" t="str">
        <f>IF(ISNUMBER(MATCH(C4544, 'Registration Database Man. Code'!A:A, 0)), "drone", "")</f>
        <v>drone</v>
      </c>
      <c r="E4544" s="23" t="str">
        <f>VLOOKUP(C4544, 'Registration Database Man. Code'!A:D, 4, FALSE)</f>
        <v>DJI</v>
      </c>
      <c r="F4544" s="24" t="str">
        <f t="shared" si="70"/>
        <v>Yes</v>
      </c>
      <c r="G4544" s="21" t="str">
        <f>IF(F4544="Yes", "Not Applicable", IF(COUNTIF('Broadcast Module Man Codes'!B:B, LEFT(B4544, 4))=0, "No BM Man Code Found", "Match Found"))</f>
        <v>Not Applicable</v>
      </c>
    </row>
    <row r="4545" spans="1:7">
      <c r="A4545" s="23" t="s">
        <v>8278</v>
      </c>
      <c r="B4545" s="23" t="s">
        <v>8279</v>
      </c>
      <c r="C4545" s="23" t="s">
        <v>27</v>
      </c>
      <c r="D4545" s="23" t="str">
        <f>IF(ISNUMBER(MATCH(C4545, 'Registration Database Man. Code'!A:A, 0)), "drone", "")</f>
        <v>drone</v>
      </c>
      <c r="E4545" s="23" t="str">
        <f>VLOOKUP(C4545, 'Registration Database Man. Code'!A:D, 4, FALSE)</f>
        <v>DJI</v>
      </c>
      <c r="F4545" s="24" t="str">
        <f t="shared" si="70"/>
        <v>Yes</v>
      </c>
      <c r="G4545" s="21" t="str">
        <f>IF(F4545="Yes", "Not Applicable", IF(COUNTIF('Broadcast Module Man Codes'!B:B, LEFT(B4545, 4))=0, "No BM Man Code Found", "Match Found"))</f>
        <v>Not Applicable</v>
      </c>
    </row>
    <row r="4546" spans="1:7">
      <c r="A4546" s="23" t="s">
        <v>8280</v>
      </c>
      <c r="B4546" s="23" t="s">
        <v>8281</v>
      </c>
      <c r="C4546" s="23" t="s">
        <v>27</v>
      </c>
      <c r="D4546" s="23" t="str">
        <f>IF(ISNUMBER(MATCH(C4546, 'Registration Database Man. Code'!A:A, 0)), "drone", "")</f>
        <v>drone</v>
      </c>
      <c r="E4546" s="23" t="str">
        <f>VLOOKUP(C4546, 'Registration Database Man. Code'!A:D, 4, FALSE)</f>
        <v>DJI</v>
      </c>
      <c r="F4546" s="24" t="str">
        <f t="shared" si="70"/>
        <v>Yes</v>
      </c>
      <c r="G4546" s="21" t="str">
        <f>IF(F4546="Yes", "Not Applicable", IF(COUNTIF('Broadcast Module Man Codes'!B:B, LEFT(B4546, 4))=0, "No BM Man Code Found", "Match Found"))</f>
        <v>Not Applicable</v>
      </c>
    </row>
    <row r="4547" spans="1:7">
      <c r="A4547" s="23" t="s">
        <v>8282</v>
      </c>
      <c r="B4547" s="23" t="s">
        <v>8283</v>
      </c>
      <c r="C4547" s="23" t="s">
        <v>6</v>
      </c>
      <c r="D4547" s="23" t="str">
        <f>IF(ISNUMBER(MATCH(C4547, 'Registration Database Man. Code'!A:A, 0)), "drone", "")</f>
        <v>drone</v>
      </c>
      <c r="E4547" s="23" t="str">
        <f>VLOOKUP(C4547, 'Registration Database Man. Code'!A:D, 4, FALSE)</f>
        <v>XAG</v>
      </c>
      <c r="F4547" s="24" t="str">
        <f t="shared" ref="F4547:F4610" si="71">IF(OR(E4547="EA VISION", E4547="EAVISION"), "No", IF(OR(AND(OR(E4547="DJI", E4547="DJI Innovations"), LEFT(B4547, 5)="1581F"), AND(OR(E4547="XAG", E4547="GUANGZHOU XAG CO LTD"), LEFT(B4547, 5)="1863F"), AND(E4547="Talos Drones", LEFT(B4547, 5)="2104F")), "Yes", "No"))</f>
        <v>No</v>
      </c>
      <c r="G4547" s="21" t="str">
        <f>IF(F4547="Yes", "Not Applicable", IF(COUNTIF('Broadcast Module Man Codes'!B:B, LEFT(B4547, 4))=0, "No BM Man Code Found", "Match Found"))</f>
        <v>No BM Man Code Found</v>
      </c>
    </row>
    <row r="4548" spans="1:7">
      <c r="A4548" s="23" t="s">
        <v>8284</v>
      </c>
      <c r="B4548" s="23" t="s">
        <v>8285</v>
      </c>
      <c r="C4548" s="23" t="s">
        <v>27</v>
      </c>
      <c r="D4548" s="23" t="str">
        <f>IF(ISNUMBER(MATCH(C4548, 'Registration Database Man. Code'!A:A, 0)), "drone", "")</f>
        <v>drone</v>
      </c>
      <c r="E4548" s="23" t="str">
        <f>VLOOKUP(C4548, 'Registration Database Man. Code'!A:D, 4, FALSE)</f>
        <v>DJI</v>
      </c>
      <c r="F4548" s="24" t="str">
        <f t="shared" si="71"/>
        <v>Yes</v>
      </c>
      <c r="G4548" s="21" t="str">
        <f>IF(F4548="Yes", "Not Applicable", IF(COUNTIF('Broadcast Module Man Codes'!B:B, LEFT(B4548, 4))=0, "No BM Man Code Found", "Match Found"))</f>
        <v>Not Applicable</v>
      </c>
    </row>
    <row r="4549" spans="1:7">
      <c r="A4549" s="23" t="s">
        <v>8286</v>
      </c>
      <c r="B4549" s="23" t="s">
        <v>8287</v>
      </c>
      <c r="C4549" s="23" t="s">
        <v>6</v>
      </c>
      <c r="D4549" s="23" t="str">
        <f>IF(ISNUMBER(MATCH(C4549, 'Registration Database Man. Code'!A:A, 0)), "drone", "")</f>
        <v>drone</v>
      </c>
      <c r="E4549" s="23" t="str">
        <f>VLOOKUP(C4549, 'Registration Database Man. Code'!A:D, 4, FALSE)</f>
        <v>XAG</v>
      </c>
      <c r="F4549" s="24" t="str">
        <f t="shared" si="71"/>
        <v>No</v>
      </c>
      <c r="G4549" s="21" t="str">
        <f>IF(F4549="Yes", "Not Applicable", IF(COUNTIF('Broadcast Module Man Codes'!B:B, LEFT(B4549, 4))=0, "No BM Man Code Found", "Match Found"))</f>
        <v>No BM Man Code Found</v>
      </c>
    </row>
    <row r="4550" spans="1:7">
      <c r="A4550" s="23" t="s">
        <v>8288</v>
      </c>
      <c r="B4550" s="23" t="s">
        <v>8289</v>
      </c>
      <c r="C4550" s="23" t="s">
        <v>10</v>
      </c>
      <c r="D4550" s="23" t="str">
        <f>IF(ISNUMBER(MATCH(C4550, 'Registration Database Man. Code'!A:A, 0)), "drone", "")</f>
        <v>drone</v>
      </c>
      <c r="E4550" s="23" t="str">
        <f>VLOOKUP(C4550, 'Registration Database Man. Code'!A:D, 4, FALSE)</f>
        <v>DJI</v>
      </c>
      <c r="F4550" s="24" t="str">
        <f t="shared" si="71"/>
        <v>Yes</v>
      </c>
      <c r="G4550" s="21" t="str">
        <f>IF(F4550="Yes", "Not Applicable", IF(COUNTIF('Broadcast Module Man Codes'!B:B, LEFT(B4550, 4))=0, "No BM Man Code Found", "Match Found"))</f>
        <v>Not Applicable</v>
      </c>
    </row>
    <row r="4551" spans="1:7">
      <c r="A4551" s="23" t="s">
        <v>8290</v>
      </c>
      <c r="B4551" s="23" t="s">
        <v>8291</v>
      </c>
      <c r="C4551" s="23" t="s">
        <v>6</v>
      </c>
      <c r="D4551" s="23" t="str">
        <f>IF(ISNUMBER(MATCH(C4551, 'Registration Database Man. Code'!A:A, 0)), "drone", "")</f>
        <v>drone</v>
      </c>
      <c r="E4551" s="23" t="str">
        <f>VLOOKUP(C4551, 'Registration Database Man. Code'!A:D, 4, FALSE)</f>
        <v>XAG</v>
      </c>
      <c r="F4551" s="24" t="str">
        <f t="shared" si="71"/>
        <v>No</v>
      </c>
      <c r="G4551" s="21" t="str">
        <f>IF(F4551="Yes", "Not Applicable", IF(COUNTIF('Broadcast Module Man Codes'!B:B, LEFT(B4551, 4))=0, "No BM Man Code Found", "Match Found"))</f>
        <v>No BM Man Code Found</v>
      </c>
    </row>
    <row r="4552" spans="1:7">
      <c r="A4552" s="23" t="s">
        <v>8292</v>
      </c>
      <c r="B4552" s="23" t="s">
        <v>8293</v>
      </c>
      <c r="C4552" s="23" t="s">
        <v>27</v>
      </c>
      <c r="D4552" s="23" t="str">
        <f>IF(ISNUMBER(MATCH(C4552, 'Registration Database Man. Code'!A:A, 0)), "drone", "")</f>
        <v>drone</v>
      </c>
      <c r="E4552" s="23" t="str">
        <f>VLOOKUP(C4552, 'Registration Database Man. Code'!A:D, 4, FALSE)</f>
        <v>DJI</v>
      </c>
      <c r="F4552" s="24" t="str">
        <f t="shared" si="71"/>
        <v>Yes</v>
      </c>
      <c r="G4552" s="21" t="str">
        <f>IF(F4552="Yes", "Not Applicable", IF(COUNTIF('Broadcast Module Man Codes'!B:B, LEFT(B4552, 4))=0, "No BM Man Code Found", "Match Found"))</f>
        <v>Not Applicable</v>
      </c>
    </row>
    <row r="4553" spans="1:7">
      <c r="A4553" s="23" t="s">
        <v>8294</v>
      </c>
      <c r="B4553" s="23" t="s">
        <v>8295</v>
      </c>
      <c r="C4553" s="23" t="s">
        <v>27</v>
      </c>
      <c r="D4553" s="23" t="str">
        <f>IF(ISNUMBER(MATCH(C4553, 'Registration Database Man. Code'!A:A, 0)), "drone", "")</f>
        <v>drone</v>
      </c>
      <c r="E4553" s="23" t="str">
        <f>VLOOKUP(C4553, 'Registration Database Man. Code'!A:D, 4, FALSE)</f>
        <v>DJI</v>
      </c>
      <c r="F4553" s="24" t="str">
        <f t="shared" si="71"/>
        <v>No</v>
      </c>
      <c r="G4553" s="21" t="str">
        <f>IF(F4553="Yes", "Not Applicable", IF(COUNTIF('Broadcast Module Man Codes'!B:B, LEFT(B4553, 4))=0, "No BM Man Code Found", "Match Found"))</f>
        <v>No BM Man Code Found</v>
      </c>
    </row>
    <row r="4554" spans="1:7">
      <c r="A4554" s="23" t="s">
        <v>8296</v>
      </c>
      <c r="B4554" s="23" t="s">
        <v>8297</v>
      </c>
      <c r="C4554" s="23" t="s">
        <v>53</v>
      </c>
      <c r="D4554" s="23" t="str">
        <f>IF(ISNUMBER(MATCH(C4554, 'Registration Database Man. Code'!A:A, 0)), "drone", "")</f>
        <v>drone</v>
      </c>
      <c r="E4554" s="23" t="str">
        <f>VLOOKUP(C4554, 'Registration Database Man. Code'!A:D, 4, FALSE)</f>
        <v>EA VISION</v>
      </c>
      <c r="F4554" s="24" t="str">
        <f t="shared" si="71"/>
        <v>No</v>
      </c>
      <c r="G4554" s="21" t="str">
        <f>IF(F4554="Yes", "Not Applicable", IF(COUNTIF('Broadcast Module Man Codes'!B:B, LEFT(B4554, 4))=0, "No BM Man Code Found", "Match Found"))</f>
        <v>No BM Man Code Found</v>
      </c>
    </row>
    <row r="4555" spans="1:7">
      <c r="A4555" s="23" t="s">
        <v>8298</v>
      </c>
      <c r="B4555" s="23" t="s">
        <v>8299</v>
      </c>
      <c r="C4555" s="23" t="s">
        <v>10</v>
      </c>
      <c r="D4555" s="23" t="str">
        <f>IF(ISNUMBER(MATCH(C4555, 'Registration Database Man. Code'!A:A, 0)), "drone", "")</f>
        <v>drone</v>
      </c>
      <c r="E4555" s="23" t="str">
        <f>VLOOKUP(C4555, 'Registration Database Man. Code'!A:D, 4, FALSE)</f>
        <v>DJI</v>
      </c>
      <c r="F4555" s="24" t="str">
        <f t="shared" si="71"/>
        <v>Yes</v>
      </c>
      <c r="G4555" s="21" t="str">
        <f>IF(F4555="Yes", "Not Applicable", IF(COUNTIF('Broadcast Module Man Codes'!B:B, LEFT(B4555, 4))=0, "No BM Man Code Found", "Match Found"))</f>
        <v>Not Applicable</v>
      </c>
    </row>
    <row r="4556" spans="1:7">
      <c r="A4556" s="23" t="s">
        <v>8300</v>
      </c>
      <c r="B4556" s="23" t="s">
        <v>8301</v>
      </c>
      <c r="C4556" s="23" t="s">
        <v>27</v>
      </c>
      <c r="D4556" s="23" t="str">
        <f>IF(ISNUMBER(MATCH(C4556, 'Registration Database Man. Code'!A:A, 0)), "drone", "")</f>
        <v>drone</v>
      </c>
      <c r="E4556" s="23" t="str">
        <f>VLOOKUP(C4556, 'Registration Database Man. Code'!A:D, 4, FALSE)</f>
        <v>DJI</v>
      </c>
      <c r="F4556" s="24" t="str">
        <f t="shared" si="71"/>
        <v>Yes</v>
      </c>
      <c r="G4556" s="21" t="str">
        <f>IF(F4556="Yes", "Not Applicable", IF(COUNTIF('Broadcast Module Man Codes'!B:B, LEFT(B4556, 4))=0, "No BM Man Code Found", "Match Found"))</f>
        <v>Not Applicable</v>
      </c>
    </row>
    <row r="4557" spans="1:7">
      <c r="A4557" s="23" t="s">
        <v>8302</v>
      </c>
      <c r="B4557" s="23" t="s">
        <v>8303</v>
      </c>
      <c r="C4557" s="23" t="s">
        <v>10</v>
      </c>
      <c r="D4557" s="23" t="str">
        <f>IF(ISNUMBER(MATCH(C4557, 'Registration Database Man. Code'!A:A, 0)), "drone", "")</f>
        <v>drone</v>
      </c>
      <c r="E4557" s="23" t="str">
        <f>VLOOKUP(C4557, 'Registration Database Man. Code'!A:D, 4, FALSE)</f>
        <v>DJI</v>
      </c>
      <c r="F4557" s="24" t="str">
        <f t="shared" si="71"/>
        <v>Yes</v>
      </c>
      <c r="G4557" s="21" t="str">
        <f>IF(F4557="Yes", "Not Applicable", IF(COUNTIF('Broadcast Module Man Codes'!B:B, LEFT(B4557, 4))=0, "No BM Man Code Found", "Match Found"))</f>
        <v>Not Applicable</v>
      </c>
    </row>
    <row r="4558" spans="1:7">
      <c r="A4558" s="23" t="s">
        <v>8304</v>
      </c>
      <c r="B4558" s="23" t="s">
        <v>8305</v>
      </c>
      <c r="C4558" s="23" t="s">
        <v>6</v>
      </c>
      <c r="D4558" s="23" t="str">
        <f>IF(ISNUMBER(MATCH(C4558, 'Registration Database Man. Code'!A:A, 0)), "drone", "")</f>
        <v>drone</v>
      </c>
      <c r="E4558" s="23" t="str">
        <f>VLOOKUP(C4558, 'Registration Database Man. Code'!A:D, 4, FALSE)</f>
        <v>XAG</v>
      </c>
      <c r="F4558" s="24" t="str">
        <f t="shared" si="71"/>
        <v>No</v>
      </c>
      <c r="G4558" s="21" t="str">
        <f>IF(F4558="Yes", "Not Applicable", IF(COUNTIF('Broadcast Module Man Codes'!B:B, LEFT(B4558, 4))=0, "No BM Man Code Found", "Match Found"))</f>
        <v>No BM Man Code Found</v>
      </c>
    </row>
    <row r="4559" spans="1:7">
      <c r="A4559" s="23" t="s">
        <v>8306</v>
      </c>
      <c r="B4559" s="23" t="s">
        <v>8307</v>
      </c>
      <c r="C4559" s="23" t="s">
        <v>27</v>
      </c>
      <c r="D4559" s="23" t="str">
        <f>IF(ISNUMBER(MATCH(C4559, 'Registration Database Man. Code'!A:A, 0)), "drone", "")</f>
        <v>drone</v>
      </c>
      <c r="E4559" s="23" t="str">
        <f>VLOOKUP(C4559, 'Registration Database Man. Code'!A:D, 4, FALSE)</f>
        <v>DJI</v>
      </c>
      <c r="F4559" s="24" t="str">
        <f t="shared" si="71"/>
        <v>Yes</v>
      </c>
      <c r="G4559" s="21" t="str">
        <f>IF(F4559="Yes", "Not Applicable", IF(COUNTIF('Broadcast Module Man Codes'!B:B, LEFT(B4559, 4))=0, "No BM Man Code Found", "Match Found"))</f>
        <v>Not Applicable</v>
      </c>
    </row>
    <row r="4560" spans="1:7">
      <c r="A4560" s="23" t="s">
        <v>8308</v>
      </c>
      <c r="B4560" s="23" t="s">
        <v>8309</v>
      </c>
      <c r="C4560" s="23" t="s">
        <v>10</v>
      </c>
      <c r="D4560" s="23" t="str">
        <f>IF(ISNUMBER(MATCH(C4560, 'Registration Database Man. Code'!A:A, 0)), "drone", "")</f>
        <v>drone</v>
      </c>
      <c r="E4560" s="23" t="str">
        <f>VLOOKUP(C4560, 'Registration Database Man. Code'!A:D, 4, FALSE)</f>
        <v>DJI</v>
      </c>
      <c r="F4560" s="24" t="str">
        <f t="shared" si="71"/>
        <v>No</v>
      </c>
      <c r="G4560" s="21" t="str">
        <f>IF(F4560="Yes", "Not Applicable", IF(COUNTIF('Broadcast Module Man Codes'!B:B, LEFT(B4560, 4))=0, "No BM Man Code Found", "Match Found"))</f>
        <v>No BM Man Code Found</v>
      </c>
    </row>
    <row r="4561" spans="1:7">
      <c r="A4561" s="23" t="s">
        <v>8310</v>
      </c>
      <c r="B4561" s="23" t="s">
        <v>8311</v>
      </c>
      <c r="C4561" s="23" t="s">
        <v>27</v>
      </c>
      <c r="D4561" s="23" t="str">
        <f>IF(ISNUMBER(MATCH(C4561, 'Registration Database Man. Code'!A:A, 0)), "drone", "")</f>
        <v>drone</v>
      </c>
      <c r="E4561" s="23" t="str">
        <f>VLOOKUP(C4561, 'Registration Database Man. Code'!A:D, 4, FALSE)</f>
        <v>DJI</v>
      </c>
      <c r="F4561" s="24" t="str">
        <f t="shared" si="71"/>
        <v>Yes</v>
      </c>
      <c r="G4561" s="21" t="str">
        <f>IF(F4561="Yes", "Not Applicable", IF(COUNTIF('Broadcast Module Man Codes'!B:B, LEFT(B4561, 4))=0, "No BM Man Code Found", "Match Found"))</f>
        <v>Not Applicable</v>
      </c>
    </row>
    <row r="4562" spans="1:7">
      <c r="A4562" s="23" t="s">
        <v>8312</v>
      </c>
      <c r="B4562" s="23" t="s">
        <v>8313</v>
      </c>
      <c r="C4562" s="23" t="s">
        <v>37</v>
      </c>
      <c r="D4562" s="23" t="str">
        <f>IF(ISNUMBER(MATCH(C4562, 'Registration Database Man. Code'!A:A, 0)), "drone", "")</f>
        <v>drone</v>
      </c>
      <c r="E4562" s="23" t="str">
        <f>VLOOKUP(C4562, 'Registration Database Man. Code'!A:D, 4, FALSE)</f>
        <v>DJI</v>
      </c>
      <c r="F4562" s="24" t="str">
        <f t="shared" si="71"/>
        <v>Yes</v>
      </c>
      <c r="G4562" s="21" t="str">
        <f>IF(F4562="Yes", "Not Applicable", IF(COUNTIF('Broadcast Module Man Codes'!B:B, LEFT(B4562, 4))=0, "No BM Man Code Found", "Match Found"))</f>
        <v>Not Applicable</v>
      </c>
    </row>
    <row r="4563" spans="1:7">
      <c r="A4563" s="23" t="s">
        <v>8314</v>
      </c>
      <c r="B4563" s="23" t="s">
        <v>8315</v>
      </c>
      <c r="C4563" s="23" t="s">
        <v>10</v>
      </c>
      <c r="D4563" s="23" t="str">
        <f>IF(ISNUMBER(MATCH(C4563, 'Registration Database Man. Code'!A:A, 0)), "drone", "")</f>
        <v>drone</v>
      </c>
      <c r="E4563" s="23" t="str">
        <f>VLOOKUP(C4563, 'Registration Database Man. Code'!A:D, 4, FALSE)</f>
        <v>DJI</v>
      </c>
      <c r="F4563" s="24" t="str">
        <f t="shared" si="71"/>
        <v>No</v>
      </c>
      <c r="G4563" s="21" t="str">
        <f>IF(F4563="Yes", "Not Applicable", IF(COUNTIF('Broadcast Module Man Codes'!B:B, LEFT(B4563, 4))=0, "No BM Man Code Found", "Match Found"))</f>
        <v>No BM Man Code Found</v>
      </c>
    </row>
    <row r="4564" spans="1:7">
      <c r="A4564" s="23" t="s">
        <v>8316</v>
      </c>
      <c r="B4564" s="23" t="s">
        <v>8317</v>
      </c>
      <c r="C4564" s="23" t="s">
        <v>94</v>
      </c>
      <c r="D4564" s="23" t="str">
        <f>IF(ISNUMBER(MATCH(C4564, 'Registration Database Man. Code'!A:A, 0)), "drone", "")</f>
        <v>drone</v>
      </c>
      <c r="E4564" s="23" t="str">
        <f>VLOOKUP(C4564, 'Registration Database Man. Code'!A:D, 4, FALSE)</f>
        <v>DJI</v>
      </c>
      <c r="F4564" s="24" t="str">
        <f t="shared" si="71"/>
        <v>Yes</v>
      </c>
      <c r="G4564" s="21" t="str">
        <f>IF(F4564="Yes", "Not Applicable", IF(COUNTIF('Broadcast Module Man Codes'!B:B, LEFT(B4564, 4))=0, "No BM Man Code Found", "Match Found"))</f>
        <v>Not Applicable</v>
      </c>
    </row>
    <row r="4565" spans="1:7">
      <c r="A4565" s="23" t="s">
        <v>8318</v>
      </c>
      <c r="B4565" s="23" t="s">
        <v>8319</v>
      </c>
      <c r="C4565" s="23" t="s">
        <v>27</v>
      </c>
      <c r="D4565" s="23" t="str">
        <f>IF(ISNUMBER(MATCH(C4565, 'Registration Database Man. Code'!A:A, 0)), "drone", "")</f>
        <v>drone</v>
      </c>
      <c r="E4565" s="23" t="str">
        <f>VLOOKUP(C4565, 'Registration Database Man. Code'!A:D, 4, FALSE)</f>
        <v>DJI</v>
      </c>
      <c r="F4565" s="24" t="str">
        <f t="shared" si="71"/>
        <v>Yes</v>
      </c>
      <c r="G4565" s="21" t="str">
        <f>IF(F4565="Yes", "Not Applicable", IF(COUNTIF('Broadcast Module Man Codes'!B:B, LEFT(B4565, 4))=0, "No BM Man Code Found", "Match Found"))</f>
        <v>Not Applicable</v>
      </c>
    </row>
    <row r="4566" spans="1:7">
      <c r="A4566" s="23" t="s">
        <v>8320</v>
      </c>
      <c r="B4566" s="23" t="s">
        <v>8321</v>
      </c>
      <c r="C4566" s="23" t="s">
        <v>27</v>
      </c>
      <c r="D4566" s="23" t="str">
        <f>IF(ISNUMBER(MATCH(C4566, 'Registration Database Man. Code'!A:A, 0)), "drone", "")</f>
        <v>drone</v>
      </c>
      <c r="E4566" s="23" t="str">
        <f>VLOOKUP(C4566, 'Registration Database Man. Code'!A:D, 4, FALSE)</f>
        <v>DJI</v>
      </c>
      <c r="F4566" s="24" t="str">
        <f t="shared" si="71"/>
        <v>Yes</v>
      </c>
      <c r="G4566" s="21" t="str">
        <f>IF(F4566="Yes", "Not Applicable", IF(COUNTIF('Broadcast Module Man Codes'!B:B, LEFT(B4566, 4))=0, "No BM Man Code Found", "Match Found"))</f>
        <v>Not Applicable</v>
      </c>
    </row>
    <row r="4567" spans="1:7">
      <c r="A4567" s="23" t="s">
        <v>8322</v>
      </c>
      <c r="B4567" s="23" t="s">
        <v>8323</v>
      </c>
      <c r="C4567" s="23" t="s">
        <v>27</v>
      </c>
      <c r="D4567" s="23" t="str">
        <f>IF(ISNUMBER(MATCH(C4567, 'Registration Database Man. Code'!A:A, 0)), "drone", "")</f>
        <v>drone</v>
      </c>
      <c r="E4567" s="23" t="str">
        <f>VLOOKUP(C4567, 'Registration Database Man. Code'!A:D, 4, FALSE)</f>
        <v>DJI</v>
      </c>
      <c r="F4567" s="24" t="str">
        <f t="shared" si="71"/>
        <v>No</v>
      </c>
      <c r="G4567" s="21" t="str">
        <f>IF(F4567="Yes", "Not Applicable", IF(COUNTIF('Broadcast Module Man Codes'!B:B, LEFT(B4567, 4))=0, "No BM Man Code Found", "Match Found"))</f>
        <v>No BM Man Code Found</v>
      </c>
    </row>
    <row r="4568" spans="1:7">
      <c r="A4568" s="23" t="s">
        <v>8324</v>
      </c>
      <c r="B4568" s="23" t="s">
        <v>8325</v>
      </c>
      <c r="C4568" s="23" t="s">
        <v>27</v>
      </c>
      <c r="D4568" s="23" t="str">
        <f>IF(ISNUMBER(MATCH(C4568, 'Registration Database Man. Code'!A:A, 0)), "drone", "")</f>
        <v>drone</v>
      </c>
      <c r="E4568" s="23" t="str">
        <f>VLOOKUP(C4568, 'Registration Database Man. Code'!A:D, 4, FALSE)</f>
        <v>DJI</v>
      </c>
      <c r="F4568" s="24" t="str">
        <f t="shared" si="71"/>
        <v>Yes</v>
      </c>
      <c r="G4568" s="21" t="str">
        <f>IF(F4568="Yes", "Not Applicable", IF(COUNTIF('Broadcast Module Man Codes'!B:B, LEFT(B4568, 4))=0, "No BM Man Code Found", "Match Found"))</f>
        <v>Not Applicable</v>
      </c>
    </row>
    <row r="4569" spans="1:7">
      <c r="A4569" s="23" t="s">
        <v>8326</v>
      </c>
      <c r="B4569" s="23">
        <v>85569</v>
      </c>
      <c r="C4569" s="23" t="s">
        <v>53</v>
      </c>
      <c r="D4569" s="23" t="str">
        <f>IF(ISNUMBER(MATCH(C4569, 'Registration Database Man. Code'!A:A, 0)), "drone", "")</f>
        <v>drone</v>
      </c>
      <c r="E4569" s="23" t="str">
        <f>VLOOKUP(C4569, 'Registration Database Man. Code'!A:D, 4, FALSE)</f>
        <v>EA VISION</v>
      </c>
      <c r="F4569" s="24" t="str">
        <f t="shared" si="71"/>
        <v>No</v>
      </c>
      <c r="G4569" s="21" t="str">
        <f>IF(F4569="Yes", "Not Applicable", IF(COUNTIF('Broadcast Module Man Codes'!B:B, LEFT(B4569, 4))=0, "No BM Man Code Found", "Match Found"))</f>
        <v>No BM Man Code Found</v>
      </c>
    </row>
    <row r="4570" spans="1:7">
      <c r="A4570" s="23" t="s">
        <v>8327</v>
      </c>
      <c r="B4570" s="23">
        <v>85672</v>
      </c>
      <c r="C4570" s="23" t="s">
        <v>53</v>
      </c>
      <c r="D4570" s="23" t="str">
        <f>IF(ISNUMBER(MATCH(C4570, 'Registration Database Man. Code'!A:A, 0)), "drone", "")</f>
        <v>drone</v>
      </c>
      <c r="E4570" s="23" t="str">
        <f>VLOOKUP(C4570, 'Registration Database Man. Code'!A:D, 4, FALSE)</f>
        <v>EA VISION</v>
      </c>
      <c r="F4570" s="24" t="str">
        <f t="shared" si="71"/>
        <v>No</v>
      </c>
      <c r="G4570" s="21" t="str">
        <f>IF(F4570="Yes", "Not Applicable", IF(COUNTIF('Broadcast Module Man Codes'!B:B, LEFT(B4570, 4))=0, "No BM Man Code Found", "Match Found"))</f>
        <v>No BM Man Code Found</v>
      </c>
    </row>
    <row r="4571" spans="1:7">
      <c r="A4571" s="23" t="s">
        <v>8328</v>
      </c>
      <c r="B4571" s="23">
        <v>85609</v>
      </c>
      <c r="C4571" s="23" t="s">
        <v>53</v>
      </c>
      <c r="D4571" s="23" t="str">
        <f>IF(ISNUMBER(MATCH(C4571, 'Registration Database Man. Code'!A:A, 0)), "drone", "")</f>
        <v>drone</v>
      </c>
      <c r="E4571" s="23" t="str">
        <f>VLOOKUP(C4571, 'Registration Database Man. Code'!A:D, 4, FALSE)</f>
        <v>EA VISION</v>
      </c>
      <c r="F4571" s="24" t="str">
        <f t="shared" si="71"/>
        <v>No</v>
      </c>
      <c r="G4571" s="21" t="str">
        <f>IF(F4571="Yes", "Not Applicable", IF(COUNTIF('Broadcast Module Man Codes'!B:B, LEFT(B4571, 4))=0, "No BM Man Code Found", "Match Found"))</f>
        <v>No BM Man Code Found</v>
      </c>
    </row>
    <row r="4572" spans="1:7">
      <c r="A4572" s="23" t="s">
        <v>8329</v>
      </c>
      <c r="B4572" s="23">
        <v>85600</v>
      </c>
      <c r="C4572" s="23" t="s">
        <v>53</v>
      </c>
      <c r="D4572" s="23" t="str">
        <f>IF(ISNUMBER(MATCH(C4572, 'Registration Database Man. Code'!A:A, 0)), "drone", "")</f>
        <v>drone</v>
      </c>
      <c r="E4572" s="23" t="str">
        <f>VLOOKUP(C4572, 'Registration Database Man. Code'!A:D, 4, FALSE)</f>
        <v>EA VISION</v>
      </c>
      <c r="F4572" s="24" t="str">
        <f t="shared" si="71"/>
        <v>No</v>
      </c>
      <c r="G4572" s="21" t="str">
        <f>IF(F4572="Yes", "Not Applicable", IF(COUNTIF('Broadcast Module Man Codes'!B:B, LEFT(B4572, 4))=0, "No BM Man Code Found", "Match Found"))</f>
        <v>No BM Man Code Found</v>
      </c>
    </row>
    <row r="4573" spans="1:7">
      <c r="A4573" s="23" t="s">
        <v>8330</v>
      </c>
      <c r="B4573" s="23" t="s">
        <v>8331</v>
      </c>
      <c r="C4573" s="23" t="s">
        <v>10</v>
      </c>
      <c r="D4573" s="23" t="str">
        <f>IF(ISNUMBER(MATCH(C4573, 'Registration Database Man. Code'!A:A, 0)), "drone", "")</f>
        <v>drone</v>
      </c>
      <c r="E4573" s="23" t="str">
        <f>VLOOKUP(C4573, 'Registration Database Man. Code'!A:D, 4, FALSE)</f>
        <v>DJI</v>
      </c>
      <c r="F4573" s="24" t="str">
        <f t="shared" si="71"/>
        <v>Yes</v>
      </c>
      <c r="G4573" s="21" t="str">
        <f>IF(F4573="Yes", "Not Applicable", IF(COUNTIF('Broadcast Module Man Codes'!B:B, LEFT(B4573, 4))=0, "No BM Man Code Found", "Match Found"))</f>
        <v>Not Applicable</v>
      </c>
    </row>
    <row r="4574" spans="1:7">
      <c r="A4574" s="23" t="s">
        <v>8332</v>
      </c>
      <c r="B4574" s="23" t="s">
        <v>8333</v>
      </c>
      <c r="C4574" s="23" t="s">
        <v>8334</v>
      </c>
      <c r="D4574" s="23" t="str">
        <f>IF(ISNUMBER(MATCH(C4574, 'Registration Database Man. Code'!A:A, 0)), "drone", "")</f>
        <v>drone</v>
      </c>
      <c r="E4574" s="23" t="str">
        <f>VLOOKUP(C4574, 'Registration Database Man. Code'!A:D, 4, FALSE)</f>
        <v>DJI</v>
      </c>
      <c r="F4574" s="24" t="str">
        <f t="shared" si="71"/>
        <v>No</v>
      </c>
      <c r="G4574" s="21" t="str">
        <f>IF(F4574="Yes", "Not Applicable", IF(COUNTIF('Broadcast Module Man Codes'!B:B, LEFT(B4574, 4))=0, "No BM Man Code Found", "Match Found"))</f>
        <v>No BM Man Code Found</v>
      </c>
    </row>
    <row r="4575" spans="1:7">
      <c r="A4575" s="23" t="s">
        <v>8335</v>
      </c>
      <c r="B4575" s="23" t="s">
        <v>8336</v>
      </c>
      <c r="C4575" s="23" t="s">
        <v>27</v>
      </c>
      <c r="D4575" s="23" t="str">
        <f>IF(ISNUMBER(MATCH(C4575, 'Registration Database Man. Code'!A:A, 0)), "drone", "")</f>
        <v>drone</v>
      </c>
      <c r="E4575" s="23" t="str">
        <f>VLOOKUP(C4575, 'Registration Database Man. Code'!A:D, 4, FALSE)</f>
        <v>DJI</v>
      </c>
      <c r="F4575" s="24" t="str">
        <f t="shared" si="71"/>
        <v>Yes</v>
      </c>
      <c r="G4575" s="21" t="str">
        <f>IF(F4575="Yes", "Not Applicable", IF(COUNTIF('Broadcast Module Man Codes'!B:B, LEFT(B4575, 4))=0, "No BM Man Code Found", "Match Found"))</f>
        <v>Not Applicable</v>
      </c>
    </row>
    <row r="4576" spans="1:7">
      <c r="A4576" s="23" t="s">
        <v>8337</v>
      </c>
      <c r="B4576" s="23" t="s">
        <v>8338</v>
      </c>
      <c r="C4576" s="23" t="s">
        <v>27</v>
      </c>
      <c r="D4576" s="23" t="str">
        <f>IF(ISNUMBER(MATCH(C4576, 'Registration Database Man. Code'!A:A, 0)), "drone", "")</f>
        <v>drone</v>
      </c>
      <c r="E4576" s="23" t="str">
        <f>VLOOKUP(C4576, 'Registration Database Man. Code'!A:D, 4, FALSE)</f>
        <v>DJI</v>
      </c>
      <c r="F4576" s="24" t="str">
        <f t="shared" si="71"/>
        <v>No</v>
      </c>
      <c r="G4576" s="21" t="str">
        <f>IF(F4576="Yes", "Not Applicable", IF(COUNTIF('Broadcast Module Man Codes'!B:B, LEFT(B4576, 4))=0, "No BM Man Code Found", "Match Found"))</f>
        <v>No BM Man Code Found</v>
      </c>
    </row>
    <row r="4577" spans="1:7">
      <c r="A4577" s="23" t="s">
        <v>8339</v>
      </c>
      <c r="B4577" s="23" t="s">
        <v>8340</v>
      </c>
      <c r="C4577" s="23" t="s">
        <v>10</v>
      </c>
      <c r="D4577" s="23" t="str">
        <f>IF(ISNUMBER(MATCH(C4577, 'Registration Database Man. Code'!A:A, 0)), "drone", "")</f>
        <v>drone</v>
      </c>
      <c r="E4577" s="23" t="str">
        <f>VLOOKUP(C4577, 'Registration Database Man. Code'!A:D, 4, FALSE)</f>
        <v>DJI</v>
      </c>
      <c r="F4577" s="24" t="str">
        <f t="shared" si="71"/>
        <v>Yes</v>
      </c>
      <c r="G4577" s="21" t="str">
        <f>IF(F4577="Yes", "Not Applicable", IF(COUNTIF('Broadcast Module Man Codes'!B:B, LEFT(B4577, 4))=0, "No BM Man Code Found", "Match Found"))</f>
        <v>Not Applicable</v>
      </c>
    </row>
    <row r="4578" spans="1:7">
      <c r="A4578" s="23" t="s">
        <v>8341</v>
      </c>
      <c r="B4578" s="23" t="s">
        <v>8342</v>
      </c>
      <c r="C4578" s="23" t="s">
        <v>10</v>
      </c>
      <c r="D4578" s="23" t="str">
        <f>IF(ISNUMBER(MATCH(C4578, 'Registration Database Man. Code'!A:A, 0)), "drone", "")</f>
        <v>drone</v>
      </c>
      <c r="E4578" s="23" t="str">
        <f>VLOOKUP(C4578, 'Registration Database Man. Code'!A:D, 4, FALSE)</f>
        <v>DJI</v>
      </c>
      <c r="F4578" s="24" t="str">
        <f t="shared" si="71"/>
        <v>Yes</v>
      </c>
      <c r="G4578" s="21" t="str">
        <f>IF(F4578="Yes", "Not Applicable", IF(COUNTIF('Broadcast Module Man Codes'!B:B, LEFT(B4578, 4))=0, "No BM Man Code Found", "Match Found"))</f>
        <v>Not Applicable</v>
      </c>
    </row>
    <row r="4579" spans="1:7">
      <c r="A4579" s="23" t="s">
        <v>8343</v>
      </c>
      <c r="B4579" s="23" t="s">
        <v>8344</v>
      </c>
      <c r="C4579" s="23" t="s">
        <v>10</v>
      </c>
      <c r="D4579" s="23" t="str">
        <f>IF(ISNUMBER(MATCH(C4579, 'Registration Database Man. Code'!A:A, 0)), "drone", "")</f>
        <v>drone</v>
      </c>
      <c r="E4579" s="23" t="str">
        <f>VLOOKUP(C4579, 'Registration Database Man. Code'!A:D, 4, FALSE)</f>
        <v>DJI</v>
      </c>
      <c r="F4579" s="24" t="str">
        <f t="shared" si="71"/>
        <v>Yes</v>
      </c>
      <c r="G4579" s="21" t="str">
        <f>IF(F4579="Yes", "Not Applicable", IF(COUNTIF('Broadcast Module Man Codes'!B:B, LEFT(B4579, 4))=0, "No BM Man Code Found", "Match Found"))</f>
        <v>Not Applicable</v>
      </c>
    </row>
    <row r="4580" spans="1:7">
      <c r="A4580" s="23" t="s">
        <v>8345</v>
      </c>
      <c r="B4580" s="23" t="s">
        <v>8346</v>
      </c>
      <c r="C4580" s="23" t="s">
        <v>94</v>
      </c>
      <c r="D4580" s="23" t="str">
        <f>IF(ISNUMBER(MATCH(C4580, 'Registration Database Man. Code'!A:A, 0)), "drone", "")</f>
        <v>drone</v>
      </c>
      <c r="E4580" s="23" t="str">
        <f>VLOOKUP(C4580, 'Registration Database Man. Code'!A:D, 4, FALSE)</f>
        <v>DJI</v>
      </c>
      <c r="F4580" s="24" t="str">
        <f t="shared" si="71"/>
        <v>Yes</v>
      </c>
      <c r="G4580" s="21" t="str">
        <f>IF(F4580="Yes", "Not Applicable", IF(COUNTIF('Broadcast Module Man Codes'!B:B, LEFT(B4580, 4))=0, "No BM Man Code Found", "Match Found"))</f>
        <v>Not Applicable</v>
      </c>
    </row>
    <row r="4581" spans="1:7">
      <c r="A4581" s="23" t="s">
        <v>8347</v>
      </c>
      <c r="B4581" s="23" t="s">
        <v>8348</v>
      </c>
      <c r="C4581" s="23" t="s">
        <v>10</v>
      </c>
      <c r="D4581" s="23" t="str">
        <f>IF(ISNUMBER(MATCH(C4581, 'Registration Database Man. Code'!A:A, 0)), "drone", "")</f>
        <v>drone</v>
      </c>
      <c r="E4581" s="23" t="str">
        <f>VLOOKUP(C4581, 'Registration Database Man. Code'!A:D, 4, FALSE)</f>
        <v>DJI</v>
      </c>
      <c r="F4581" s="24" t="str">
        <f t="shared" si="71"/>
        <v>No</v>
      </c>
      <c r="G4581" s="21" t="str">
        <f>IF(F4581="Yes", "Not Applicable", IF(COUNTIF('Broadcast Module Man Codes'!B:B, LEFT(B4581, 4))=0, "No BM Man Code Found", "Match Found"))</f>
        <v>No BM Man Code Found</v>
      </c>
    </row>
    <row r="4582" spans="1:7">
      <c r="A4582" s="23" t="s">
        <v>8349</v>
      </c>
      <c r="B4582" s="23" t="s">
        <v>8350</v>
      </c>
      <c r="C4582" s="23" t="s">
        <v>10</v>
      </c>
      <c r="D4582" s="23" t="str">
        <f>IF(ISNUMBER(MATCH(C4582, 'Registration Database Man. Code'!A:A, 0)), "drone", "")</f>
        <v>drone</v>
      </c>
      <c r="E4582" s="23" t="str">
        <f>VLOOKUP(C4582, 'Registration Database Man. Code'!A:D, 4, FALSE)</f>
        <v>DJI</v>
      </c>
      <c r="F4582" s="24" t="str">
        <f t="shared" si="71"/>
        <v>Yes</v>
      </c>
      <c r="G4582" s="21" t="str">
        <f>IF(F4582="Yes", "Not Applicable", IF(COUNTIF('Broadcast Module Man Codes'!B:B, LEFT(B4582, 4))=0, "No BM Man Code Found", "Match Found"))</f>
        <v>Not Applicable</v>
      </c>
    </row>
    <row r="4583" spans="1:7">
      <c r="A4583" s="23" t="s">
        <v>8351</v>
      </c>
      <c r="B4583" s="23" t="s">
        <v>8352</v>
      </c>
      <c r="C4583" s="23" t="s">
        <v>21</v>
      </c>
      <c r="D4583" s="23" t="str">
        <f>IF(ISNUMBER(MATCH(C4583, 'Registration Database Man. Code'!A:A, 0)), "drone", "")</f>
        <v>drone</v>
      </c>
      <c r="E4583" s="23" t="str">
        <f>VLOOKUP(C4583, 'Registration Database Man. Code'!A:D, 4, FALSE)</f>
        <v>XAG</v>
      </c>
      <c r="F4583" s="24" t="str">
        <f t="shared" si="71"/>
        <v>No</v>
      </c>
      <c r="G4583" s="21" t="str">
        <f>IF(F4583="Yes", "Not Applicable", IF(COUNTIF('Broadcast Module Man Codes'!B:B, LEFT(B4583, 4))=0, "No BM Man Code Found", "Match Found"))</f>
        <v>No BM Man Code Found</v>
      </c>
    </row>
    <row r="4584" spans="1:7">
      <c r="A4584" s="23" t="s">
        <v>8353</v>
      </c>
      <c r="B4584" s="23" t="s">
        <v>8354</v>
      </c>
      <c r="C4584" s="23" t="s">
        <v>10</v>
      </c>
      <c r="D4584" s="23" t="str">
        <f>IF(ISNUMBER(MATCH(C4584, 'Registration Database Man. Code'!A:A, 0)), "drone", "")</f>
        <v>drone</v>
      </c>
      <c r="E4584" s="23" t="str">
        <f>VLOOKUP(C4584, 'Registration Database Man. Code'!A:D, 4, FALSE)</f>
        <v>DJI</v>
      </c>
      <c r="F4584" s="24" t="str">
        <f t="shared" si="71"/>
        <v>No</v>
      </c>
      <c r="G4584" s="21" t="str">
        <f>IF(F4584="Yes", "Not Applicable", IF(COUNTIF('Broadcast Module Man Codes'!B:B, LEFT(B4584, 4))=0, "No BM Man Code Found", "Match Found"))</f>
        <v>No BM Man Code Found</v>
      </c>
    </row>
    <row r="4585" spans="1:7">
      <c r="A4585" s="23" t="s">
        <v>8355</v>
      </c>
      <c r="B4585" s="23" t="s">
        <v>8356</v>
      </c>
      <c r="C4585" s="23" t="s">
        <v>53</v>
      </c>
      <c r="D4585" s="23" t="str">
        <f>IF(ISNUMBER(MATCH(C4585, 'Registration Database Man. Code'!A:A, 0)), "drone", "")</f>
        <v>drone</v>
      </c>
      <c r="E4585" s="23" t="str">
        <f>VLOOKUP(C4585, 'Registration Database Man. Code'!A:D, 4, FALSE)</f>
        <v>EA VISION</v>
      </c>
      <c r="F4585" s="24" t="str">
        <f t="shared" si="71"/>
        <v>No</v>
      </c>
      <c r="G4585" s="21" t="str">
        <f>IF(F4585="Yes", "Not Applicable", IF(COUNTIF('Broadcast Module Man Codes'!B:B, LEFT(B4585, 4))=0, "No BM Man Code Found", "Match Found"))</f>
        <v>No BM Man Code Found</v>
      </c>
    </row>
    <row r="4586" spans="1:7">
      <c r="A4586" s="23" t="s">
        <v>8357</v>
      </c>
      <c r="B4586" s="23" t="s">
        <v>8358</v>
      </c>
      <c r="C4586" s="23" t="s">
        <v>21</v>
      </c>
      <c r="D4586" s="23" t="str">
        <f>IF(ISNUMBER(MATCH(C4586, 'Registration Database Man. Code'!A:A, 0)), "drone", "")</f>
        <v>drone</v>
      </c>
      <c r="E4586" s="23" t="str">
        <f>VLOOKUP(C4586, 'Registration Database Man. Code'!A:D, 4, FALSE)</f>
        <v>XAG</v>
      </c>
      <c r="F4586" s="24" t="str">
        <f t="shared" si="71"/>
        <v>Yes</v>
      </c>
      <c r="G4586" s="21" t="str">
        <f>IF(F4586="Yes", "Not Applicable", IF(COUNTIF('Broadcast Module Man Codes'!B:B, LEFT(B4586, 4))=0, "No BM Man Code Found", "Match Found"))</f>
        <v>Not Applicable</v>
      </c>
    </row>
    <row r="4587" spans="1:7">
      <c r="A4587" s="23" t="s">
        <v>8359</v>
      </c>
      <c r="B4587" s="23" t="s">
        <v>8360</v>
      </c>
      <c r="C4587" s="23" t="s">
        <v>10</v>
      </c>
      <c r="D4587" s="23" t="str">
        <f>IF(ISNUMBER(MATCH(C4587, 'Registration Database Man. Code'!A:A, 0)), "drone", "")</f>
        <v>drone</v>
      </c>
      <c r="E4587" s="23" t="str">
        <f>VLOOKUP(C4587, 'Registration Database Man. Code'!A:D, 4, FALSE)</f>
        <v>DJI</v>
      </c>
      <c r="F4587" s="24" t="str">
        <f t="shared" si="71"/>
        <v>No</v>
      </c>
      <c r="G4587" s="21" t="str">
        <f>IF(F4587="Yes", "Not Applicable", IF(COUNTIF('Broadcast Module Man Codes'!B:B, LEFT(B4587, 4))=0, "No BM Man Code Found", "Match Found"))</f>
        <v>No BM Man Code Found</v>
      </c>
    </row>
    <row r="4588" spans="1:7">
      <c r="A4588" s="23" t="s">
        <v>8361</v>
      </c>
      <c r="B4588" s="23" t="s">
        <v>8362</v>
      </c>
      <c r="C4588" s="23" t="s">
        <v>27</v>
      </c>
      <c r="D4588" s="23" t="str">
        <f>IF(ISNUMBER(MATCH(C4588, 'Registration Database Man. Code'!A:A, 0)), "drone", "")</f>
        <v>drone</v>
      </c>
      <c r="E4588" s="23" t="str">
        <f>VLOOKUP(C4588, 'Registration Database Man. Code'!A:D, 4, FALSE)</f>
        <v>DJI</v>
      </c>
      <c r="F4588" s="24" t="str">
        <f t="shared" si="71"/>
        <v>Yes</v>
      </c>
      <c r="G4588" s="21" t="str">
        <f>IF(F4588="Yes", "Not Applicable", IF(COUNTIF('Broadcast Module Man Codes'!B:B, LEFT(B4588, 4))=0, "No BM Man Code Found", "Match Found"))</f>
        <v>Not Applicable</v>
      </c>
    </row>
    <row r="4589" spans="1:7">
      <c r="A4589" s="23" t="s">
        <v>8363</v>
      </c>
      <c r="B4589" s="23" t="s">
        <v>8364</v>
      </c>
      <c r="C4589" s="23" t="s">
        <v>10</v>
      </c>
      <c r="D4589" s="23" t="str">
        <f>IF(ISNUMBER(MATCH(C4589, 'Registration Database Man. Code'!A:A, 0)), "drone", "")</f>
        <v>drone</v>
      </c>
      <c r="E4589" s="23" t="str">
        <f>VLOOKUP(C4589, 'Registration Database Man. Code'!A:D, 4, FALSE)</f>
        <v>DJI</v>
      </c>
      <c r="F4589" s="24" t="str">
        <f t="shared" si="71"/>
        <v>No</v>
      </c>
      <c r="G4589" s="21" t="str">
        <f>IF(F4589="Yes", "Not Applicable", IF(COUNTIF('Broadcast Module Man Codes'!B:B, LEFT(B4589, 4))=0, "No BM Man Code Found", "Match Found"))</f>
        <v>No BM Man Code Found</v>
      </c>
    </row>
    <row r="4590" spans="1:7">
      <c r="A4590" s="23" t="s">
        <v>8365</v>
      </c>
      <c r="B4590" s="23" t="s">
        <v>8366</v>
      </c>
      <c r="C4590" s="23" t="s">
        <v>27</v>
      </c>
      <c r="D4590" s="23" t="str">
        <f>IF(ISNUMBER(MATCH(C4590, 'Registration Database Man. Code'!A:A, 0)), "drone", "")</f>
        <v>drone</v>
      </c>
      <c r="E4590" s="23" t="str">
        <f>VLOOKUP(C4590, 'Registration Database Man. Code'!A:D, 4, FALSE)</f>
        <v>DJI</v>
      </c>
      <c r="F4590" s="24" t="str">
        <f t="shared" si="71"/>
        <v>Yes</v>
      </c>
      <c r="G4590" s="21" t="str">
        <f>IF(F4590="Yes", "Not Applicable", IF(COUNTIF('Broadcast Module Man Codes'!B:B, LEFT(B4590, 4))=0, "No BM Man Code Found", "Match Found"))</f>
        <v>Not Applicable</v>
      </c>
    </row>
    <row r="4591" spans="1:7">
      <c r="A4591" s="23" t="s">
        <v>8367</v>
      </c>
      <c r="B4591" s="23" t="s">
        <v>8368</v>
      </c>
      <c r="C4591" s="23" t="s">
        <v>27</v>
      </c>
      <c r="D4591" s="23" t="str">
        <f>IF(ISNUMBER(MATCH(C4591, 'Registration Database Man. Code'!A:A, 0)), "drone", "")</f>
        <v>drone</v>
      </c>
      <c r="E4591" s="23" t="str">
        <f>VLOOKUP(C4591, 'Registration Database Man. Code'!A:D, 4, FALSE)</f>
        <v>DJI</v>
      </c>
      <c r="F4591" s="24" t="str">
        <f t="shared" si="71"/>
        <v>No</v>
      </c>
      <c r="G4591" s="21" t="str">
        <f>IF(F4591="Yes", "Not Applicable", IF(COUNTIF('Broadcast Module Man Codes'!B:B, LEFT(B4591, 4))=0, "No BM Man Code Found", "Match Found"))</f>
        <v>No BM Man Code Found</v>
      </c>
    </row>
    <row r="4592" spans="1:7">
      <c r="A4592" s="23" t="s">
        <v>8369</v>
      </c>
      <c r="B4592" s="23" t="s">
        <v>8370</v>
      </c>
      <c r="C4592" s="23" t="s">
        <v>21</v>
      </c>
      <c r="D4592" s="23" t="str">
        <f>IF(ISNUMBER(MATCH(C4592, 'Registration Database Man. Code'!A:A, 0)), "drone", "")</f>
        <v>drone</v>
      </c>
      <c r="E4592" s="23" t="str">
        <f>VLOOKUP(C4592, 'Registration Database Man. Code'!A:D, 4, FALSE)</f>
        <v>XAG</v>
      </c>
      <c r="F4592" s="24" t="str">
        <f t="shared" si="71"/>
        <v>Yes</v>
      </c>
      <c r="G4592" s="21" t="str">
        <f>IF(F4592="Yes", "Not Applicable", IF(COUNTIF('Broadcast Module Man Codes'!B:B, LEFT(B4592, 4))=0, "No BM Man Code Found", "Match Found"))</f>
        <v>Not Applicable</v>
      </c>
    </row>
    <row r="4593" spans="1:7">
      <c r="A4593" s="23" t="s">
        <v>8371</v>
      </c>
      <c r="B4593" s="23" t="s">
        <v>8372</v>
      </c>
      <c r="C4593" s="23" t="s">
        <v>172</v>
      </c>
      <c r="D4593" s="23" t="str">
        <f>IF(ISNUMBER(MATCH(C4593, 'Registration Database Man. Code'!A:A, 0)), "drone", "")</f>
        <v>drone</v>
      </c>
      <c r="E4593" s="23" t="str">
        <f>VLOOKUP(C4593, 'Registration Database Man. Code'!A:D, 4, FALSE)</f>
        <v>DJI</v>
      </c>
      <c r="F4593" s="24" t="str">
        <f t="shared" si="71"/>
        <v>Yes</v>
      </c>
      <c r="G4593" s="21" t="str">
        <f>IF(F4593="Yes", "Not Applicable", IF(COUNTIF('Broadcast Module Man Codes'!B:B, LEFT(B4593, 4))=0, "No BM Man Code Found", "Match Found"))</f>
        <v>Not Applicable</v>
      </c>
    </row>
    <row r="4594" spans="1:7">
      <c r="A4594" s="23" t="s">
        <v>8373</v>
      </c>
      <c r="B4594" s="23" t="s">
        <v>8374</v>
      </c>
      <c r="C4594" s="23" t="s">
        <v>6</v>
      </c>
      <c r="D4594" s="23" t="str">
        <f>IF(ISNUMBER(MATCH(C4594, 'Registration Database Man. Code'!A:A, 0)), "drone", "")</f>
        <v>drone</v>
      </c>
      <c r="E4594" s="23" t="str">
        <f>VLOOKUP(C4594, 'Registration Database Man. Code'!A:D, 4, FALSE)</f>
        <v>XAG</v>
      </c>
      <c r="F4594" s="24" t="str">
        <f t="shared" si="71"/>
        <v>No</v>
      </c>
      <c r="G4594" s="21" t="str">
        <f>IF(F4594="Yes", "Not Applicable", IF(COUNTIF('Broadcast Module Man Codes'!B:B, LEFT(B4594, 4))=0, "No BM Man Code Found", "Match Found"))</f>
        <v>No BM Man Code Found</v>
      </c>
    </row>
    <row r="4595" spans="1:7">
      <c r="A4595" s="23" t="s">
        <v>8375</v>
      </c>
      <c r="B4595" s="23" t="s">
        <v>8376</v>
      </c>
      <c r="C4595" s="23" t="s">
        <v>53</v>
      </c>
      <c r="D4595" s="23" t="str">
        <f>IF(ISNUMBER(MATCH(C4595, 'Registration Database Man. Code'!A:A, 0)), "drone", "")</f>
        <v>drone</v>
      </c>
      <c r="E4595" s="23" t="str">
        <f>VLOOKUP(C4595, 'Registration Database Man. Code'!A:D, 4, FALSE)</f>
        <v>EA VISION</v>
      </c>
      <c r="F4595" s="24" t="str">
        <f t="shared" si="71"/>
        <v>No</v>
      </c>
      <c r="G4595" s="21" t="str">
        <f>IF(F4595="Yes", "Not Applicable", IF(COUNTIF('Broadcast Module Man Codes'!B:B, LEFT(B4595, 4))=0, "No BM Man Code Found", "Match Found"))</f>
        <v>No BM Man Code Found</v>
      </c>
    </row>
    <row r="4596" spans="1:7">
      <c r="A4596" s="23" t="s">
        <v>8377</v>
      </c>
      <c r="B4596" s="23">
        <v>85626</v>
      </c>
      <c r="C4596" s="23" t="s">
        <v>53</v>
      </c>
      <c r="D4596" s="23" t="str">
        <f>IF(ISNUMBER(MATCH(C4596, 'Registration Database Man. Code'!A:A, 0)), "drone", "")</f>
        <v>drone</v>
      </c>
      <c r="E4596" s="23" t="str">
        <f>VLOOKUP(C4596, 'Registration Database Man. Code'!A:D, 4, FALSE)</f>
        <v>EA VISION</v>
      </c>
      <c r="F4596" s="24" t="str">
        <f t="shared" si="71"/>
        <v>No</v>
      </c>
      <c r="G4596" s="21" t="str">
        <f>IF(F4596="Yes", "Not Applicable", IF(COUNTIF('Broadcast Module Man Codes'!B:B, LEFT(B4596, 4))=0, "No BM Man Code Found", "Match Found"))</f>
        <v>No BM Man Code Found</v>
      </c>
    </row>
    <row r="4597" spans="1:7">
      <c r="A4597" s="23" t="s">
        <v>8378</v>
      </c>
      <c r="B4597" s="23" t="s">
        <v>8379</v>
      </c>
      <c r="C4597" s="23" t="s">
        <v>6</v>
      </c>
      <c r="D4597" s="23" t="str">
        <f>IF(ISNUMBER(MATCH(C4597, 'Registration Database Man. Code'!A:A, 0)), "drone", "")</f>
        <v>drone</v>
      </c>
      <c r="E4597" s="23" t="str">
        <f>VLOOKUP(C4597, 'Registration Database Man. Code'!A:D, 4, FALSE)</f>
        <v>XAG</v>
      </c>
      <c r="F4597" s="24" t="str">
        <f t="shared" si="71"/>
        <v>Yes</v>
      </c>
      <c r="G4597" s="21" t="str">
        <f>IF(F4597="Yes", "Not Applicable", IF(COUNTIF('Broadcast Module Man Codes'!B:B, LEFT(B4597, 4))=0, "No BM Man Code Found", "Match Found"))</f>
        <v>Not Applicable</v>
      </c>
    </row>
    <row r="4598" spans="1:7">
      <c r="A4598" s="23" t="s">
        <v>8380</v>
      </c>
      <c r="B4598" s="23" t="s">
        <v>8381</v>
      </c>
      <c r="C4598" s="23" t="s">
        <v>76</v>
      </c>
      <c r="D4598" s="23" t="str">
        <f>IF(ISNUMBER(MATCH(C4598, 'Registration Database Man. Code'!A:A, 0)), "drone", "")</f>
        <v>drone</v>
      </c>
      <c r="E4598" s="23" t="str">
        <f>VLOOKUP(C4598, 'Registration Database Man. Code'!A:D, 4, FALSE)</f>
        <v>XAG</v>
      </c>
      <c r="F4598" s="24" t="str">
        <f t="shared" si="71"/>
        <v>No</v>
      </c>
      <c r="G4598" s="21" t="str">
        <f>IF(F4598="Yes", "Not Applicable", IF(COUNTIF('Broadcast Module Man Codes'!B:B, LEFT(B4598, 4))=0, "No BM Man Code Found", "Match Found"))</f>
        <v>No BM Man Code Found</v>
      </c>
    </row>
    <row r="4599" spans="1:7">
      <c r="A4599" s="23" t="s">
        <v>8382</v>
      </c>
      <c r="B4599" s="23" t="s">
        <v>8383</v>
      </c>
      <c r="C4599" s="23" t="s">
        <v>21</v>
      </c>
      <c r="D4599" s="23" t="str">
        <f>IF(ISNUMBER(MATCH(C4599, 'Registration Database Man. Code'!A:A, 0)), "drone", "")</f>
        <v>drone</v>
      </c>
      <c r="E4599" s="23" t="str">
        <f>VLOOKUP(C4599, 'Registration Database Man. Code'!A:D, 4, FALSE)</f>
        <v>XAG</v>
      </c>
      <c r="F4599" s="24" t="str">
        <f t="shared" si="71"/>
        <v>Yes</v>
      </c>
      <c r="G4599" s="21" t="str">
        <f>IF(F4599="Yes", "Not Applicable", IF(COUNTIF('Broadcast Module Man Codes'!B:B, LEFT(B4599, 4))=0, "No BM Man Code Found", "Match Found"))</f>
        <v>Not Applicable</v>
      </c>
    </row>
    <row r="4600" spans="1:7">
      <c r="A4600" s="23" t="s">
        <v>8384</v>
      </c>
      <c r="B4600" s="23" t="s">
        <v>8385</v>
      </c>
      <c r="C4600" s="23" t="s">
        <v>27</v>
      </c>
      <c r="D4600" s="23" t="str">
        <f>IF(ISNUMBER(MATCH(C4600, 'Registration Database Man. Code'!A:A, 0)), "drone", "")</f>
        <v>drone</v>
      </c>
      <c r="E4600" s="23" t="str">
        <f>VLOOKUP(C4600, 'Registration Database Man. Code'!A:D, 4, FALSE)</f>
        <v>DJI</v>
      </c>
      <c r="F4600" s="24" t="str">
        <f t="shared" si="71"/>
        <v>Yes</v>
      </c>
      <c r="G4600" s="21" t="str">
        <f>IF(F4600="Yes", "Not Applicable", IF(COUNTIF('Broadcast Module Man Codes'!B:B, LEFT(B4600, 4))=0, "No BM Man Code Found", "Match Found"))</f>
        <v>Not Applicable</v>
      </c>
    </row>
    <row r="4601" spans="1:7">
      <c r="A4601" s="23" t="s">
        <v>8386</v>
      </c>
      <c r="B4601" s="23" t="s">
        <v>8387</v>
      </c>
      <c r="C4601" s="23" t="s">
        <v>10</v>
      </c>
      <c r="D4601" s="23" t="str">
        <f>IF(ISNUMBER(MATCH(C4601, 'Registration Database Man. Code'!A:A, 0)), "drone", "")</f>
        <v>drone</v>
      </c>
      <c r="E4601" s="23" t="str">
        <f>VLOOKUP(C4601, 'Registration Database Man. Code'!A:D, 4, FALSE)</f>
        <v>DJI</v>
      </c>
      <c r="F4601" s="24" t="str">
        <f t="shared" si="71"/>
        <v>Yes</v>
      </c>
      <c r="G4601" s="21" t="str">
        <f>IF(F4601="Yes", "Not Applicable", IF(COUNTIF('Broadcast Module Man Codes'!B:B, LEFT(B4601, 4))=0, "No BM Man Code Found", "Match Found"))</f>
        <v>Not Applicable</v>
      </c>
    </row>
    <row r="4602" spans="1:7">
      <c r="A4602" s="23" t="s">
        <v>8388</v>
      </c>
      <c r="B4602" s="23" t="s">
        <v>8389</v>
      </c>
      <c r="C4602" s="23" t="s">
        <v>27</v>
      </c>
      <c r="D4602" s="23" t="str">
        <f>IF(ISNUMBER(MATCH(C4602, 'Registration Database Man. Code'!A:A, 0)), "drone", "")</f>
        <v>drone</v>
      </c>
      <c r="E4602" s="23" t="str">
        <f>VLOOKUP(C4602, 'Registration Database Man. Code'!A:D, 4, FALSE)</f>
        <v>DJI</v>
      </c>
      <c r="F4602" s="24" t="str">
        <f t="shared" si="71"/>
        <v>Yes</v>
      </c>
      <c r="G4602" s="21" t="str">
        <f>IF(F4602="Yes", "Not Applicable", IF(COUNTIF('Broadcast Module Man Codes'!B:B, LEFT(B4602, 4))=0, "No BM Man Code Found", "Match Found"))</f>
        <v>Not Applicable</v>
      </c>
    </row>
    <row r="4603" spans="1:7">
      <c r="A4603" s="23" t="s">
        <v>8390</v>
      </c>
      <c r="B4603" s="23" t="s">
        <v>8391</v>
      </c>
      <c r="C4603" s="23" t="s">
        <v>27</v>
      </c>
      <c r="D4603" s="23" t="str">
        <f>IF(ISNUMBER(MATCH(C4603, 'Registration Database Man. Code'!A:A, 0)), "drone", "")</f>
        <v>drone</v>
      </c>
      <c r="E4603" s="23" t="str">
        <f>VLOOKUP(C4603, 'Registration Database Man. Code'!A:D, 4, FALSE)</f>
        <v>DJI</v>
      </c>
      <c r="F4603" s="24" t="str">
        <f t="shared" si="71"/>
        <v>No</v>
      </c>
      <c r="G4603" s="21" t="str">
        <f>IF(F4603="Yes", "Not Applicable", IF(COUNTIF('Broadcast Module Man Codes'!B:B, LEFT(B4603, 4))=0, "No BM Man Code Found", "Match Found"))</f>
        <v>No BM Man Code Found</v>
      </c>
    </row>
    <row r="4604" spans="1:7">
      <c r="A4604" s="23" t="s">
        <v>8392</v>
      </c>
      <c r="B4604" s="23" t="s">
        <v>8393</v>
      </c>
      <c r="C4604" s="23" t="s">
        <v>27</v>
      </c>
      <c r="D4604" s="23" t="str">
        <f>IF(ISNUMBER(MATCH(C4604, 'Registration Database Man. Code'!A:A, 0)), "drone", "")</f>
        <v>drone</v>
      </c>
      <c r="E4604" s="23" t="str">
        <f>VLOOKUP(C4604, 'Registration Database Man. Code'!A:D, 4, FALSE)</f>
        <v>DJI</v>
      </c>
      <c r="F4604" s="24" t="str">
        <f t="shared" si="71"/>
        <v>Yes</v>
      </c>
      <c r="G4604" s="21" t="str">
        <f>IF(F4604="Yes", "Not Applicable", IF(COUNTIF('Broadcast Module Man Codes'!B:B, LEFT(B4604, 4))=0, "No BM Man Code Found", "Match Found"))</f>
        <v>Not Applicable</v>
      </c>
    </row>
    <row r="4605" spans="1:7">
      <c r="A4605" s="23" t="s">
        <v>8394</v>
      </c>
      <c r="B4605" s="23" t="s">
        <v>8395</v>
      </c>
      <c r="C4605" s="23" t="s">
        <v>10</v>
      </c>
      <c r="D4605" s="23" t="str">
        <f>IF(ISNUMBER(MATCH(C4605, 'Registration Database Man. Code'!A:A, 0)), "drone", "")</f>
        <v>drone</v>
      </c>
      <c r="E4605" s="23" t="str">
        <f>VLOOKUP(C4605, 'Registration Database Man. Code'!A:D, 4, FALSE)</f>
        <v>DJI</v>
      </c>
      <c r="F4605" s="24" t="str">
        <f t="shared" si="71"/>
        <v>Yes</v>
      </c>
      <c r="G4605" s="21" t="str">
        <f>IF(F4605="Yes", "Not Applicable", IF(COUNTIF('Broadcast Module Man Codes'!B:B, LEFT(B4605, 4))=0, "No BM Man Code Found", "Match Found"))</f>
        <v>Not Applicable</v>
      </c>
    </row>
    <row r="4606" spans="1:7">
      <c r="A4606" s="23" t="s">
        <v>8396</v>
      </c>
      <c r="B4606" s="23" t="s">
        <v>8397</v>
      </c>
      <c r="C4606" s="23" t="s">
        <v>6</v>
      </c>
      <c r="D4606" s="23" t="str">
        <f>IF(ISNUMBER(MATCH(C4606, 'Registration Database Man. Code'!A:A, 0)), "drone", "")</f>
        <v>drone</v>
      </c>
      <c r="E4606" s="23" t="str">
        <f>VLOOKUP(C4606, 'Registration Database Man. Code'!A:D, 4, FALSE)</f>
        <v>XAG</v>
      </c>
      <c r="F4606" s="24" t="str">
        <f t="shared" si="71"/>
        <v>Yes</v>
      </c>
      <c r="G4606" s="21" t="str">
        <f>IF(F4606="Yes", "Not Applicable", IF(COUNTIF('Broadcast Module Man Codes'!B:B, LEFT(B4606, 4))=0, "No BM Man Code Found", "Match Found"))</f>
        <v>Not Applicable</v>
      </c>
    </row>
    <row r="4607" spans="1:7">
      <c r="A4607" s="23" t="s">
        <v>8398</v>
      </c>
      <c r="B4607" s="23" t="s">
        <v>8399</v>
      </c>
      <c r="C4607" s="23" t="s">
        <v>10</v>
      </c>
      <c r="D4607" s="23" t="str">
        <f>IF(ISNUMBER(MATCH(C4607, 'Registration Database Man. Code'!A:A, 0)), "drone", "")</f>
        <v>drone</v>
      </c>
      <c r="E4607" s="23" t="str">
        <f>VLOOKUP(C4607, 'Registration Database Man. Code'!A:D, 4, FALSE)</f>
        <v>DJI</v>
      </c>
      <c r="F4607" s="24" t="str">
        <f t="shared" si="71"/>
        <v>No</v>
      </c>
      <c r="G4607" s="21" t="str">
        <f>IF(F4607="Yes", "Not Applicable", IF(COUNTIF('Broadcast Module Man Codes'!B:B, LEFT(B4607, 4))=0, "No BM Man Code Found", "Match Found"))</f>
        <v>No BM Man Code Found</v>
      </c>
    </row>
    <row r="4608" spans="1:7">
      <c r="A4608" s="23" t="s">
        <v>8400</v>
      </c>
      <c r="B4608" s="23" t="s">
        <v>8401</v>
      </c>
      <c r="C4608" s="23" t="s">
        <v>10</v>
      </c>
      <c r="D4608" s="23" t="str">
        <f>IF(ISNUMBER(MATCH(C4608, 'Registration Database Man. Code'!A:A, 0)), "drone", "")</f>
        <v>drone</v>
      </c>
      <c r="E4608" s="23" t="str">
        <f>VLOOKUP(C4608, 'Registration Database Man. Code'!A:D, 4, FALSE)</f>
        <v>DJI</v>
      </c>
      <c r="F4608" s="24" t="str">
        <f t="shared" si="71"/>
        <v>No</v>
      </c>
      <c r="G4608" s="21" t="str">
        <f>IF(F4608="Yes", "Not Applicable", IF(COUNTIF('Broadcast Module Man Codes'!B:B, LEFT(B4608, 4))=0, "No BM Man Code Found", "Match Found"))</f>
        <v>No BM Man Code Found</v>
      </c>
    </row>
    <row r="4609" spans="1:7">
      <c r="A4609" s="23" t="s">
        <v>8402</v>
      </c>
      <c r="B4609" s="23" t="s">
        <v>8403</v>
      </c>
      <c r="C4609" s="23" t="s">
        <v>10</v>
      </c>
      <c r="D4609" s="23" t="str">
        <f>IF(ISNUMBER(MATCH(C4609, 'Registration Database Man. Code'!A:A, 0)), "drone", "")</f>
        <v>drone</v>
      </c>
      <c r="E4609" s="23" t="str">
        <f>VLOOKUP(C4609, 'Registration Database Man. Code'!A:D, 4, FALSE)</f>
        <v>DJI</v>
      </c>
      <c r="F4609" s="24" t="str">
        <f t="shared" si="71"/>
        <v>Yes</v>
      </c>
      <c r="G4609" s="21" t="str">
        <f>IF(F4609="Yes", "Not Applicable", IF(COUNTIF('Broadcast Module Man Codes'!B:B, LEFT(B4609, 4))=0, "No BM Man Code Found", "Match Found"))</f>
        <v>Not Applicable</v>
      </c>
    </row>
    <row r="4610" spans="1:7">
      <c r="A4610" s="23" t="s">
        <v>8404</v>
      </c>
      <c r="B4610" s="23" t="s">
        <v>8405</v>
      </c>
      <c r="C4610" s="23" t="s">
        <v>27</v>
      </c>
      <c r="D4610" s="23" t="str">
        <f>IF(ISNUMBER(MATCH(C4610, 'Registration Database Man. Code'!A:A, 0)), "drone", "")</f>
        <v>drone</v>
      </c>
      <c r="E4610" s="23" t="str">
        <f>VLOOKUP(C4610, 'Registration Database Man. Code'!A:D, 4, FALSE)</f>
        <v>DJI</v>
      </c>
      <c r="F4610" s="24" t="str">
        <f t="shared" si="71"/>
        <v>Yes</v>
      </c>
      <c r="G4610" s="21" t="str">
        <f>IF(F4610="Yes", "Not Applicable", IF(COUNTIF('Broadcast Module Man Codes'!B:B, LEFT(B4610, 4))=0, "No BM Man Code Found", "Match Found"))</f>
        <v>Not Applicable</v>
      </c>
    </row>
    <row r="4611" spans="1:7">
      <c r="A4611" s="23" t="s">
        <v>8406</v>
      </c>
      <c r="B4611" s="23" t="s">
        <v>8407</v>
      </c>
      <c r="C4611" s="23" t="s">
        <v>27</v>
      </c>
      <c r="D4611" s="23" t="str">
        <f>IF(ISNUMBER(MATCH(C4611, 'Registration Database Man. Code'!A:A, 0)), "drone", "")</f>
        <v>drone</v>
      </c>
      <c r="E4611" s="23" t="str">
        <f>VLOOKUP(C4611, 'Registration Database Man. Code'!A:D, 4, FALSE)</f>
        <v>DJI</v>
      </c>
      <c r="F4611" s="24" t="str">
        <f t="shared" ref="F4611:F4674" si="72">IF(OR(E4611="EA VISION", E4611="EAVISION"), "No", IF(OR(AND(OR(E4611="DJI", E4611="DJI Innovations"), LEFT(B4611, 5)="1581F"), AND(OR(E4611="XAG", E4611="GUANGZHOU XAG CO LTD"), LEFT(B4611, 5)="1863F"), AND(E4611="Talos Drones", LEFT(B4611, 5)="2104F")), "Yes", "No"))</f>
        <v>No</v>
      </c>
      <c r="G4611" s="21" t="str">
        <f>IF(F4611="Yes", "Not Applicable", IF(COUNTIF('Broadcast Module Man Codes'!B:B, LEFT(B4611, 4))=0, "No BM Man Code Found", "Match Found"))</f>
        <v>No BM Man Code Found</v>
      </c>
    </row>
    <row r="4612" spans="1:7">
      <c r="A4612" s="23" t="s">
        <v>8408</v>
      </c>
      <c r="B4612" s="23" t="s">
        <v>8409</v>
      </c>
      <c r="C4612" s="23" t="s">
        <v>139</v>
      </c>
      <c r="D4612" s="23" t="str">
        <f>IF(ISNUMBER(MATCH(C4612, 'Registration Database Man. Code'!A:A, 0)), "drone", "")</f>
        <v>drone</v>
      </c>
      <c r="E4612" s="23" t="str">
        <f>VLOOKUP(C4612, 'Registration Database Man. Code'!A:D, 4, FALSE)</f>
        <v>DJI</v>
      </c>
      <c r="F4612" s="24" t="str">
        <f t="shared" si="72"/>
        <v>Yes</v>
      </c>
      <c r="G4612" s="21" t="str">
        <f>IF(F4612="Yes", "Not Applicable", IF(COUNTIF('Broadcast Module Man Codes'!B:B, LEFT(B4612, 4))=0, "No BM Man Code Found", "Match Found"))</f>
        <v>Not Applicable</v>
      </c>
    </row>
    <row r="4613" spans="1:7">
      <c r="A4613" s="23" t="s">
        <v>8410</v>
      </c>
      <c r="B4613" s="23" t="s">
        <v>8411</v>
      </c>
      <c r="C4613" s="23" t="s">
        <v>27</v>
      </c>
      <c r="D4613" s="23" t="str">
        <f>IF(ISNUMBER(MATCH(C4613, 'Registration Database Man. Code'!A:A, 0)), "drone", "")</f>
        <v>drone</v>
      </c>
      <c r="E4613" s="23" t="str">
        <f>VLOOKUP(C4613, 'Registration Database Man. Code'!A:D, 4, FALSE)</f>
        <v>DJI</v>
      </c>
      <c r="F4613" s="24" t="str">
        <f t="shared" si="72"/>
        <v>Yes</v>
      </c>
      <c r="G4613" s="21" t="str">
        <f>IF(F4613="Yes", "Not Applicable", IF(COUNTIF('Broadcast Module Man Codes'!B:B, LEFT(B4613, 4))=0, "No BM Man Code Found", "Match Found"))</f>
        <v>Not Applicable</v>
      </c>
    </row>
    <row r="4614" spans="1:7">
      <c r="A4614" s="23" t="s">
        <v>8412</v>
      </c>
      <c r="B4614" s="23" t="s">
        <v>8413</v>
      </c>
      <c r="C4614" s="23">
        <v>610131</v>
      </c>
      <c r="D4614" s="23" t="str">
        <f>IF(ISNUMBER(MATCH(C4614, 'Registration Database Man. Code'!A:A, 0)), "drone", "")</f>
        <v>drone</v>
      </c>
      <c r="E4614" s="23" t="str">
        <f>VLOOKUP(C4614, 'Registration Database Man. Code'!A:D, 4, FALSE)</f>
        <v>DJI</v>
      </c>
      <c r="F4614" s="24" t="str">
        <f t="shared" si="72"/>
        <v>No</v>
      </c>
      <c r="G4614" s="21" t="str">
        <f>IF(F4614="Yes", "Not Applicable", IF(COUNTIF('Broadcast Module Man Codes'!B:B, LEFT(B4614, 4))=0, "No BM Man Code Found", "Match Found"))</f>
        <v>No BM Man Code Found</v>
      </c>
    </row>
    <row r="4615" spans="1:7">
      <c r="A4615" s="23" t="s">
        <v>8414</v>
      </c>
      <c r="B4615" s="23" t="s">
        <v>8415</v>
      </c>
      <c r="C4615" s="23" t="s">
        <v>27</v>
      </c>
      <c r="D4615" s="23" t="str">
        <f>IF(ISNUMBER(MATCH(C4615, 'Registration Database Man. Code'!A:A, 0)), "drone", "")</f>
        <v>drone</v>
      </c>
      <c r="E4615" s="23" t="str">
        <f>VLOOKUP(C4615, 'Registration Database Man. Code'!A:D, 4, FALSE)</f>
        <v>DJI</v>
      </c>
      <c r="F4615" s="24" t="str">
        <f t="shared" si="72"/>
        <v>Yes</v>
      </c>
      <c r="G4615" s="21" t="str">
        <f>IF(F4615="Yes", "Not Applicable", IF(COUNTIF('Broadcast Module Man Codes'!B:B, LEFT(B4615, 4))=0, "No BM Man Code Found", "Match Found"))</f>
        <v>Not Applicable</v>
      </c>
    </row>
    <row r="4616" spans="1:7">
      <c r="A4616" s="23" t="s">
        <v>8416</v>
      </c>
      <c r="B4616" s="23" t="s">
        <v>8417</v>
      </c>
      <c r="C4616" s="23" t="s">
        <v>21</v>
      </c>
      <c r="D4616" s="23" t="str">
        <f>IF(ISNUMBER(MATCH(C4616, 'Registration Database Man. Code'!A:A, 0)), "drone", "")</f>
        <v>drone</v>
      </c>
      <c r="E4616" s="23" t="str">
        <f>VLOOKUP(C4616, 'Registration Database Man. Code'!A:D, 4, FALSE)</f>
        <v>XAG</v>
      </c>
      <c r="F4616" s="24" t="str">
        <f t="shared" si="72"/>
        <v>Yes</v>
      </c>
      <c r="G4616" s="21" t="str">
        <f>IF(F4616="Yes", "Not Applicable", IF(COUNTIF('Broadcast Module Man Codes'!B:B, LEFT(B4616, 4))=0, "No BM Man Code Found", "Match Found"))</f>
        <v>Not Applicable</v>
      </c>
    </row>
    <row r="4617" spans="1:7">
      <c r="A4617" s="23" t="s">
        <v>8418</v>
      </c>
      <c r="B4617" s="23" t="s">
        <v>8419</v>
      </c>
      <c r="C4617" s="23" t="s">
        <v>10</v>
      </c>
      <c r="D4617" s="23" t="str">
        <f>IF(ISNUMBER(MATCH(C4617, 'Registration Database Man. Code'!A:A, 0)), "drone", "")</f>
        <v>drone</v>
      </c>
      <c r="E4617" s="23" t="str">
        <f>VLOOKUP(C4617, 'Registration Database Man. Code'!A:D, 4, FALSE)</f>
        <v>DJI</v>
      </c>
      <c r="F4617" s="24" t="str">
        <f t="shared" si="72"/>
        <v>No</v>
      </c>
      <c r="G4617" s="21" t="str">
        <f>IF(F4617="Yes", "Not Applicable", IF(COUNTIF('Broadcast Module Man Codes'!B:B, LEFT(B4617, 4))=0, "No BM Man Code Found", "Match Found"))</f>
        <v>No BM Man Code Found</v>
      </c>
    </row>
    <row r="4618" spans="1:7">
      <c r="A4618" s="23" t="s">
        <v>8420</v>
      </c>
      <c r="B4618" s="23" t="s">
        <v>8421</v>
      </c>
      <c r="C4618" s="23" t="s">
        <v>27</v>
      </c>
      <c r="D4618" s="23" t="str">
        <f>IF(ISNUMBER(MATCH(C4618, 'Registration Database Man. Code'!A:A, 0)), "drone", "")</f>
        <v>drone</v>
      </c>
      <c r="E4618" s="23" t="str">
        <f>VLOOKUP(C4618, 'Registration Database Man. Code'!A:D, 4, FALSE)</f>
        <v>DJI</v>
      </c>
      <c r="F4618" s="24" t="str">
        <f t="shared" si="72"/>
        <v>No</v>
      </c>
      <c r="G4618" s="21" t="str">
        <f>IF(F4618="Yes", "Not Applicable", IF(COUNTIF('Broadcast Module Man Codes'!B:B, LEFT(B4618, 4))=0, "No BM Man Code Found", "Match Found"))</f>
        <v>No BM Man Code Found</v>
      </c>
    </row>
    <row r="4619" spans="1:7">
      <c r="A4619" s="23" t="s">
        <v>8422</v>
      </c>
      <c r="B4619" s="23" t="s">
        <v>8423</v>
      </c>
      <c r="C4619" s="23" t="s">
        <v>27</v>
      </c>
      <c r="D4619" s="23" t="str">
        <f>IF(ISNUMBER(MATCH(C4619, 'Registration Database Man. Code'!A:A, 0)), "drone", "")</f>
        <v>drone</v>
      </c>
      <c r="E4619" s="23" t="str">
        <f>VLOOKUP(C4619, 'Registration Database Man. Code'!A:D, 4, FALSE)</f>
        <v>DJI</v>
      </c>
      <c r="F4619" s="24" t="str">
        <f t="shared" si="72"/>
        <v>Yes</v>
      </c>
      <c r="G4619" s="21" t="str">
        <f>IF(F4619="Yes", "Not Applicable", IF(COUNTIF('Broadcast Module Man Codes'!B:B, LEFT(B4619, 4))=0, "No BM Man Code Found", "Match Found"))</f>
        <v>Not Applicable</v>
      </c>
    </row>
    <row r="4620" spans="1:7">
      <c r="A4620" s="23" t="s">
        <v>8424</v>
      </c>
      <c r="B4620" s="23" t="s">
        <v>8425</v>
      </c>
      <c r="C4620" s="23" t="s">
        <v>6</v>
      </c>
      <c r="D4620" s="23" t="str">
        <f>IF(ISNUMBER(MATCH(C4620, 'Registration Database Man. Code'!A:A, 0)), "drone", "")</f>
        <v>drone</v>
      </c>
      <c r="E4620" s="23" t="str">
        <f>VLOOKUP(C4620, 'Registration Database Man. Code'!A:D, 4, FALSE)</f>
        <v>XAG</v>
      </c>
      <c r="F4620" s="24" t="str">
        <f t="shared" si="72"/>
        <v>No</v>
      </c>
      <c r="G4620" s="21" t="str">
        <f>IF(F4620="Yes", "Not Applicable", IF(COUNTIF('Broadcast Module Man Codes'!B:B, LEFT(B4620, 4))=0, "No BM Man Code Found", "Match Found"))</f>
        <v>No BM Man Code Found</v>
      </c>
    </row>
    <row r="4621" spans="1:7">
      <c r="A4621" s="23" t="s">
        <v>8426</v>
      </c>
      <c r="B4621" s="23" t="s">
        <v>6245</v>
      </c>
      <c r="C4621" s="23" t="s">
        <v>10</v>
      </c>
      <c r="D4621" s="23" t="str">
        <f>IF(ISNUMBER(MATCH(C4621, 'Registration Database Man. Code'!A:A, 0)), "drone", "")</f>
        <v>drone</v>
      </c>
      <c r="E4621" s="23" t="str">
        <f>VLOOKUP(C4621, 'Registration Database Man. Code'!A:D, 4, FALSE)</f>
        <v>DJI</v>
      </c>
      <c r="F4621" s="24" t="str">
        <f t="shared" si="72"/>
        <v>Yes</v>
      </c>
      <c r="G4621" s="21" t="str">
        <f>IF(F4621="Yes", "Not Applicable", IF(COUNTIF('Broadcast Module Man Codes'!B:B, LEFT(B4621, 4))=0, "No BM Man Code Found", "Match Found"))</f>
        <v>Not Applicable</v>
      </c>
    </row>
    <row r="4622" spans="1:7">
      <c r="A4622" s="23" t="s">
        <v>8427</v>
      </c>
      <c r="B4622" s="23" t="s">
        <v>8428</v>
      </c>
      <c r="C4622" s="23" t="s">
        <v>6</v>
      </c>
      <c r="D4622" s="23" t="str">
        <f>IF(ISNUMBER(MATCH(C4622, 'Registration Database Man. Code'!A:A, 0)), "drone", "")</f>
        <v>drone</v>
      </c>
      <c r="E4622" s="23" t="str">
        <f>VLOOKUP(C4622, 'Registration Database Man. Code'!A:D, 4, FALSE)</f>
        <v>XAG</v>
      </c>
      <c r="F4622" s="24" t="str">
        <f t="shared" si="72"/>
        <v>No</v>
      </c>
      <c r="G4622" s="21" t="str">
        <f>IF(F4622="Yes", "Not Applicable", IF(COUNTIF('Broadcast Module Man Codes'!B:B, LEFT(B4622, 4))=0, "No BM Man Code Found", "Match Found"))</f>
        <v>No BM Man Code Found</v>
      </c>
    </row>
    <row r="4623" spans="1:7">
      <c r="A4623" s="23" t="s">
        <v>8429</v>
      </c>
      <c r="B4623" s="23" t="s">
        <v>8430</v>
      </c>
      <c r="C4623" s="23" t="s">
        <v>27</v>
      </c>
      <c r="D4623" s="23" t="str">
        <f>IF(ISNUMBER(MATCH(C4623, 'Registration Database Man. Code'!A:A, 0)), "drone", "")</f>
        <v>drone</v>
      </c>
      <c r="E4623" s="23" t="str">
        <f>VLOOKUP(C4623, 'Registration Database Man. Code'!A:D, 4, FALSE)</f>
        <v>DJI</v>
      </c>
      <c r="F4623" s="24" t="str">
        <f t="shared" si="72"/>
        <v>No</v>
      </c>
      <c r="G4623" s="21" t="str">
        <f>IF(F4623="Yes", "Not Applicable", IF(COUNTIF('Broadcast Module Man Codes'!B:B, LEFT(B4623, 4))=0, "No BM Man Code Found", "Match Found"))</f>
        <v>No BM Man Code Found</v>
      </c>
    </row>
    <row r="4624" spans="1:7">
      <c r="A4624" s="23" t="s">
        <v>8431</v>
      </c>
      <c r="B4624" s="23" t="s">
        <v>8432</v>
      </c>
      <c r="C4624" s="23" t="s">
        <v>8433</v>
      </c>
      <c r="D4624" s="23" t="str">
        <f>IF(ISNUMBER(MATCH(C4624, 'Registration Database Man. Code'!A:A, 0)), "drone", "")</f>
        <v>drone</v>
      </c>
      <c r="E4624" s="23" t="str">
        <f>VLOOKUP(C4624, 'Registration Database Man. Code'!A:D, 4, FALSE)</f>
        <v>XAG</v>
      </c>
      <c r="F4624" s="24" t="str">
        <f t="shared" si="72"/>
        <v>No</v>
      </c>
      <c r="G4624" s="21" t="str">
        <f>IF(F4624="Yes", "Not Applicable", IF(COUNTIF('Broadcast Module Man Codes'!B:B, LEFT(B4624, 4))=0, "No BM Man Code Found", "Match Found"))</f>
        <v>No BM Man Code Found</v>
      </c>
    </row>
    <row r="4625" spans="1:7">
      <c r="A4625" s="23" t="s">
        <v>8434</v>
      </c>
      <c r="B4625" s="23" t="s">
        <v>8435</v>
      </c>
      <c r="C4625" s="23" t="s">
        <v>1035</v>
      </c>
      <c r="D4625" s="23" t="str">
        <f>IF(ISNUMBER(MATCH(C4625, 'Registration Database Man. Code'!A:A, 0)), "drone", "")</f>
        <v>drone</v>
      </c>
      <c r="E4625" s="23" t="str">
        <f>VLOOKUP(C4625, 'Registration Database Man. Code'!A:D, 4, FALSE)</f>
        <v>DJI</v>
      </c>
      <c r="F4625" s="24" t="str">
        <f t="shared" si="72"/>
        <v>Yes</v>
      </c>
      <c r="G4625" s="21" t="str">
        <f>IF(F4625="Yes", "Not Applicable", IF(COUNTIF('Broadcast Module Man Codes'!B:B, LEFT(B4625, 4))=0, "No BM Man Code Found", "Match Found"))</f>
        <v>Not Applicable</v>
      </c>
    </row>
    <row r="4626" spans="1:7">
      <c r="A4626" s="23" t="s">
        <v>8436</v>
      </c>
      <c r="B4626" s="23" t="s">
        <v>8437</v>
      </c>
      <c r="C4626" s="23" t="s">
        <v>281</v>
      </c>
      <c r="D4626" s="23" t="str">
        <f>IF(ISNUMBER(MATCH(C4626, 'Registration Database Man. Code'!A:A, 0)), "drone", "")</f>
        <v>drone</v>
      </c>
      <c r="E4626" s="23" t="str">
        <f>VLOOKUP(C4626, 'Registration Database Man. Code'!A:D, 4, FALSE)</f>
        <v>DJI</v>
      </c>
      <c r="F4626" s="24" t="str">
        <f t="shared" si="72"/>
        <v>Yes</v>
      </c>
      <c r="G4626" s="21" t="str">
        <f>IF(F4626="Yes", "Not Applicable", IF(COUNTIF('Broadcast Module Man Codes'!B:B, LEFT(B4626, 4))=0, "No BM Man Code Found", "Match Found"))</f>
        <v>Not Applicable</v>
      </c>
    </row>
    <row r="4627" spans="1:7">
      <c r="A4627" s="23" t="s">
        <v>8438</v>
      </c>
      <c r="B4627" s="23" t="s">
        <v>8439</v>
      </c>
      <c r="C4627" s="23" t="s">
        <v>581</v>
      </c>
      <c r="D4627" s="23" t="str">
        <f>IF(ISNUMBER(MATCH(C4627, 'Registration Database Man. Code'!A:A, 0)), "drone", "")</f>
        <v>drone</v>
      </c>
      <c r="E4627" s="23" t="str">
        <f>VLOOKUP(C4627, 'Registration Database Man. Code'!A:D, 4, FALSE)</f>
        <v>DJI</v>
      </c>
      <c r="F4627" s="24" t="str">
        <f t="shared" si="72"/>
        <v>Yes</v>
      </c>
      <c r="G4627" s="21" t="str">
        <f>IF(F4627="Yes", "Not Applicable", IF(COUNTIF('Broadcast Module Man Codes'!B:B, LEFT(B4627, 4))=0, "No BM Man Code Found", "Match Found"))</f>
        <v>Not Applicable</v>
      </c>
    </row>
    <row r="4628" spans="1:7">
      <c r="A4628" s="23" t="s">
        <v>8440</v>
      </c>
      <c r="B4628" s="23" t="s">
        <v>8441</v>
      </c>
      <c r="C4628" s="23" t="s">
        <v>410</v>
      </c>
      <c r="D4628" s="23" t="str">
        <f>IF(ISNUMBER(MATCH(C4628, 'Registration Database Man. Code'!A:A, 0)), "drone", "")</f>
        <v>drone</v>
      </c>
      <c r="E4628" s="23" t="str">
        <f>VLOOKUP(C4628, 'Registration Database Man. Code'!A:D, 4, FALSE)</f>
        <v>DJI</v>
      </c>
      <c r="F4628" s="24" t="str">
        <f t="shared" si="72"/>
        <v>Yes</v>
      </c>
      <c r="G4628" s="21" t="str">
        <f>IF(F4628="Yes", "Not Applicable", IF(COUNTIF('Broadcast Module Man Codes'!B:B, LEFT(B4628, 4))=0, "No BM Man Code Found", "Match Found"))</f>
        <v>Not Applicable</v>
      </c>
    </row>
    <row r="4629" spans="1:7">
      <c r="A4629" s="23" t="s">
        <v>8442</v>
      </c>
      <c r="B4629" s="23" t="s">
        <v>8443</v>
      </c>
      <c r="C4629" s="23" t="s">
        <v>27</v>
      </c>
      <c r="D4629" s="23" t="str">
        <f>IF(ISNUMBER(MATCH(C4629, 'Registration Database Man. Code'!A:A, 0)), "drone", "")</f>
        <v>drone</v>
      </c>
      <c r="E4629" s="23" t="str">
        <f>VLOOKUP(C4629, 'Registration Database Man. Code'!A:D, 4, FALSE)</f>
        <v>DJI</v>
      </c>
      <c r="F4629" s="24" t="str">
        <f t="shared" si="72"/>
        <v>No</v>
      </c>
      <c r="G4629" s="21" t="str">
        <f>IF(F4629="Yes", "Not Applicable", IF(COUNTIF('Broadcast Module Man Codes'!B:B, LEFT(B4629, 4))=0, "No BM Man Code Found", "Match Found"))</f>
        <v>No BM Man Code Found</v>
      </c>
    </row>
    <row r="4630" spans="1:7">
      <c r="A4630" s="23" t="s">
        <v>8444</v>
      </c>
      <c r="B4630" s="23" t="s">
        <v>8445</v>
      </c>
      <c r="C4630" s="23" t="s">
        <v>76</v>
      </c>
      <c r="D4630" s="23" t="str">
        <f>IF(ISNUMBER(MATCH(C4630, 'Registration Database Man. Code'!A:A, 0)), "drone", "")</f>
        <v>drone</v>
      </c>
      <c r="E4630" s="23" t="str">
        <f>VLOOKUP(C4630, 'Registration Database Man. Code'!A:D, 4, FALSE)</f>
        <v>XAG</v>
      </c>
      <c r="F4630" s="24" t="str">
        <f t="shared" si="72"/>
        <v>No</v>
      </c>
      <c r="G4630" s="21" t="str">
        <f>IF(F4630="Yes", "Not Applicable", IF(COUNTIF('Broadcast Module Man Codes'!B:B, LEFT(B4630, 4))=0, "No BM Man Code Found", "Match Found"))</f>
        <v>No BM Man Code Found</v>
      </c>
    </row>
    <row r="4631" spans="1:7">
      <c r="A4631" s="23" t="s">
        <v>8447</v>
      </c>
      <c r="B4631" s="23" t="s">
        <v>8448</v>
      </c>
      <c r="C4631" s="23" t="s">
        <v>27</v>
      </c>
      <c r="D4631" s="23" t="str">
        <f>IF(ISNUMBER(MATCH(C4631, 'Registration Database Man. Code'!A:A, 0)), "drone", "")</f>
        <v>drone</v>
      </c>
      <c r="E4631" s="23" t="str">
        <f>VLOOKUP(C4631, 'Registration Database Man. Code'!A:D, 4, FALSE)</f>
        <v>DJI</v>
      </c>
      <c r="F4631" s="24" t="str">
        <f t="shared" si="72"/>
        <v>Yes</v>
      </c>
      <c r="G4631" s="21" t="str">
        <f>IF(F4631="Yes", "Not Applicable", IF(COUNTIF('Broadcast Module Man Codes'!B:B, LEFT(B4631, 4))=0, "No BM Man Code Found", "Match Found"))</f>
        <v>Not Applicable</v>
      </c>
    </row>
    <row r="4632" spans="1:7">
      <c r="A4632" s="23" t="s">
        <v>8450</v>
      </c>
      <c r="B4632" s="23" t="s">
        <v>8451</v>
      </c>
      <c r="C4632" s="23" t="s">
        <v>6</v>
      </c>
      <c r="D4632" s="23" t="str">
        <f>IF(ISNUMBER(MATCH(C4632, 'Registration Database Man. Code'!A:A, 0)), "drone", "")</f>
        <v>drone</v>
      </c>
      <c r="E4632" s="23" t="str">
        <f>VLOOKUP(C4632, 'Registration Database Man. Code'!A:D, 4, FALSE)</f>
        <v>XAG</v>
      </c>
      <c r="F4632" s="24" t="str">
        <f t="shared" si="72"/>
        <v>No</v>
      </c>
      <c r="G4632" s="21" t="str">
        <f>IF(F4632="Yes", "Not Applicable", IF(COUNTIF('Broadcast Module Man Codes'!B:B, LEFT(B4632, 4))=0, "No BM Man Code Found", "Match Found"))</f>
        <v>No BM Man Code Found</v>
      </c>
    </row>
    <row r="4633" spans="1:7">
      <c r="A4633" s="23" t="s">
        <v>8452</v>
      </c>
      <c r="B4633" s="23" t="s">
        <v>8453</v>
      </c>
      <c r="C4633" s="23" t="s">
        <v>53</v>
      </c>
      <c r="D4633" s="23" t="str">
        <f>IF(ISNUMBER(MATCH(C4633, 'Registration Database Man. Code'!A:A, 0)), "drone", "")</f>
        <v>drone</v>
      </c>
      <c r="E4633" s="23" t="str">
        <f>VLOOKUP(C4633, 'Registration Database Man. Code'!A:D, 4, FALSE)</f>
        <v>EA VISION</v>
      </c>
      <c r="F4633" s="24" t="str">
        <f t="shared" si="72"/>
        <v>No</v>
      </c>
      <c r="G4633" s="21" t="str">
        <f>IF(F4633="Yes", "Not Applicable", IF(COUNTIF('Broadcast Module Man Codes'!B:B, LEFT(B4633, 4))=0, "No BM Man Code Found", "Match Found"))</f>
        <v>No BM Man Code Found</v>
      </c>
    </row>
    <row r="4634" spans="1:7">
      <c r="A4634" s="23" t="s">
        <v>8454</v>
      </c>
      <c r="B4634" s="23" t="s">
        <v>8455</v>
      </c>
      <c r="C4634" s="23" t="s">
        <v>10</v>
      </c>
      <c r="D4634" s="23" t="str">
        <f>IF(ISNUMBER(MATCH(C4634, 'Registration Database Man. Code'!A:A, 0)), "drone", "")</f>
        <v>drone</v>
      </c>
      <c r="E4634" s="23" t="str">
        <f>VLOOKUP(C4634, 'Registration Database Man. Code'!A:D, 4, FALSE)</f>
        <v>DJI</v>
      </c>
      <c r="F4634" s="24" t="str">
        <f t="shared" si="72"/>
        <v>No</v>
      </c>
      <c r="G4634" s="21" t="str">
        <f>IF(F4634="Yes", "Not Applicable", IF(COUNTIF('Broadcast Module Man Codes'!B:B, LEFT(B4634, 4))=0, "No BM Man Code Found", "Match Found"))</f>
        <v>No BM Man Code Found</v>
      </c>
    </row>
    <row r="4635" spans="1:7">
      <c r="A4635" s="23" t="s">
        <v>8456</v>
      </c>
      <c r="B4635" s="23" t="s">
        <v>8457</v>
      </c>
      <c r="C4635" s="23" t="s">
        <v>6</v>
      </c>
      <c r="D4635" s="23" t="str">
        <f>IF(ISNUMBER(MATCH(C4635, 'Registration Database Man. Code'!A:A, 0)), "drone", "")</f>
        <v>drone</v>
      </c>
      <c r="E4635" s="23" t="str">
        <f>VLOOKUP(C4635, 'Registration Database Man. Code'!A:D, 4, FALSE)</f>
        <v>XAG</v>
      </c>
      <c r="F4635" s="24" t="str">
        <f t="shared" si="72"/>
        <v>Yes</v>
      </c>
      <c r="G4635" s="21" t="str">
        <f>IF(F4635="Yes", "Not Applicable", IF(COUNTIF('Broadcast Module Man Codes'!B:B, LEFT(B4635, 4))=0, "No BM Man Code Found", "Match Found"))</f>
        <v>Not Applicable</v>
      </c>
    </row>
    <row r="4636" spans="1:7">
      <c r="A4636" s="23" t="s">
        <v>8458</v>
      </c>
      <c r="B4636" s="23" t="s">
        <v>8459</v>
      </c>
      <c r="C4636" s="23" t="s">
        <v>27</v>
      </c>
      <c r="D4636" s="23" t="str">
        <f>IF(ISNUMBER(MATCH(C4636, 'Registration Database Man. Code'!A:A, 0)), "drone", "")</f>
        <v>drone</v>
      </c>
      <c r="E4636" s="23" t="str">
        <f>VLOOKUP(C4636, 'Registration Database Man. Code'!A:D, 4, FALSE)</f>
        <v>DJI</v>
      </c>
      <c r="F4636" s="24" t="str">
        <f t="shared" si="72"/>
        <v>No</v>
      </c>
      <c r="G4636" s="21" t="str">
        <f>IF(F4636="Yes", "Not Applicable", IF(COUNTIF('Broadcast Module Man Codes'!B:B, LEFT(B4636, 4))=0, "No BM Man Code Found", "Match Found"))</f>
        <v>No BM Man Code Found</v>
      </c>
    </row>
    <row r="4637" spans="1:7">
      <c r="A4637" s="23" t="s">
        <v>8460</v>
      </c>
      <c r="B4637" s="23" t="s">
        <v>8461</v>
      </c>
      <c r="C4637" s="23" t="s">
        <v>27</v>
      </c>
      <c r="D4637" s="23" t="str">
        <f>IF(ISNUMBER(MATCH(C4637, 'Registration Database Man. Code'!A:A, 0)), "drone", "")</f>
        <v>drone</v>
      </c>
      <c r="E4637" s="23" t="str">
        <f>VLOOKUP(C4637, 'Registration Database Man. Code'!A:D, 4, FALSE)</f>
        <v>DJI</v>
      </c>
      <c r="F4637" s="24" t="str">
        <f t="shared" si="72"/>
        <v>No</v>
      </c>
      <c r="G4637" s="21" t="str">
        <f>IF(F4637="Yes", "Not Applicable", IF(COUNTIF('Broadcast Module Man Codes'!B:B, LEFT(B4637, 4))=0, "No BM Man Code Found", "Match Found"))</f>
        <v>No BM Man Code Found</v>
      </c>
    </row>
    <row r="4638" spans="1:7">
      <c r="A4638" s="23" t="s">
        <v>8462</v>
      </c>
      <c r="B4638" s="23" t="s">
        <v>8463</v>
      </c>
      <c r="C4638" s="23" t="s">
        <v>27</v>
      </c>
      <c r="D4638" s="23" t="str">
        <f>IF(ISNUMBER(MATCH(C4638, 'Registration Database Man. Code'!A:A, 0)), "drone", "")</f>
        <v>drone</v>
      </c>
      <c r="E4638" s="23" t="str">
        <f>VLOOKUP(C4638, 'Registration Database Man. Code'!A:D, 4, FALSE)</f>
        <v>DJI</v>
      </c>
      <c r="F4638" s="24" t="str">
        <f t="shared" si="72"/>
        <v>No</v>
      </c>
      <c r="G4638" s="21" t="str">
        <f>IF(F4638="Yes", "Not Applicable", IF(COUNTIF('Broadcast Module Man Codes'!B:B, LEFT(B4638, 4))=0, "No BM Man Code Found", "Match Found"))</f>
        <v>No BM Man Code Found</v>
      </c>
    </row>
    <row r="4639" spans="1:7">
      <c r="A4639" s="23" t="s">
        <v>8464</v>
      </c>
      <c r="B4639" s="23" t="s">
        <v>8465</v>
      </c>
      <c r="C4639" s="23" t="s">
        <v>21</v>
      </c>
      <c r="D4639" s="23" t="str">
        <f>IF(ISNUMBER(MATCH(C4639, 'Registration Database Man. Code'!A:A, 0)), "drone", "")</f>
        <v>drone</v>
      </c>
      <c r="E4639" s="23" t="str">
        <f>VLOOKUP(C4639, 'Registration Database Man. Code'!A:D, 4, FALSE)</f>
        <v>XAG</v>
      </c>
      <c r="F4639" s="24" t="str">
        <f t="shared" si="72"/>
        <v>Yes</v>
      </c>
      <c r="G4639" s="21" t="str">
        <f>IF(F4639="Yes", "Not Applicable", IF(COUNTIF('Broadcast Module Man Codes'!B:B, LEFT(B4639, 4))=0, "No BM Man Code Found", "Match Found"))</f>
        <v>Not Applicable</v>
      </c>
    </row>
    <row r="4640" spans="1:7">
      <c r="A4640" s="23" t="s">
        <v>8466</v>
      </c>
      <c r="B4640" s="23" t="s">
        <v>8467</v>
      </c>
      <c r="C4640" s="23" t="s">
        <v>10</v>
      </c>
      <c r="D4640" s="23" t="str">
        <f>IF(ISNUMBER(MATCH(C4640, 'Registration Database Man. Code'!A:A, 0)), "drone", "")</f>
        <v>drone</v>
      </c>
      <c r="E4640" s="23" t="str">
        <f>VLOOKUP(C4640, 'Registration Database Man. Code'!A:D, 4, FALSE)</f>
        <v>DJI</v>
      </c>
      <c r="F4640" s="24" t="str">
        <f t="shared" si="72"/>
        <v>Yes</v>
      </c>
      <c r="G4640" s="21" t="str">
        <f>IF(F4640="Yes", "Not Applicable", IF(COUNTIF('Broadcast Module Man Codes'!B:B, LEFT(B4640, 4))=0, "No BM Man Code Found", "Match Found"))</f>
        <v>Not Applicable</v>
      </c>
    </row>
    <row r="4641" spans="1:7">
      <c r="A4641" s="23" t="s">
        <v>8468</v>
      </c>
      <c r="B4641" s="23" t="s">
        <v>8469</v>
      </c>
      <c r="C4641" s="23" t="s">
        <v>27</v>
      </c>
      <c r="D4641" s="23" t="str">
        <f>IF(ISNUMBER(MATCH(C4641, 'Registration Database Man. Code'!A:A, 0)), "drone", "")</f>
        <v>drone</v>
      </c>
      <c r="E4641" s="23" t="str">
        <f>VLOOKUP(C4641, 'Registration Database Man. Code'!A:D, 4, FALSE)</f>
        <v>DJI</v>
      </c>
      <c r="F4641" s="24" t="str">
        <f t="shared" si="72"/>
        <v>Yes</v>
      </c>
      <c r="G4641" s="21" t="str">
        <f>IF(F4641="Yes", "Not Applicable", IF(COUNTIF('Broadcast Module Man Codes'!B:B, LEFT(B4641, 4))=0, "No BM Man Code Found", "Match Found"))</f>
        <v>Not Applicable</v>
      </c>
    </row>
    <row r="4642" spans="1:7">
      <c r="A4642" s="23" t="s">
        <v>8470</v>
      </c>
      <c r="B4642" s="23" t="s">
        <v>8471</v>
      </c>
      <c r="C4642" s="23" t="s">
        <v>27</v>
      </c>
      <c r="D4642" s="23" t="str">
        <f>IF(ISNUMBER(MATCH(C4642, 'Registration Database Man. Code'!A:A, 0)), "drone", "")</f>
        <v>drone</v>
      </c>
      <c r="E4642" s="23" t="str">
        <f>VLOOKUP(C4642, 'Registration Database Man. Code'!A:D, 4, FALSE)</f>
        <v>DJI</v>
      </c>
      <c r="F4642" s="24" t="str">
        <f t="shared" si="72"/>
        <v>Yes</v>
      </c>
      <c r="G4642" s="21" t="str">
        <f>IF(F4642="Yes", "Not Applicable", IF(COUNTIF('Broadcast Module Man Codes'!B:B, LEFT(B4642, 4))=0, "No BM Man Code Found", "Match Found"))</f>
        <v>Not Applicable</v>
      </c>
    </row>
    <row r="4643" spans="1:7">
      <c r="A4643" s="23" t="s">
        <v>8472</v>
      </c>
      <c r="B4643" s="23" t="s">
        <v>8473</v>
      </c>
      <c r="C4643" s="23" t="s">
        <v>6</v>
      </c>
      <c r="D4643" s="23" t="str">
        <f>IF(ISNUMBER(MATCH(C4643, 'Registration Database Man. Code'!A:A, 0)), "drone", "")</f>
        <v>drone</v>
      </c>
      <c r="E4643" s="23" t="str">
        <f>VLOOKUP(C4643, 'Registration Database Man. Code'!A:D, 4, FALSE)</f>
        <v>XAG</v>
      </c>
      <c r="F4643" s="24" t="str">
        <f t="shared" si="72"/>
        <v>Yes</v>
      </c>
      <c r="G4643" s="21" t="str">
        <f>IF(F4643="Yes", "Not Applicable", IF(COUNTIF('Broadcast Module Man Codes'!B:B, LEFT(B4643, 4))=0, "No BM Man Code Found", "Match Found"))</f>
        <v>Not Applicable</v>
      </c>
    </row>
    <row r="4644" spans="1:7">
      <c r="A4644" s="23" t="s">
        <v>8474</v>
      </c>
      <c r="B4644" s="23" t="s">
        <v>8475</v>
      </c>
      <c r="C4644" s="23" t="s">
        <v>10</v>
      </c>
      <c r="D4644" s="23" t="str">
        <f>IF(ISNUMBER(MATCH(C4644, 'Registration Database Man. Code'!A:A, 0)), "drone", "")</f>
        <v>drone</v>
      </c>
      <c r="E4644" s="23" t="str">
        <f>VLOOKUP(C4644, 'Registration Database Man. Code'!A:D, 4, FALSE)</f>
        <v>DJI</v>
      </c>
      <c r="F4644" s="24" t="str">
        <f t="shared" si="72"/>
        <v>Yes</v>
      </c>
      <c r="G4644" s="21" t="str">
        <f>IF(F4644="Yes", "Not Applicable", IF(COUNTIF('Broadcast Module Man Codes'!B:B, LEFT(B4644, 4))=0, "No BM Man Code Found", "Match Found"))</f>
        <v>Not Applicable</v>
      </c>
    </row>
    <row r="4645" spans="1:7">
      <c r="A4645" s="23" t="s">
        <v>8476</v>
      </c>
      <c r="B4645" s="23" t="s">
        <v>8477</v>
      </c>
      <c r="C4645" s="23" t="s">
        <v>27</v>
      </c>
      <c r="D4645" s="23" t="str">
        <f>IF(ISNUMBER(MATCH(C4645, 'Registration Database Man. Code'!A:A, 0)), "drone", "")</f>
        <v>drone</v>
      </c>
      <c r="E4645" s="23" t="str">
        <f>VLOOKUP(C4645, 'Registration Database Man. Code'!A:D, 4, FALSE)</f>
        <v>DJI</v>
      </c>
      <c r="F4645" s="24" t="str">
        <f t="shared" si="72"/>
        <v>Yes</v>
      </c>
      <c r="G4645" s="21" t="str">
        <f>IF(F4645="Yes", "Not Applicable", IF(COUNTIF('Broadcast Module Man Codes'!B:B, LEFT(B4645, 4))=0, "No BM Man Code Found", "Match Found"))</f>
        <v>Not Applicable</v>
      </c>
    </row>
    <row r="4646" spans="1:7">
      <c r="A4646" s="23" t="s">
        <v>8478</v>
      </c>
      <c r="B4646" s="23" t="s">
        <v>8479</v>
      </c>
      <c r="C4646" s="23" t="s">
        <v>1285</v>
      </c>
      <c r="D4646" s="23" t="str">
        <f>IF(ISNUMBER(MATCH(C4646, 'Registration Database Man. Code'!A:A, 0)), "drone", "")</f>
        <v>drone</v>
      </c>
      <c r="E4646" s="23" t="str">
        <f>VLOOKUP(C4646, 'Registration Database Man. Code'!A:D, 4, FALSE)</f>
        <v>DJI INNOVATIONS</v>
      </c>
      <c r="F4646" s="24" t="str">
        <f t="shared" si="72"/>
        <v>No</v>
      </c>
      <c r="G4646" s="21" t="str">
        <f>IF(F4646="Yes", "Not Applicable", IF(COUNTIF('Broadcast Module Man Codes'!B:B, LEFT(B4646, 4))=0, "No BM Man Code Found", "Match Found"))</f>
        <v>No BM Man Code Found</v>
      </c>
    </row>
    <row r="4647" spans="1:7">
      <c r="A4647" s="23" t="s">
        <v>8480</v>
      </c>
      <c r="B4647" s="23" t="s">
        <v>8481</v>
      </c>
      <c r="C4647" s="23" t="s">
        <v>53</v>
      </c>
      <c r="D4647" s="23" t="str">
        <f>IF(ISNUMBER(MATCH(C4647, 'Registration Database Man. Code'!A:A, 0)), "drone", "")</f>
        <v>drone</v>
      </c>
      <c r="E4647" s="23" t="str">
        <f>VLOOKUP(C4647, 'Registration Database Man. Code'!A:D, 4, FALSE)</f>
        <v>EA VISION</v>
      </c>
      <c r="F4647" s="24" t="str">
        <f t="shared" si="72"/>
        <v>No</v>
      </c>
      <c r="G4647" s="21" t="str">
        <f>IF(F4647="Yes", "Not Applicable", IF(COUNTIF('Broadcast Module Man Codes'!B:B, LEFT(B4647, 4))=0, "No BM Man Code Found", "Match Found"))</f>
        <v>No BM Man Code Found</v>
      </c>
    </row>
    <row r="4648" spans="1:7">
      <c r="A4648" s="23" t="s">
        <v>8482</v>
      </c>
      <c r="B4648" s="23" t="s">
        <v>8483</v>
      </c>
      <c r="C4648" s="23" t="s">
        <v>53</v>
      </c>
      <c r="D4648" s="23" t="str">
        <f>IF(ISNUMBER(MATCH(C4648, 'Registration Database Man. Code'!A:A, 0)), "drone", "")</f>
        <v>drone</v>
      </c>
      <c r="E4648" s="23" t="str">
        <f>VLOOKUP(C4648, 'Registration Database Man. Code'!A:D, 4, FALSE)</f>
        <v>EA VISION</v>
      </c>
      <c r="F4648" s="24" t="str">
        <f t="shared" si="72"/>
        <v>No</v>
      </c>
      <c r="G4648" s="21" t="str">
        <f>IF(F4648="Yes", "Not Applicable", IF(COUNTIF('Broadcast Module Man Codes'!B:B, LEFT(B4648, 4))=0, "No BM Man Code Found", "Match Found"))</f>
        <v>No BM Man Code Found</v>
      </c>
    </row>
    <row r="4649" spans="1:7">
      <c r="A4649" s="23" t="s">
        <v>8484</v>
      </c>
      <c r="B4649" s="23" t="s">
        <v>8485</v>
      </c>
      <c r="C4649" s="23" t="s">
        <v>53</v>
      </c>
      <c r="D4649" s="23" t="str">
        <f>IF(ISNUMBER(MATCH(C4649, 'Registration Database Man. Code'!A:A, 0)), "drone", "")</f>
        <v>drone</v>
      </c>
      <c r="E4649" s="23" t="str">
        <f>VLOOKUP(C4649, 'Registration Database Man. Code'!A:D, 4, FALSE)</f>
        <v>EA VISION</v>
      </c>
      <c r="F4649" s="24" t="str">
        <f t="shared" si="72"/>
        <v>No</v>
      </c>
      <c r="G4649" s="21" t="str">
        <f>IF(F4649="Yes", "Not Applicable", IF(COUNTIF('Broadcast Module Man Codes'!B:B, LEFT(B4649, 4))=0, "No BM Man Code Found", "Match Found"))</f>
        <v>No BM Man Code Found</v>
      </c>
    </row>
    <row r="4650" spans="1:7">
      <c r="A4650" s="23" t="s">
        <v>8486</v>
      </c>
      <c r="B4650" s="23" t="s">
        <v>8487</v>
      </c>
      <c r="C4650" s="23" t="s">
        <v>53</v>
      </c>
      <c r="D4650" s="23" t="str">
        <f>IF(ISNUMBER(MATCH(C4650, 'Registration Database Man. Code'!A:A, 0)), "drone", "")</f>
        <v>drone</v>
      </c>
      <c r="E4650" s="23" t="str">
        <f>VLOOKUP(C4650, 'Registration Database Man. Code'!A:D, 4, FALSE)</f>
        <v>EA VISION</v>
      </c>
      <c r="F4650" s="24" t="str">
        <f t="shared" si="72"/>
        <v>No</v>
      </c>
      <c r="G4650" s="21" t="str">
        <f>IF(F4650="Yes", "Not Applicable", IF(COUNTIF('Broadcast Module Man Codes'!B:B, LEFT(B4650, 4))=0, "No BM Man Code Found", "Match Found"))</f>
        <v>No BM Man Code Found</v>
      </c>
    </row>
    <row r="4651" spans="1:7">
      <c r="A4651" s="23" t="s">
        <v>8488</v>
      </c>
      <c r="B4651" s="23" t="s">
        <v>8489</v>
      </c>
      <c r="C4651" s="23" t="s">
        <v>53</v>
      </c>
      <c r="D4651" s="23" t="str">
        <f>IF(ISNUMBER(MATCH(C4651, 'Registration Database Man. Code'!A:A, 0)), "drone", "")</f>
        <v>drone</v>
      </c>
      <c r="E4651" s="23" t="str">
        <f>VLOOKUP(C4651, 'Registration Database Man. Code'!A:D, 4, FALSE)</f>
        <v>EA VISION</v>
      </c>
      <c r="F4651" s="24" t="str">
        <f t="shared" si="72"/>
        <v>No</v>
      </c>
      <c r="G4651" s="21" t="str">
        <f>IF(F4651="Yes", "Not Applicable", IF(COUNTIF('Broadcast Module Man Codes'!B:B, LEFT(B4651, 4))=0, "No BM Man Code Found", "Match Found"))</f>
        <v>No BM Man Code Found</v>
      </c>
    </row>
    <row r="4652" spans="1:7">
      <c r="A4652" s="23" t="s">
        <v>8490</v>
      </c>
      <c r="B4652" s="23" t="s">
        <v>8491</v>
      </c>
      <c r="C4652" s="23" t="s">
        <v>79</v>
      </c>
      <c r="D4652" s="23" t="str">
        <f>IF(ISNUMBER(MATCH(C4652, 'Registration Database Man. Code'!A:A, 0)), "drone", "")</f>
        <v>drone</v>
      </c>
      <c r="E4652" s="23" t="str">
        <f>VLOOKUP(C4652, 'Registration Database Man. Code'!A:D, 4, FALSE)</f>
        <v>DJI</v>
      </c>
      <c r="F4652" s="24" t="str">
        <f t="shared" si="72"/>
        <v>No</v>
      </c>
      <c r="G4652" s="21" t="str">
        <f>IF(F4652="Yes", "Not Applicable", IF(COUNTIF('Broadcast Module Man Codes'!B:B, LEFT(B4652, 4))=0, "No BM Man Code Found", "Match Found"))</f>
        <v>No BM Man Code Found</v>
      </c>
    </row>
    <row r="4653" spans="1:7">
      <c r="A4653" s="23" t="s">
        <v>8492</v>
      </c>
      <c r="B4653" s="23" t="s">
        <v>8493</v>
      </c>
      <c r="C4653" s="23" t="s">
        <v>53</v>
      </c>
      <c r="D4653" s="23" t="str">
        <f>IF(ISNUMBER(MATCH(C4653, 'Registration Database Man. Code'!A:A, 0)), "drone", "")</f>
        <v>drone</v>
      </c>
      <c r="E4653" s="23" t="str">
        <f>VLOOKUP(C4653, 'Registration Database Man. Code'!A:D, 4, FALSE)</f>
        <v>EA VISION</v>
      </c>
      <c r="F4653" s="24" t="str">
        <f t="shared" si="72"/>
        <v>No</v>
      </c>
      <c r="G4653" s="21" t="str">
        <f>IF(F4653="Yes", "Not Applicable", IF(COUNTIF('Broadcast Module Man Codes'!B:B, LEFT(B4653, 4))=0, "No BM Man Code Found", "Match Found"))</f>
        <v>No BM Man Code Found</v>
      </c>
    </row>
    <row r="4654" spans="1:7">
      <c r="A4654" s="23" t="s">
        <v>8494</v>
      </c>
      <c r="B4654" s="23" t="s">
        <v>8495</v>
      </c>
      <c r="C4654" s="23" t="s">
        <v>53</v>
      </c>
      <c r="D4654" s="23" t="str">
        <f>IF(ISNUMBER(MATCH(C4654, 'Registration Database Man. Code'!A:A, 0)), "drone", "")</f>
        <v>drone</v>
      </c>
      <c r="E4654" s="23" t="str">
        <f>VLOOKUP(C4654, 'Registration Database Man. Code'!A:D, 4, FALSE)</f>
        <v>EA VISION</v>
      </c>
      <c r="F4654" s="24" t="str">
        <f t="shared" si="72"/>
        <v>No</v>
      </c>
      <c r="G4654" s="21" t="str">
        <f>IF(F4654="Yes", "Not Applicable", IF(COUNTIF('Broadcast Module Man Codes'!B:B, LEFT(B4654, 4))=0, "No BM Man Code Found", "Match Found"))</f>
        <v>No BM Man Code Found</v>
      </c>
    </row>
    <row r="4655" spans="1:7">
      <c r="A4655" s="23" t="s">
        <v>8496</v>
      </c>
      <c r="B4655" s="23" t="s">
        <v>8497</v>
      </c>
      <c r="C4655" s="23" t="s">
        <v>27</v>
      </c>
      <c r="D4655" s="23" t="str">
        <f>IF(ISNUMBER(MATCH(C4655, 'Registration Database Man. Code'!A:A, 0)), "drone", "")</f>
        <v>drone</v>
      </c>
      <c r="E4655" s="23" t="str">
        <f>VLOOKUP(C4655, 'Registration Database Man. Code'!A:D, 4, FALSE)</f>
        <v>DJI</v>
      </c>
      <c r="F4655" s="24" t="str">
        <f t="shared" si="72"/>
        <v>Yes</v>
      </c>
      <c r="G4655" s="21" t="str">
        <f>IF(F4655="Yes", "Not Applicable", IF(COUNTIF('Broadcast Module Man Codes'!B:B, LEFT(B4655, 4))=0, "No BM Man Code Found", "Match Found"))</f>
        <v>Not Applicable</v>
      </c>
    </row>
    <row r="4656" spans="1:7">
      <c r="A4656" s="23" t="s">
        <v>8498</v>
      </c>
      <c r="B4656" s="23" t="s">
        <v>8499</v>
      </c>
      <c r="C4656" s="23" t="s">
        <v>27</v>
      </c>
      <c r="D4656" s="23" t="str">
        <f>IF(ISNUMBER(MATCH(C4656, 'Registration Database Man. Code'!A:A, 0)), "drone", "")</f>
        <v>drone</v>
      </c>
      <c r="E4656" s="23" t="str">
        <f>VLOOKUP(C4656, 'Registration Database Man. Code'!A:D, 4, FALSE)</f>
        <v>DJI</v>
      </c>
      <c r="F4656" s="24" t="str">
        <f t="shared" si="72"/>
        <v>Yes</v>
      </c>
      <c r="G4656" s="21" t="str">
        <f>IF(F4656="Yes", "Not Applicable", IF(COUNTIF('Broadcast Module Man Codes'!B:B, LEFT(B4656, 4))=0, "No BM Man Code Found", "Match Found"))</f>
        <v>Not Applicable</v>
      </c>
    </row>
    <row r="4657" spans="1:7">
      <c r="A4657" s="23" t="s">
        <v>8500</v>
      </c>
      <c r="B4657" s="23" t="s">
        <v>8501</v>
      </c>
      <c r="C4657" s="23" t="s">
        <v>27</v>
      </c>
      <c r="D4657" s="23" t="str">
        <f>IF(ISNUMBER(MATCH(C4657, 'Registration Database Man. Code'!A:A, 0)), "drone", "")</f>
        <v>drone</v>
      </c>
      <c r="E4657" s="23" t="str">
        <f>VLOOKUP(C4657, 'Registration Database Man. Code'!A:D, 4, FALSE)</f>
        <v>DJI</v>
      </c>
      <c r="F4657" s="24" t="str">
        <f t="shared" si="72"/>
        <v>Yes</v>
      </c>
      <c r="G4657" s="21" t="str">
        <f>IF(F4657="Yes", "Not Applicable", IF(COUNTIF('Broadcast Module Man Codes'!B:B, LEFT(B4657, 4))=0, "No BM Man Code Found", "Match Found"))</f>
        <v>Not Applicable</v>
      </c>
    </row>
    <row r="4658" spans="1:7">
      <c r="A4658" s="23" t="s">
        <v>8502</v>
      </c>
      <c r="B4658" s="23" t="s">
        <v>8503</v>
      </c>
      <c r="C4658" s="23" t="s">
        <v>27</v>
      </c>
      <c r="D4658" s="23" t="str">
        <f>IF(ISNUMBER(MATCH(C4658, 'Registration Database Man. Code'!A:A, 0)), "drone", "")</f>
        <v>drone</v>
      </c>
      <c r="E4658" s="23" t="str">
        <f>VLOOKUP(C4658, 'Registration Database Man. Code'!A:D, 4, FALSE)</f>
        <v>DJI</v>
      </c>
      <c r="F4658" s="24" t="str">
        <f t="shared" si="72"/>
        <v>Yes</v>
      </c>
      <c r="G4658" s="21" t="str">
        <f>IF(F4658="Yes", "Not Applicable", IF(COUNTIF('Broadcast Module Man Codes'!B:B, LEFT(B4658, 4))=0, "No BM Man Code Found", "Match Found"))</f>
        <v>Not Applicable</v>
      </c>
    </row>
    <row r="4659" spans="1:7">
      <c r="A4659" s="23" t="s">
        <v>8504</v>
      </c>
      <c r="B4659" s="23" t="s">
        <v>8505</v>
      </c>
      <c r="C4659" s="23" t="s">
        <v>6</v>
      </c>
      <c r="D4659" s="23" t="str">
        <f>IF(ISNUMBER(MATCH(C4659, 'Registration Database Man. Code'!A:A, 0)), "drone", "")</f>
        <v>drone</v>
      </c>
      <c r="E4659" s="23" t="str">
        <f>VLOOKUP(C4659, 'Registration Database Man. Code'!A:D, 4, FALSE)</f>
        <v>XAG</v>
      </c>
      <c r="F4659" s="24" t="str">
        <f t="shared" si="72"/>
        <v>Yes</v>
      </c>
      <c r="G4659" s="21" t="str">
        <f>IF(F4659="Yes", "Not Applicable", IF(COUNTIF('Broadcast Module Man Codes'!B:B, LEFT(B4659, 4))=0, "No BM Man Code Found", "Match Found"))</f>
        <v>Not Applicable</v>
      </c>
    </row>
    <row r="4660" spans="1:7">
      <c r="A4660" s="23" t="s">
        <v>8506</v>
      </c>
      <c r="B4660" s="23" t="s">
        <v>8507</v>
      </c>
      <c r="C4660" s="23" t="s">
        <v>27</v>
      </c>
      <c r="D4660" s="23" t="str">
        <f>IF(ISNUMBER(MATCH(C4660, 'Registration Database Man. Code'!A:A, 0)), "drone", "")</f>
        <v>drone</v>
      </c>
      <c r="E4660" s="23" t="str">
        <f>VLOOKUP(C4660, 'Registration Database Man. Code'!A:D, 4, FALSE)</f>
        <v>DJI</v>
      </c>
      <c r="F4660" s="24" t="str">
        <f t="shared" si="72"/>
        <v>No</v>
      </c>
      <c r="G4660" s="21" t="str">
        <f>IF(F4660="Yes", "Not Applicable", IF(COUNTIF('Broadcast Module Man Codes'!B:B, LEFT(B4660, 4))=0, "No BM Man Code Found", "Match Found"))</f>
        <v>No BM Man Code Found</v>
      </c>
    </row>
    <row r="4661" spans="1:7">
      <c r="A4661" s="23" t="s">
        <v>8508</v>
      </c>
      <c r="B4661" s="23" t="s">
        <v>8509</v>
      </c>
      <c r="C4661" s="23" t="s">
        <v>27</v>
      </c>
      <c r="D4661" s="23" t="str">
        <f>IF(ISNUMBER(MATCH(C4661, 'Registration Database Man. Code'!A:A, 0)), "drone", "")</f>
        <v>drone</v>
      </c>
      <c r="E4661" s="23" t="str">
        <f>VLOOKUP(C4661, 'Registration Database Man. Code'!A:D, 4, FALSE)</f>
        <v>DJI</v>
      </c>
      <c r="F4661" s="24" t="str">
        <f t="shared" si="72"/>
        <v>Yes</v>
      </c>
      <c r="G4661" s="21" t="str">
        <f>IF(F4661="Yes", "Not Applicable", IF(COUNTIF('Broadcast Module Man Codes'!B:B, LEFT(B4661, 4))=0, "No BM Man Code Found", "Match Found"))</f>
        <v>Not Applicable</v>
      </c>
    </row>
    <row r="4662" spans="1:7">
      <c r="A4662" s="23" t="s">
        <v>8510</v>
      </c>
      <c r="B4662" s="23" t="s">
        <v>8511</v>
      </c>
      <c r="C4662" s="23" t="s">
        <v>139</v>
      </c>
      <c r="D4662" s="23" t="str">
        <f>IF(ISNUMBER(MATCH(C4662, 'Registration Database Man. Code'!A:A, 0)), "drone", "")</f>
        <v>drone</v>
      </c>
      <c r="E4662" s="23" t="str">
        <f>VLOOKUP(C4662, 'Registration Database Man. Code'!A:D, 4, FALSE)</f>
        <v>DJI</v>
      </c>
      <c r="F4662" s="24" t="str">
        <f t="shared" si="72"/>
        <v>Yes</v>
      </c>
      <c r="G4662" s="21" t="str">
        <f>IF(F4662="Yes", "Not Applicable", IF(COUNTIF('Broadcast Module Man Codes'!B:B, LEFT(B4662, 4))=0, "No BM Man Code Found", "Match Found"))</f>
        <v>Not Applicable</v>
      </c>
    </row>
    <row r="4663" spans="1:7">
      <c r="A4663" s="23" t="s">
        <v>8512</v>
      </c>
      <c r="B4663" s="23" t="s">
        <v>8513</v>
      </c>
      <c r="C4663" s="23" t="s">
        <v>711</v>
      </c>
      <c r="D4663" s="23" t="str">
        <f>IF(ISNUMBER(MATCH(C4663, 'Registration Database Man. Code'!A:A, 0)), "drone", "")</f>
        <v>drone</v>
      </c>
      <c r="E4663" s="23" t="str">
        <f>VLOOKUP(C4663, 'Registration Database Man. Code'!A:D, 4, FALSE)</f>
        <v>DJI</v>
      </c>
      <c r="F4663" s="24" t="str">
        <f t="shared" si="72"/>
        <v>Yes</v>
      </c>
      <c r="G4663" s="21" t="str">
        <f>IF(F4663="Yes", "Not Applicable", IF(COUNTIF('Broadcast Module Man Codes'!B:B, LEFT(B4663, 4))=0, "No BM Man Code Found", "Match Found"))</f>
        <v>Not Applicable</v>
      </c>
    </row>
    <row r="4664" spans="1:7">
      <c r="A4664" s="23" t="s">
        <v>8514</v>
      </c>
      <c r="B4664" s="23" t="s">
        <v>8515</v>
      </c>
      <c r="C4664" s="23" t="s">
        <v>27</v>
      </c>
      <c r="D4664" s="23" t="str">
        <f>IF(ISNUMBER(MATCH(C4664, 'Registration Database Man. Code'!A:A, 0)), "drone", "")</f>
        <v>drone</v>
      </c>
      <c r="E4664" s="23" t="str">
        <f>VLOOKUP(C4664, 'Registration Database Man. Code'!A:D, 4, FALSE)</f>
        <v>DJI</v>
      </c>
      <c r="F4664" s="24" t="str">
        <f t="shared" si="72"/>
        <v>No</v>
      </c>
      <c r="G4664" s="21" t="str">
        <f>IF(F4664="Yes", "Not Applicable", IF(COUNTIF('Broadcast Module Man Codes'!B:B, LEFT(B4664, 4))=0, "No BM Man Code Found", "Match Found"))</f>
        <v>No BM Man Code Found</v>
      </c>
    </row>
    <row r="4665" spans="1:7">
      <c r="A4665" s="23" t="s">
        <v>8516</v>
      </c>
      <c r="B4665" s="23" t="s">
        <v>8517</v>
      </c>
      <c r="C4665" s="23" t="s">
        <v>27</v>
      </c>
      <c r="D4665" s="23" t="str">
        <f>IF(ISNUMBER(MATCH(C4665, 'Registration Database Man. Code'!A:A, 0)), "drone", "")</f>
        <v>drone</v>
      </c>
      <c r="E4665" s="23" t="str">
        <f>VLOOKUP(C4665, 'Registration Database Man. Code'!A:D, 4, FALSE)</f>
        <v>DJI</v>
      </c>
      <c r="F4665" s="24" t="str">
        <f t="shared" si="72"/>
        <v>Yes</v>
      </c>
      <c r="G4665" s="21" t="str">
        <f>IF(F4665="Yes", "Not Applicable", IF(COUNTIF('Broadcast Module Man Codes'!B:B, LEFT(B4665, 4))=0, "No BM Man Code Found", "Match Found"))</f>
        <v>Not Applicable</v>
      </c>
    </row>
    <row r="4666" spans="1:7">
      <c r="A4666" s="23" t="s">
        <v>8518</v>
      </c>
      <c r="B4666" s="23" t="s">
        <v>8519</v>
      </c>
      <c r="C4666" s="23" t="s">
        <v>139</v>
      </c>
      <c r="D4666" s="23" t="str">
        <f>IF(ISNUMBER(MATCH(C4666, 'Registration Database Man. Code'!A:A, 0)), "drone", "")</f>
        <v>drone</v>
      </c>
      <c r="E4666" s="23" t="str">
        <f>VLOOKUP(C4666, 'Registration Database Man. Code'!A:D, 4, FALSE)</f>
        <v>DJI</v>
      </c>
      <c r="F4666" s="24" t="str">
        <f t="shared" si="72"/>
        <v>No</v>
      </c>
      <c r="G4666" s="21" t="str">
        <f>IF(F4666="Yes", "Not Applicable", IF(COUNTIF('Broadcast Module Man Codes'!B:B, LEFT(B4666, 4))=0, "No BM Man Code Found", "Match Found"))</f>
        <v>No BM Man Code Found</v>
      </c>
    </row>
    <row r="4667" spans="1:7">
      <c r="A4667" s="23" t="s">
        <v>8520</v>
      </c>
      <c r="B4667" s="23" t="s">
        <v>8521</v>
      </c>
      <c r="C4667" s="23" t="s">
        <v>139</v>
      </c>
      <c r="D4667" s="23" t="str">
        <f>IF(ISNUMBER(MATCH(C4667, 'Registration Database Man. Code'!A:A, 0)), "drone", "")</f>
        <v>drone</v>
      </c>
      <c r="E4667" s="23" t="str">
        <f>VLOOKUP(C4667, 'Registration Database Man. Code'!A:D, 4, FALSE)</f>
        <v>DJI</v>
      </c>
      <c r="F4667" s="24" t="str">
        <f t="shared" si="72"/>
        <v>No</v>
      </c>
      <c r="G4667" s="21" t="str">
        <f>IF(F4667="Yes", "Not Applicable", IF(COUNTIF('Broadcast Module Man Codes'!B:B, LEFT(B4667, 4))=0, "No BM Man Code Found", "Match Found"))</f>
        <v>No BM Man Code Found</v>
      </c>
    </row>
    <row r="4668" spans="1:7">
      <c r="A4668" s="23" t="s">
        <v>8522</v>
      </c>
      <c r="B4668" s="23" t="s">
        <v>8523</v>
      </c>
      <c r="C4668" s="23" t="s">
        <v>139</v>
      </c>
      <c r="D4668" s="23" t="str">
        <f>IF(ISNUMBER(MATCH(C4668, 'Registration Database Man. Code'!A:A, 0)), "drone", "")</f>
        <v>drone</v>
      </c>
      <c r="E4668" s="23" t="str">
        <f>VLOOKUP(C4668, 'Registration Database Man. Code'!A:D, 4, FALSE)</f>
        <v>DJI</v>
      </c>
      <c r="F4668" s="24" t="str">
        <f t="shared" si="72"/>
        <v>No</v>
      </c>
      <c r="G4668" s="21" t="str">
        <f>IF(F4668="Yes", "Not Applicable", IF(COUNTIF('Broadcast Module Man Codes'!B:B, LEFT(B4668, 4))=0, "No BM Man Code Found", "Match Found"))</f>
        <v>No BM Man Code Found</v>
      </c>
    </row>
    <row r="4669" spans="1:7">
      <c r="A4669" s="23" t="s">
        <v>8524</v>
      </c>
      <c r="B4669" s="23" t="s">
        <v>8525</v>
      </c>
      <c r="C4669" s="23" t="s">
        <v>21</v>
      </c>
      <c r="D4669" s="23" t="str">
        <f>IF(ISNUMBER(MATCH(C4669, 'Registration Database Man. Code'!A:A, 0)), "drone", "")</f>
        <v>drone</v>
      </c>
      <c r="E4669" s="23" t="str">
        <f>VLOOKUP(C4669, 'Registration Database Man. Code'!A:D, 4, FALSE)</f>
        <v>XAG</v>
      </c>
      <c r="F4669" s="24" t="str">
        <f t="shared" si="72"/>
        <v>Yes</v>
      </c>
      <c r="G4669" s="21" t="str">
        <f>IF(F4669="Yes", "Not Applicable", IF(COUNTIF('Broadcast Module Man Codes'!B:B, LEFT(B4669, 4))=0, "No BM Man Code Found", "Match Found"))</f>
        <v>Not Applicable</v>
      </c>
    </row>
    <row r="4670" spans="1:7">
      <c r="A4670" s="23" t="s">
        <v>8526</v>
      </c>
      <c r="B4670" s="23" t="s">
        <v>8527</v>
      </c>
      <c r="C4670" s="23" t="s">
        <v>6</v>
      </c>
      <c r="D4670" s="23" t="str">
        <f>IF(ISNUMBER(MATCH(C4670, 'Registration Database Man. Code'!A:A, 0)), "drone", "")</f>
        <v>drone</v>
      </c>
      <c r="E4670" s="23" t="str">
        <f>VLOOKUP(C4670, 'Registration Database Man. Code'!A:D, 4, FALSE)</f>
        <v>XAG</v>
      </c>
      <c r="F4670" s="24" t="str">
        <f t="shared" si="72"/>
        <v>No</v>
      </c>
      <c r="G4670" s="21" t="str">
        <f>IF(F4670="Yes", "Not Applicable", IF(COUNTIF('Broadcast Module Man Codes'!B:B, LEFT(B4670, 4))=0, "No BM Man Code Found", "Match Found"))</f>
        <v>No BM Man Code Found</v>
      </c>
    </row>
    <row r="4671" spans="1:7">
      <c r="A4671" s="23" t="s">
        <v>8528</v>
      </c>
      <c r="B4671" s="23" t="s">
        <v>8529</v>
      </c>
      <c r="C4671" s="23" t="s">
        <v>6</v>
      </c>
      <c r="D4671" s="23" t="str">
        <f>IF(ISNUMBER(MATCH(C4671, 'Registration Database Man. Code'!A:A, 0)), "drone", "")</f>
        <v>drone</v>
      </c>
      <c r="E4671" s="23" t="str">
        <f>VLOOKUP(C4671, 'Registration Database Man. Code'!A:D, 4, FALSE)</f>
        <v>XAG</v>
      </c>
      <c r="F4671" s="24" t="str">
        <f t="shared" si="72"/>
        <v>No</v>
      </c>
      <c r="G4671" s="21" t="str">
        <f>IF(F4671="Yes", "Not Applicable", IF(COUNTIF('Broadcast Module Man Codes'!B:B, LEFT(B4671, 4))=0, "No BM Man Code Found", "Match Found"))</f>
        <v>No BM Man Code Found</v>
      </c>
    </row>
    <row r="4672" spans="1:7">
      <c r="A4672" s="23" t="s">
        <v>8530</v>
      </c>
      <c r="B4672" s="23" t="s">
        <v>8531</v>
      </c>
      <c r="C4672" s="23" t="s">
        <v>53</v>
      </c>
      <c r="D4672" s="23" t="str">
        <f>IF(ISNUMBER(MATCH(C4672, 'Registration Database Man. Code'!A:A, 0)), "drone", "")</f>
        <v>drone</v>
      </c>
      <c r="E4672" s="23" t="str">
        <f>VLOOKUP(C4672, 'Registration Database Man. Code'!A:D, 4, FALSE)</f>
        <v>EA VISION</v>
      </c>
      <c r="F4672" s="24" t="str">
        <f t="shared" si="72"/>
        <v>No</v>
      </c>
      <c r="G4672" s="21" t="str">
        <f>IF(F4672="Yes", "Not Applicable", IF(COUNTIF('Broadcast Module Man Codes'!B:B, LEFT(B4672, 4))=0, "No BM Man Code Found", "Match Found"))</f>
        <v>No BM Man Code Found</v>
      </c>
    </row>
    <row r="4673" spans="1:7">
      <c r="A4673" s="23" t="s">
        <v>8532</v>
      </c>
      <c r="B4673" s="23" t="s">
        <v>8533</v>
      </c>
      <c r="C4673" s="23" t="s">
        <v>8534</v>
      </c>
      <c r="D4673" s="23" t="str">
        <f>IF(ISNUMBER(MATCH(C4673, 'Registration Database Man. Code'!A:A, 0)), "drone", "")</f>
        <v>drone</v>
      </c>
      <c r="E4673" s="23" t="str">
        <f>VLOOKUP(C4673, 'Registration Database Man. Code'!A:D, 4, FALSE)</f>
        <v>XAG</v>
      </c>
      <c r="F4673" s="24" t="str">
        <f t="shared" si="72"/>
        <v>No</v>
      </c>
      <c r="G4673" s="21" t="str">
        <f>IF(F4673="Yes", "Not Applicable", IF(COUNTIF('Broadcast Module Man Codes'!B:B, LEFT(B4673, 4))=0, "No BM Man Code Found", "Match Found"))</f>
        <v>No BM Man Code Found</v>
      </c>
    </row>
    <row r="4674" spans="1:7">
      <c r="A4674" s="23" t="s">
        <v>8535</v>
      </c>
      <c r="B4674" s="23" t="s">
        <v>8536</v>
      </c>
      <c r="C4674" s="23" t="s">
        <v>53</v>
      </c>
      <c r="D4674" s="23" t="str">
        <f>IF(ISNUMBER(MATCH(C4674, 'Registration Database Man. Code'!A:A, 0)), "drone", "")</f>
        <v>drone</v>
      </c>
      <c r="E4674" s="23" t="str">
        <f>VLOOKUP(C4674, 'Registration Database Man. Code'!A:D, 4, FALSE)</f>
        <v>EA VISION</v>
      </c>
      <c r="F4674" s="24" t="str">
        <f t="shared" si="72"/>
        <v>No</v>
      </c>
      <c r="G4674" s="21" t="str">
        <f>IF(F4674="Yes", "Not Applicable", IF(COUNTIF('Broadcast Module Man Codes'!B:B, LEFT(B4674, 4))=0, "No BM Man Code Found", "Match Found"))</f>
        <v>No BM Man Code Found</v>
      </c>
    </row>
    <row r="4675" spans="1:7">
      <c r="A4675" s="23" t="s">
        <v>8537</v>
      </c>
      <c r="B4675" s="23" t="s">
        <v>8538</v>
      </c>
      <c r="C4675" s="23" t="s">
        <v>42</v>
      </c>
      <c r="D4675" s="23" t="str">
        <f>IF(ISNUMBER(MATCH(C4675, 'Registration Database Man. Code'!A:A, 0)), "drone", "")</f>
        <v>drone</v>
      </c>
      <c r="E4675" s="23" t="str">
        <f>VLOOKUP(C4675, 'Registration Database Man. Code'!A:D, 4, FALSE)</f>
        <v>DJI</v>
      </c>
      <c r="F4675" s="24" t="str">
        <f t="shared" ref="F4675:F4738" si="73">IF(OR(E4675="EA VISION", E4675="EAVISION"), "No", IF(OR(AND(OR(E4675="DJI", E4675="DJI Innovations"), LEFT(B4675, 5)="1581F"), AND(OR(E4675="XAG", E4675="GUANGZHOU XAG CO LTD"), LEFT(B4675, 5)="1863F"), AND(E4675="Talos Drones", LEFT(B4675, 5)="2104F")), "Yes", "No"))</f>
        <v>No</v>
      </c>
      <c r="G4675" s="21" t="str">
        <f>IF(F4675="Yes", "Not Applicable", IF(COUNTIF('Broadcast Module Man Codes'!B:B, LEFT(B4675, 4))=0, "No BM Man Code Found", "Match Found"))</f>
        <v>No BM Man Code Found</v>
      </c>
    </row>
    <row r="4676" spans="1:7">
      <c r="A4676" s="23" t="s">
        <v>8539</v>
      </c>
      <c r="B4676" s="23" t="s">
        <v>8540</v>
      </c>
      <c r="C4676" s="23" t="s">
        <v>94</v>
      </c>
      <c r="D4676" s="23" t="str">
        <f>IF(ISNUMBER(MATCH(C4676, 'Registration Database Man. Code'!A:A, 0)), "drone", "")</f>
        <v>drone</v>
      </c>
      <c r="E4676" s="23" t="str">
        <f>VLOOKUP(C4676, 'Registration Database Man. Code'!A:D, 4, FALSE)</f>
        <v>DJI</v>
      </c>
      <c r="F4676" s="24" t="str">
        <f t="shared" si="73"/>
        <v>No</v>
      </c>
      <c r="G4676" s="21" t="str">
        <f>IF(F4676="Yes", "Not Applicable", IF(COUNTIF('Broadcast Module Man Codes'!B:B, LEFT(B4676, 4))=0, "No BM Man Code Found", "Match Found"))</f>
        <v>No BM Man Code Found</v>
      </c>
    </row>
    <row r="4677" spans="1:7">
      <c r="A4677" s="23" t="s">
        <v>8541</v>
      </c>
      <c r="B4677" s="23" t="s">
        <v>8542</v>
      </c>
      <c r="C4677" s="23" t="s">
        <v>27</v>
      </c>
      <c r="D4677" s="23" t="str">
        <f>IF(ISNUMBER(MATCH(C4677, 'Registration Database Man. Code'!A:A, 0)), "drone", "")</f>
        <v>drone</v>
      </c>
      <c r="E4677" s="23" t="str">
        <f>VLOOKUP(C4677, 'Registration Database Man. Code'!A:D, 4, FALSE)</f>
        <v>DJI</v>
      </c>
      <c r="F4677" s="24" t="str">
        <f t="shared" si="73"/>
        <v>Yes</v>
      </c>
      <c r="G4677" s="21" t="str">
        <f>IF(F4677="Yes", "Not Applicable", IF(COUNTIF('Broadcast Module Man Codes'!B:B, LEFT(B4677, 4))=0, "No BM Man Code Found", "Match Found"))</f>
        <v>Not Applicable</v>
      </c>
    </row>
    <row r="4678" spans="1:7">
      <c r="A4678" s="23" t="s">
        <v>8543</v>
      </c>
      <c r="B4678" s="23" t="s">
        <v>8544</v>
      </c>
      <c r="C4678" s="23" t="s">
        <v>49</v>
      </c>
      <c r="D4678" s="23" t="str">
        <f>IF(ISNUMBER(MATCH(C4678, 'Registration Database Man. Code'!A:A, 0)), "drone", "")</f>
        <v>drone</v>
      </c>
      <c r="E4678" s="23" t="str">
        <f>VLOOKUP(C4678, 'Registration Database Man. Code'!A:D, 4, FALSE)</f>
        <v>DJI</v>
      </c>
      <c r="F4678" s="24" t="str">
        <f t="shared" si="73"/>
        <v>No</v>
      </c>
      <c r="G4678" s="21" t="str">
        <f>IF(F4678="Yes", "Not Applicable", IF(COUNTIF('Broadcast Module Man Codes'!B:B, LEFT(B4678, 4))=0, "No BM Man Code Found", "Match Found"))</f>
        <v>No BM Man Code Found</v>
      </c>
    </row>
    <row r="4679" spans="1:7">
      <c r="A4679" s="23" t="s">
        <v>8545</v>
      </c>
      <c r="B4679" s="23" t="s">
        <v>8546</v>
      </c>
      <c r="C4679" s="23" t="s">
        <v>6</v>
      </c>
      <c r="D4679" s="23" t="str">
        <f>IF(ISNUMBER(MATCH(C4679, 'Registration Database Man. Code'!A:A, 0)), "drone", "")</f>
        <v>drone</v>
      </c>
      <c r="E4679" s="23" t="str">
        <f>VLOOKUP(C4679, 'Registration Database Man. Code'!A:D, 4, FALSE)</f>
        <v>XAG</v>
      </c>
      <c r="F4679" s="24" t="str">
        <f t="shared" si="73"/>
        <v>No</v>
      </c>
      <c r="G4679" s="21" t="str">
        <f>IF(F4679="Yes", "Not Applicable", IF(COUNTIF('Broadcast Module Man Codes'!B:B, LEFT(B4679, 4))=0, "No BM Man Code Found", "Match Found"))</f>
        <v>No BM Man Code Found</v>
      </c>
    </row>
    <row r="4680" spans="1:7">
      <c r="A4680" s="23" t="s">
        <v>8547</v>
      </c>
      <c r="B4680" s="23" t="s">
        <v>8548</v>
      </c>
      <c r="C4680" s="23" t="s">
        <v>4</v>
      </c>
      <c r="D4680" s="23" t="str">
        <f>IF(ISNUMBER(MATCH(C4680, 'Registration Database Man. Code'!A:A, 0)), "drone", "")</f>
        <v>drone</v>
      </c>
      <c r="E4680" s="23" t="str">
        <f>VLOOKUP(C4680, 'Registration Database Man. Code'!A:D, 4, FALSE)</f>
        <v>TALOS DRONES</v>
      </c>
      <c r="F4680" s="24" t="str">
        <f t="shared" si="73"/>
        <v>No</v>
      </c>
      <c r="G4680" s="21" t="str">
        <f>IF(F4680="Yes", "Not Applicable", IF(COUNTIF('Broadcast Module Man Codes'!B:B, LEFT(B4680, 4))=0, "No BM Man Code Found", "Match Found"))</f>
        <v>No BM Man Code Found</v>
      </c>
    </row>
    <row r="4681" spans="1:7">
      <c r="A4681" s="23" t="s">
        <v>8549</v>
      </c>
      <c r="B4681" s="23" t="s">
        <v>8550</v>
      </c>
      <c r="C4681" s="23" t="s">
        <v>27</v>
      </c>
      <c r="D4681" s="23" t="str">
        <f>IF(ISNUMBER(MATCH(C4681, 'Registration Database Man. Code'!A:A, 0)), "drone", "")</f>
        <v>drone</v>
      </c>
      <c r="E4681" s="23" t="str">
        <f>VLOOKUP(C4681, 'Registration Database Man. Code'!A:D, 4, FALSE)</f>
        <v>DJI</v>
      </c>
      <c r="F4681" s="24" t="str">
        <f t="shared" si="73"/>
        <v>Yes</v>
      </c>
      <c r="G4681" s="21" t="str">
        <f>IF(F4681="Yes", "Not Applicable", IF(COUNTIF('Broadcast Module Man Codes'!B:B, LEFT(B4681, 4))=0, "No BM Man Code Found", "Match Found"))</f>
        <v>Not Applicable</v>
      </c>
    </row>
    <row r="4682" spans="1:7">
      <c r="A4682" s="23" t="s">
        <v>8551</v>
      </c>
      <c r="B4682" s="23" t="s">
        <v>8552</v>
      </c>
      <c r="C4682" s="23" t="s">
        <v>6</v>
      </c>
      <c r="D4682" s="23" t="str">
        <f>IF(ISNUMBER(MATCH(C4682, 'Registration Database Man. Code'!A:A, 0)), "drone", "")</f>
        <v>drone</v>
      </c>
      <c r="E4682" s="23" t="str">
        <f>VLOOKUP(C4682, 'Registration Database Man. Code'!A:D, 4, FALSE)</f>
        <v>XAG</v>
      </c>
      <c r="F4682" s="24" t="str">
        <f t="shared" si="73"/>
        <v>No</v>
      </c>
      <c r="G4682" s="21" t="str">
        <f>IF(F4682="Yes", "Not Applicable", IF(COUNTIF('Broadcast Module Man Codes'!B:B, LEFT(B4682, 4))=0, "No BM Man Code Found", "Match Found"))</f>
        <v>No BM Man Code Found</v>
      </c>
    </row>
    <row r="4683" spans="1:7">
      <c r="A4683" s="23" t="s">
        <v>8553</v>
      </c>
      <c r="B4683" s="23" t="s">
        <v>8554</v>
      </c>
      <c r="C4683" s="23" t="s">
        <v>27</v>
      </c>
      <c r="D4683" s="23" t="str">
        <f>IF(ISNUMBER(MATCH(C4683, 'Registration Database Man. Code'!A:A, 0)), "drone", "")</f>
        <v>drone</v>
      </c>
      <c r="E4683" s="23" t="str">
        <f>VLOOKUP(C4683, 'Registration Database Man. Code'!A:D, 4, FALSE)</f>
        <v>DJI</v>
      </c>
      <c r="F4683" s="24" t="str">
        <f t="shared" si="73"/>
        <v>Yes</v>
      </c>
      <c r="G4683" s="21" t="str">
        <f>IF(F4683="Yes", "Not Applicable", IF(COUNTIF('Broadcast Module Man Codes'!B:B, LEFT(B4683, 4))=0, "No BM Man Code Found", "Match Found"))</f>
        <v>Not Applicable</v>
      </c>
    </row>
    <row r="4684" spans="1:7">
      <c r="A4684" s="23" t="s">
        <v>8555</v>
      </c>
      <c r="B4684" s="23" t="s">
        <v>8556</v>
      </c>
      <c r="C4684" s="23" t="s">
        <v>27</v>
      </c>
      <c r="D4684" s="23" t="str">
        <f>IF(ISNUMBER(MATCH(C4684, 'Registration Database Man. Code'!A:A, 0)), "drone", "")</f>
        <v>drone</v>
      </c>
      <c r="E4684" s="23" t="str">
        <f>VLOOKUP(C4684, 'Registration Database Man. Code'!A:D, 4, FALSE)</f>
        <v>DJI</v>
      </c>
      <c r="F4684" s="24" t="str">
        <f t="shared" si="73"/>
        <v>Yes</v>
      </c>
      <c r="G4684" s="21" t="str">
        <f>IF(F4684="Yes", "Not Applicable", IF(COUNTIF('Broadcast Module Man Codes'!B:B, LEFT(B4684, 4))=0, "No BM Man Code Found", "Match Found"))</f>
        <v>Not Applicable</v>
      </c>
    </row>
    <row r="4685" spans="1:7">
      <c r="A4685" s="23" t="s">
        <v>8557</v>
      </c>
      <c r="B4685" s="23" t="s">
        <v>8558</v>
      </c>
      <c r="C4685" s="23" t="s">
        <v>27</v>
      </c>
      <c r="D4685" s="23" t="str">
        <f>IF(ISNUMBER(MATCH(C4685, 'Registration Database Man. Code'!A:A, 0)), "drone", "")</f>
        <v>drone</v>
      </c>
      <c r="E4685" s="23" t="str">
        <f>VLOOKUP(C4685, 'Registration Database Man. Code'!A:D, 4, FALSE)</f>
        <v>DJI</v>
      </c>
      <c r="F4685" s="24" t="str">
        <f t="shared" si="73"/>
        <v>No</v>
      </c>
      <c r="G4685" s="21" t="str">
        <f>IF(F4685="Yes", "Not Applicable", IF(COUNTIF('Broadcast Module Man Codes'!B:B, LEFT(B4685, 4))=0, "No BM Man Code Found", "Match Found"))</f>
        <v>No BM Man Code Found</v>
      </c>
    </row>
    <row r="4686" spans="1:7">
      <c r="A4686" s="23" t="s">
        <v>8559</v>
      </c>
      <c r="B4686" s="23" t="s">
        <v>8560</v>
      </c>
      <c r="C4686" s="23" t="s">
        <v>10</v>
      </c>
      <c r="D4686" s="23" t="str">
        <f>IF(ISNUMBER(MATCH(C4686, 'Registration Database Man. Code'!A:A, 0)), "drone", "")</f>
        <v>drone</v>
      </c>
      <c r="E4686" s="23" t="str">
        <f>VLOOKUP(C4686, 'Registration Database Man. Code'!A:D, 4, FALSE)</f>
        <v>DJI</v>
      </c>
      <c r="F4686" s="24" t="str">
        <f t="shared" si="73"/>
        <v>No</v>
      </c>
      <c r="G4686" s="21" t="str">
        <f>IF(F4686="Yes", "Not Applicable", IF(COUNTIF('Broadcast Module Man Codes'!B:B, LEFT(B4686, 4))=0, "No BM Man Code Found", "Match Found"))</f>
        <v>No BM Man Code Found</v>
      </c>
    </row>
    <row r="4687" spans="1:7">
      <c r="A4687" s="23" t="s">
        <v>8561</v>
      </c>
      <c r="B4687" s="23" t="s">
        <v>8562</v>
      </c>
      <c r="C4687" s="23" t="s">
        <v>27</v>
      </c>
      <c r="D4687" s="23" t="str">
        <f>IF(ISNUMBER(MATCH(C4687, 'Registration Database Man. Code'!A:A, 0)), "drone", "")</f>
        <v>drone</v>
      </c>
      <c r="E4687" s="23" t="str">
        <f>VLOOKUP(C4687, 'Registration Database Man. Code'!A:D, 4, FALSE)</f>
        <v>DJI</v>
      </c>
      <c r="F4687" s="24" t="str">
        <f t="shared" si="73"/>
        <v>Yes</v>
      </c>
      <c r="G4687" s="21" t="str">
        <f>IF(F4687="Yes", "Not Applicable", IF(COUNTIF('Broadcast Module Man Codes'!B:B, LEFT(B4687, 4))=0, "No BM Man Code Found", "Match Found"))</f>
        <v>Not Applicable</v>
      </c>
    </row>
    <row r="4688" spans="1:7">
      <c r="A4688" s="23" t="s">
        <v>8563</v>
      </c>
      <c r="B4688" s="23" t="s">
        <v>8564</v>
      </c>
      <c r="C4688" s="23" t="s">
        <v>21</v>
      </c>
      <c r="D4688" s="23" t="str">
        <f>IF(ISNUMBER(MATCH(C4688, 'Registration Database Man. Code'!A:A, 0)), "drone", "")</f>
        <v>drone</v>
      </c>
      <c r="E4688" s="23" t="str">
        <f>VLOOKUP(C4688, 'Registration Database Man. Code'!A:D, 4, FALSE)</f>
        <v>XAG</v>
      </c>
      <c r="F4688" s="24" t="str">
        <f t="shared" si="73"/>
        <v>Yes</v>
      </c>
      <c r="G4688" s="21" t="str">
        <f>IF(F4688="Yes", "Not Applicable", IF(COUNTIF('Broadcast Module Man Codes'!B:B, LEFT(B4688, 4))=0, "No BM Man Code Found", "Match Found"))</f>
        <v>Not Applicable</v>
      </c>
    </row>
    <row r="4689" spans="1:7">
      <c r="A4689" s="23" t="s">
        <v>8565</v>
      </c>
      <c r="B4689" s="23" t="s">
        <v>8566</v>
      </c>
      <c r="C4689" s="23" t="s">
        <v>27</v>
      </c>
      <c r="D4689" s="23" t="str">
        <f>IF(ISNUMBER(MATCH(C4689, 'Registration Database Man. Code'!A:A, 0)), "drone", "")</f>
        <v>drone</v>
      </c>
      <c r="E4689" s="23" t="str">
        <f>VLOOKUP(C4689, 'Registration Database Man. Code'!A:D, 4, FALSE)</f>
        <v>DJI</v>
      </c>
      <c r="F4689" s="24" t="str">
        <f t="shared" si="73"/>
        <v>Yes</v>
      </c>
      <c r="G4689" s="21" t="str">
        <f>IF(F4689="Yes", "Not Applicable", IF(COUNTIF('Broadcast Module Man Codes'!B:B, LEFT(B4689, 4))=0, "No BM Man Code Found", "Match Found"))</f>
        <v>Not Applicable</v>
      </c>
    </row>
    <row r="4690" spans="1:7">
      <c r="A4690" s="23" t="s">
        <v>8567</v>
      </c>
      <c r="B4690" s="23" t="s">
        <v>8568</v>
      </c>
      <c r="C4690" s="23" t="s">
        <v>139</v>
      </c>
      <c r="D4690" s="23" t="str">
        <f>IF(ISNUMBER(MATCH(C4690, 'Registration Database Man. Code'!A:A, 0)), "drone", "")</f>
        <v>drone</v>
      </c>
      <c r="E4690" s="23" t="str">
        <f>VLOOKUP(C4690, 'Registration Database Man. Code'!A:D, 4, FALSE)</f>
        <v>DJI</v>
      </c>
      <c r="F4690" s="24" t="str">
        <f t="shared" si="73"/>
        <v>No</v>
      </c>
      <c r="G4690" s="21" t="str">
        <f>IF(F4690="Yes", "Not Applicable", IF(COUNTIF('Broadcast Module Man Codes'!B:B, LEFT(B4690, 4))=0, "No BM Man Code Found", "Match Found"))</f>
        <v>No BM Man Code Found</v>
      </c>
    </row>
    <row r="4691" spans="1:7">
      <c r="A4691" s="23" t="s">
        <v>8569</v>
      </c>
      <c r="B4691" s="23" t="s">
        <v>8570</v>
      </c>
      <c r="C4691" s="23" t="s">
        <v>27</v>
      </c>
      <c r="D4691" s="23" t="str">
        <f>IF(ISNUMBER(MATCH(C4691, 'Registration Database Man. Code'!A:A, 0)), "drone", "")</f>
        <v>drone</v>
      </c>
      <c r="E4691" s="23" t="str">
        <f>VLOOKUP(C4691, 'Registration Database Man. Code'!A:D, 4, FALSE)</f>
        <v>DJI</v>
      </c>
      <c r="F4691" s="24" t="str">
        <f t="shared" si="73"/>
        <v>Yes</v>
      </c>
      <c r="G4691" s="21" t="str">
        <f>IF(F4691="Yes", "Not Applicable", IF(COUNTIF('Broadcast Module Man Codes'!B:B, LEFT(B4691, 4))=0, "No BM Man Code Found", "Match Found"))</f>
        <v>Not Applicable</v>
      </c>
    </row>
    <row r="4692" spans="1:7">
      <c r="A4692" s="23" t="s">
        <v>8571</v>
      </c>
      <c r="B4692" s="23" t="s">
        <v>8572</v>
      </c>
      <c r="C4692" s="23" t="s">
        <v>27</v>
      </c>
      <c r="D4692" s="23" t="str">
        <f>IF(ISNUMBER(MATCH(C4692, 'Registration Database Man. Code'!A:A, 0)), "drone", "")</f>
        <v>drone</v>
      </c>
      <c r="E4692" s="23" t="str">
        <f>VLOOKUP(C4692, 'Registration Database Man. Code'!A:D, 4, FALSE)</f>
        <v>DJI</v>
      </c>
      <c r="F4692" s="24" t="str">
        <f t="shared" si="73"/>
        <v>Yes</v>
      </c>
      <c r="G4692" s="21" t="str">
        <f>IF(F4692="Yes", "Not Applicable", IF(COUNTIF('Broadcast Module Man Codes'!B:B, LEFT(B4692, 4))=0, "No BM Man Code Found", "Match Found"))</f>
        <v>Not Applicable</v>
      </c>
    </row>
    <row r="4693" spans="1:7">
      <c r="A4693" s="23" t="s">
        <v>8573</v>
      </c>
      <c r="B4693" s="23" t="s">
        <v>8574</v>
      </c>
      <c r="C4693" s="23" t="s">
        <v>53</v>
      </c>
      <c r="D4693" s="23" t="str">
        <f>IF(ISNUMBER(MATCH(C4693, 'Registration Database Man. Code'!A:A, 0)), "drone", "")</f>
        <v>drone</v>
      </c>
      <c r="E4693" s="23" t="str">
        <f>VLOOKUP(C4693, 'Registration Database Man. Code'!A:D, 4, FALSE)</f>
        <v>EA VISION</v>
      </c>
      <c r="F4693" s="24" t="str">
        <f t="shared" si="73"/>
        <v>No</v>
      </c>
      <c r="G4693" s="21" t="str">
        <f>IF(F4693="Yes", "Not Applicable", IF(COUNTIF('Broadcast Module Man Codes'!B:B, LEFT(B4693, 4))=0, "No BM Man Code Found", "Match Found"))</f>
        <v>No BM Man Code Found</v>
      </c>
    </row>
    <row r="4694" spans="1:7">
      <c r="A4694" s="23" t="s">
        <v>8575</v>
      </c>
      <c r="B4694" s="23" t="s">
        <v>8576</v>
      </c>
      <c r="C4694" s="23" t="s">
        <v>10</v>
      </c>
      <c r="D4694" s="23" t="str">
        <f>IF(ISNUMBER(MATCH(C4694, 'Registration Database Man. Code'!A:A, 0)), "drone", "")</f>
        <v>drone</v>
      </c>
      <c r="E4694" s="23" t="str">
        <f>VLOOKUP(C4694, 'Registration Database Man. Code'!A:D, 4, FALSE)</f>
        <v>DJI</v>
      </c>
      <c r="F4694" s="24" t="str">
        <f t="shared" si="73"/>
        <v>Yes</v>
      </c>
      <c r="G4694" s="21" t="str">
        <f>IF(F4694="Yes", "Not Applicable", IF(COUNTIF('Broadcast Module Man Codes'!B:B, LEFT(B4694, 4))=0, "No BM Man Code Found", "Match Found"))</f>
        <v>Not Applicable</v>
      </c>
    </row>
    <row r="4695" spans="1:7">
      <c r="A4695" s="23" t="s">
        <v>8577</v>
      </c>
      <c r="B4695" s="23" t="s">
        <v>8578</v>
      </c>
      <c r="C4695" s="23" t="s">
        <v>27</v>
      </c>
      <c r="D4695" s="23" t="str">
        <f>IF(ISNUMBER(MATCH(C4695, 'Registration Database Man. Code'!A:A, 0)), "drone", "")</f>
        <v>drone</v>
      </c>
      <c r="E4695" s="23" t="str">
        <f>VLOOKUP(C4695, 'Registration Database Man. Code'!A:D, 4, FALSE)</f>
        <v>DJI</v>
      </c>
      <c r="F4695" s="24" t="str">
        <f t="shared" si="73"/>
        <v>Yes</v>
      </c>
      <c r="G4695" s="21" t="str">
        <f>IF(F4695="Yes", "Not Applicable", IF(COUNTIF('Broadcast Module Man Codes'!B:B, LEFT(B4695, 4))=0, "No BM Man Code Found", "Match Found"))</f>
        <v>Not Applicable</v>
      </c>
    </row>
    <row r="4696" spans="1:7">
      <c r="A4696" s="23" t="s">
        <v>8579</v>
      </c>
      <c r="B4696" s="23" t="s">
        <v>8580</v>
      </c>
      <c r="C4696" s="23" t="s">
        <v>27</v>
      </c>
      <c r="D4696" s="23" t="str">
        <f>IF(ISNUMBER(MATCH(C4696, 'Registration Database Man. Code'!A:A, 0)), "drone", "")</f>
        <v>drone</v>
      </c>
      <c r="E4696" s="23" t="str">
        <f>VLOOKUP(C4696, 'Registration Database Man. Code'!A:D, 4, FALSE)</f>
        <v>DJI</v>
      </c>
      <c r="F4696" s="24" t="str">
        <f t="shared" si="73"/>
        <v>Yes</v>
      </c>
      <c r="G4696" s="21" t="str">
        <f>IF(F4696="Yes", "Not Applicable", IF(COUNTIF('Broadcast Module Man Codes'!B:B, LEFT(B4696, 4))=0, "No BM Man Code Found", "Match Found"))</f>
        <v>Not Applicable</v>
      </c>
    </row>
    <row r="4697" spans="1:7">
      <c r="A4697" s="23" t="s">
        <v>8581</v>
      </c>
      <c r="B4697" s="23" t="s">
        <v>8582</v>
      </c>
      <c r="C4697" s="23" t="s">
        <v>27</v>
      </c>
      <c r="D4697" s="23" t="str">
        <f>IF(ISNUMBER(MATCH(C4697, 'Registration Database Man. Code'!A:A, 0)), "drone", "")</f>
        <v>drone</v>
      </c>
      <c r="E4697" s="23" t="str">
        <f>VLOOKUP(C4697, 'Registration Database Man. Code'!A:D, 4, FALSE)</f>
        <v>DJI</v>
      </c>
      <c r="F4697" s="24" t="str">
        <f t="shared" si="73"/>
        <v>Yes</v>
      </c>
      <c r="G4697" s="21" t="str">
        <f>IF(F4697="Yes", "Not Applicable", IF(COUNTIF('Broadcast Module Man Codes'!B:B, LEFT(B4697, 4))=0, "No BM Man Code Found", "Match Found"))</f>
        <v>Not Applicable</v>
      </c>
    </row>
    <row r="4698" spans="1:7">
      <c r="A4698" s="23" t="s">
        <v>8583</v>
      </c>
      <c r="B4698" s="23" t="s">
        <v>8584</v>
      </c>
      <c r="C4698" s="23" t="s">
        <v>27</v>
      </c>
      <c r="D4698" s="23" t="str">
        <f>IF(ISNUMBER(MATCH(C4698, 'Registration Database Man. Code'!A:A, 0)), "drone", "")</f>
        <v>drone</v>
      </c>
      <c r="E4698" s="23" t="str">
        <f>VLOOKUP(C4698, 'Registration Database Man. Code'!A:D, 4, FALSE)</f>
        <v>DJI</v>
      </c>
      <c r="F4698" s="24" t="str">
        <f t="shared" si="73"/>
        <v>Yes</v>
      </c>
      <c r="G4698" s="21" t="str">
        <f>IF(F4698="Yes", "Not Applicable", IF(COUNTIF('Broadcast Module Man Codes'!B:B, LEFT(B4698, 4))=0, "No BM Man Code Found", "Match Found"))</f>
        <v>Not Applicable</v>
      </c>
    </row>
    <row r="4699" spans="1:7">
      <c r="A4699" s="23" t="s">
        <v>8585</v>
      </c>
      <c r="B4699" s="23" t="s">
        <v>8586</v>
      </c>
      <c r="C4699" s="23" t="s">
        <v>27</v>
      </c>
      <c r="D4699" s="23" t="str">
        <f>IF(ISNUMBER(MATCH(C4699, 'Registration Database Man. Code'!A:A, 0)), "drone", "")</f>
        <v>drone</v>
      </c>
      <c r="E4699" s="23" t="str">
        <f>VLOOKUP(C4699, 'Registration Database Man. Code'!A:D, 4, FALSE)</f>
        <v>DJI</v>
      </c>
      <c r="F4699" s="24" t="str">
        <f t="shared" si="73"/>
        <v>Yes</v>
      </c>
      <c r="G4699" s="21" t="str">
        <f>IF(F4699="Yes", "Not Applicable", IF(COUNTIF('Broadcast Module Man Codes'!B:B, LEFT(B4699, 4))=0, "No BM Man Code Found", "Match Found"))</f>
        <v>Not Applicable</v>
      </c>
    </row>
    <row r="4700" spans="1:7">
      <c r="A4700" s="23" t="s">
        <v>8587</v>
      </c>
      <c r="B4700" s="23" t="s">
        <v>8588</v>
      </c>
      <c r="C4700" s="23" t="s">
        <v>27</v>
      </c>
      <c r="D4700" s="23" t="str">
        <f>IF(ISNUMBER(MATCH(C4700, 'Registration Database Man. Code'!A:A, 0)), "drone", "")</f>
        <v>drone</v>
      </c>
      <c r="E4700" s="23" t="str">
        <f>VLOOKUP(C4700, 'Registration Database Man. Code'!A:D, 4, FALSE)</f>
        <v>DJI</v>
      </c>
      <c r="F4700" s="24" t="str">
        <f t="shared" si="73"/>
        <v>Yes</v>
      </c>
      <c r="G4700" s="21" t="str">
        <f>IF(F4700="Yes", "Not Applicable", IF(COUNTIF('Broadcast Module Man Codes'!B:B, LEFT(B4700, 4))=0, "No BM Man Code Found", "Match Found"))</f>
        <v>Not Applicable</v>
      </c>
    </row>
    <row r="4701" spans="1:7">
      <c r="A4701" s="23" t="s">
        <v>8589</v>
      </c>
      <c r="B4701" s="23" t="s">
        <v>8590</v>
      </c>
      <c r="C4701" s="23" t="s">
        <v>53</v>
      </c>
      <c r="D4701" s="23" t="str">
        <f>IF(ISNUMBER(MATCH(C4701, 'Registration Database Man. Code'!A:A, 0)), "drone", "")</f>
        <v>drone</v>
      </c>
      <c r="E4701" s="23" t="str">
        <f>VLOOKUP(C4701, 'Registration Database Man. Code'!A:D, 4, FALSE)</f>
        <v>EA VISION</v>
      </c>
      <c r="F4701" s="24" t="str">
        <f t="shared" si="73"/>
        <v>No</v>
      </c>
      <c r="G4701" s="21" t="str">
        <f>IF(F4701="Yes", "Not Applicable", IF(COUNTIF('Broadcast Module Man Codes'!B:B, LEFT(B4701, 4))=0, "No BM Man Code Found", "Match Found"))</f>
        <v>No BM Man Code Found</v>
      </c>
    </row>
    <row r="4702" spans="1:7">
      <c r="A4702" s="23" t="s">
        <v>8591</v>
      </c>
      <c r="B4702" s="23" t="s">
        <v>8592</v>
      </c>
      <c r="C4702" s="23" t="s">
        <v>53</v>
      </c>
      <c r="D4702" s="23" t="str">
        <f>IF(ISNUMBER(MATCH(C4702, 'Registration Database Man. Code'!A:A, 0)), "drone", "")</f>
        <v>drone</v>
      </c>
      <c r="E4702" s="23" t="str">
        <f>VLOOKUP(C4702, 'Registration Database Man. Code'!A:D, 4, FALSE)</f>
        <v>EA VISION</v>
      </c>
      <c r="F4702" s="24" t="str">
        <f t="shared" si="73"/>
        <v>No</v>
      </c>
      <c r="G4702" s="21" t="str">
        <f>IF(F4702="Yes", "Not Applicable", IF(COUNTIF('Broadcast Module Man Codes'!B:B, LEFT(B4702, 4))=0, "No BM Man Code Found", "Match Found"))</f>
        <v>No BM Man Code Found</v>
      </c>
    </row>
    <row r="4703" spans="1:7">
      <c r="A4703" s="23" t="s">
        <v>8593</v>
      </c>
      <c r="B4703" s="23" t="s">
        <v>8594</v>
      </c>
      <c r="C4703" s="23" t="s">
        <v>27</v>
      </c>
      <c r="D4703" s="23" t="str">
        <f>IF(ISNUMBER(MATCH(C4703, 'Registration Database Man. Code'!A:A, 0)), "drone", "")</f>
        <v>drone</v>
      </c>
      <c r="E4703" s="23" t="str">
        <f>VLOOKUP(C4703, 'Registration Database Man. Code'!A:D, 4, FALSE)</f>
        <v>DJI</v>
      </c>
      <c r="F4703" s="24" t="str">
        <f t="shared" si="73"/>
        <v>Yes</v>
      </c>
      <c r="G4703" s="21" t="str">
        <f>IF(F4703="Yes", "Not Applicable", IF(COUNTIF('Broadcast Module Man Codes'!B:B, LEFT(B4703, 4))=0, "No BM Man Code Found", "Match Found"))</f>
        <v>Not Applicable</v>
      </c>
    </row>
    <row r="4704" spans="1:7">
      <c r="A4704" s="23" t="s">
        <v>8595</v>
      </c>
      <c r="B4704" s="23" t="s">
        <v>8596</v>
      </c>
      <c r="C4704" s="23" t="s">
        <v>6</v>
      </c>
      <c r="D4704" s="23" t="str">
        <f>IF(ISNUMBER(MATCH(C4704, 'Registration Database Man. Code'!A:A, 0)), "drone", "")</f>
        <v>drone</v>
      </c>
      <c r="E4704" s="23" t="str">
        <f>VLOOKUP(C4704, 'Registration Database Man. Code'!A:D, 4, FALSE)</f>
        <v>XAG</v>
      </c>
      <c r="F4704" s="24" t="str">
        <f t="shared" si="73"/>
        <v>No</v>
      </c>
      <c r="G4704" s="21" t="str">
        <f>IF(F4704="Yes", "Not Applicable", IF(COUNTIF('Broadcast Module Man Codes'!B:B, LEFT(B4704, 4))=0, "No BM Man Code Found", "Match Found"))</f>
        <v>No BM Man Code Found</v>
      </c>
    </row>
    <row r="4705" spans="1:7">
      <c r="A4705" s="23" t="s">
        <v>8597</v>
      </c>
      <c r="B4705" s="23" t="s">
        <v>8598</v>
      </c>
      <c r="C4705" s="23" t="s">
        <v>6</v>
      </c>
      <c r="D4705" s="23" t="str">
        <f>IF(ISNUMBER(MATCH(C4705, 'Registration Database Man. Code'!A:A, 0)), "drone", "")</f>
        <v>drone</v>
      </c>
      <c r="E4705" s="23" t="str">
        <f>VLOOKUP(C4705, 'Registration Database Man. Code'!A:D, 4, FALSE)</f>
        <v>XAG</v>
      </c>
      <c r="F4705" s="24" t="str">
        <f t="shared" si="73"/>
        <v>No</v>
      </c>
      <c r="G4705" s="21" t="str">
        <f>IF(F4705="Yes", "Not Applicable", IF(COUNTIF('Broadcast Module Man Codes'!B:B, LEFT(B4705, 4))=0, "No BM Man Code Found", "Match Found"))</f>
        <v>No BM Man Code Found</v>
      </c>
    </row>
    <row r="4706" spans="1:7">
      <c r="A4706" s="23" t="s">
        <v>8599</v>
      </c>
      <c r="B4706" s="23" t="s">
        <v>8600</v>
      </c>
      <c r="C4706" s="23" t="s">
        <v>27</v>
      </c>
      <c r="D4706" s="23" t="str">
        <f>IF(ISNUMBER(MATCH(C4706, 'Registration Database Man. Code'!A:A, 0)), "drone", "")</f>
        <v>drone</v>
      </c>
      <c r="E4706" s="23" t="str">
        <f>VLOOKUP(C4706, 'Registration Database Man. Code'!A:D, 4, FALSE)</f>
        <v>DJI</v>
      </c>
      <c r="F4706" s="24" t="str">
        <f t="shared" si="73"/>
        <v>Yes</v>
      </c>
      <c r="G4706" s="21" t="str">
        <f>IF(F4706="Yes", "Not Applicable", IF(COUNTIF('Broadcast Module Man Codes'!B:B, LEFT(B4706, 4))=0, "No BM Man Code Found", "Match Found"))</f>
        <v>Not Applicable</v>
      </c>
    </row>
    <row r="4707" spans="1:7">
      <c r="A4707" s="23" t="s">
        <v>8601</v>
      </c>
      <c r="B4707" s="23" t="s">
        <v>8602</v>
      </c>
      <c r="C4707" s="23" t="s">
        <v>27</v>
      </c>
      <c r="D4707" s="23" t="str">
        <f>IF(ISNUMBER(MATCH(C4707, 'Registration Database Man. Code'!A:A, 0)), "drone", "")</f>
        <v>drone</v>
      </c>
      <c r="E4707" s="23" t="str">
        <f>VLOOKUP(C4707, 'Registration Database Man. Code'!A:D, 4, FALSE)</f>
        <v>DJI</v>
      </c>
      <c r="F4707" s="24" t="str">
        <f t="shared" si="73"/>
        <v>Yes</v>
      </c>
      <c r="G4707" s="21" t="str">
        <f>IF(F4707="Yes", "Not Applicable", IF(COUNTIF('Broadcast Module Man Codes'!B:B, LEFT(B4707, 4))=0, "No BM Man Code Found", "Match Found"))</f>
        <v>Not Applicable</v>
      </c>
    </row>
    <row r="4708" spans="1:7">
      <c r="A4708" s="23" t="s">
        <v>8603</v>
      </c>
      <c r="B4708" s="23" t="s">
        <v>8604</v>
      </c>
      <c r="C4708" s="23" t="s">
        <v>4</v>
      </c>
      <c r="D4708" s="23" t="str">
        <f>IF(ISNUMBER(MATCH(C4708, 'Registration Database Man. Code'!A:A, 0)), "drone", "")</f>
        <v>drone</v>
      </c>
      <c r="E4708" s="23" t="str">
        <f>VLOOKUP(C4708, 'Registration Database Man. Code'!A:D, 4, FALSE)</f>
        <v>TALOS DRONES</v>
      </c>
      <c r="F4708" s="24" t="str">
        <f t="shared" si="73"/>
        <v>Yes</v>
      </c>
      <c r="G4708" s="21" t="str">
        <f>IF(F4708="Yes", "Not Applicable", IF(COUNTIF('Broadcast Module Man Codes'!B:B, LEFT(B4708, 4))=0, "No BM Man Code Found", "Match Found"))</f>
        <v>Not Applicable</v>
      </c>
    </row>
    <row r="4709" spans="1:7">
      <c r="A4709" s="23" t="s">
        <v>8605</v>
      </c>
      <c r="B4709" s="23" t="s">
        <v>8606</v>
      </c>
      <c r="C4709" s="23" t="s">
        <v>1102</v>
      </c>
      <c r="D4709" s="23" t="str">
        <f>IF(ISNUMBER(MATCH(C4709, 'Registration Database Man. Code'!A:A, 0)), "drone", "")</f>
        <v>drone</v>
      </c>
      <c r="E4709" s="23" t="str">
        <f>VLOOKUP(C4709, 'Registration Database Man. Code'!A:D, 4, FALSE)</f>
        <v>XAG</v>
      </c>
      <c r="F4709" s="24" t="str">
        <f t="shared" si="73"/>
        <v>No</v>
      </c>
      <c r="G4709" s="21" t="str">
        <f>IF(F4709="Yes", "Not Applicable", IF(COUNTIF('Broadcast Module Man Codes'!B:B, LEFT(B4709, 4))=0, "No BM Man Code Found", "Match Found"))</f>
        <v>No BM Man Code Found</v>
      </c>
    </row>
    <row r="4710" spans="1:7">
      <c r="A4710" s="23" t="s">
        <v>8607</v>
      </c>
      <c r="B4710" s="23" t="s">
        <v>8608</v>
      </c>
      <c r="C4710" s="23" t="s">
        <v>27</v>
      </c>
      <c r="D4710" s="23" t="str">
        <f>IF(ISNUMBER(MATCH(C4710, 'Registration Database Man. Code'!A:A, 0)), "drone", "")</f>
        <v>drone</v>
      </c>
      <c r="E4710" s="23" t="str">
        <f>VLOOKUP(C4710, 'Registration Database Man. Code'!A:D, 4, FALSE)</f>
        <v>DJI</v>
      </c>
      <c r="F4710" s="24" t="str">
        <f t="shared" si="73"/>
        <v>No</v>
      </c>
      <c r="G4710" s="21" t="str">
        <f>IF(F4710="Yes", "Not Applicable", IF(COUNTIF('Broadcast Module Man Codes'!B:B, LEFT(B4710, 4))=0, "No BM Man Code Found", "Match Found"))</f>
        <v>No BM Man Code Found</v>
      </c>
    </row>
    <row r="4711" spans="1:7">
      <c r="A4711" s="23" t="s">
        <v>8609</v>
      </c>
      <c r="B4711" s="23" t="s">
        <v>8610</v>
      </c>
      <c r="C4711" s="23" t="s">
        <v>6</v>
      </c>
      <c r="D4711" s="23" t="str">
        <f>IF(ISNUMBER(MATCH(C4711, 'Registration Database Man. Code'!A:A, 0)), "drone", "")</f>
        <v>drone</v>
      </c>
      <c r="E4711" s="23" t="str">
        <f>VLOOKUP(C4711, 'Registration Database Man. Code'!A:D, 4, FALSE)</f>
        <v>XAG</v>
      </c>
      <c r="F4711" s="24" t="str">
        <f t="shared" si="73"/>
        <v>No</v>
      </c>
      <c r="G4711" s="21" t="str">
        <f>IF(F4711="Yes", "Not Applicable", IF(COUNTIF('Broadcast Module Man Codes'!B:B, LEFT(B4711, 4))=0, "No BM Man Code Found", "Match Found"))</f>
        <v>No BM Man Code Found</v>
      </c>
    </row>
    <row r="4712" spans="1:7">
      <c r="A4712" s="23" t="s">
        <v>8611</v>
      </c>
      <c r="B4712" s="23" t="s">
        <v>8612</v>
      </c>
      <c r="C4712" s="23" t="s">
        <v>10</v>
      </c>
      <c r="D4712" s="23" t="str">
        <f>IF(ISNUMBER(MATCH(C4712, 'Registration Database Man. Code'!A:A, 0)), "drone", "")</f>
        <v>drone</v>
      </c>
      <c r="E4712" s="23" t="str">
        <f>VLOOKUP(C4712, 'Registration Database Man. Code'!A:D, 4, FALSE)</f>
        <v>DJI</v>
      </c>
      <c r="F4712" s="24" t="str">
        <f t="shared" si="73"/>
        <v>Yes</v>
      </c>
      <c r="G4712" s="21" t="str">
        <f>IF(F4712="Yes", "Not Applicable", IF(COUNTIF('Broadcast Module Man Codes'!B:B, LEFT(B4712, 4))=0, "No BM Man Code Found", "Match Found"))</f>
        <v>Not Applicable</v>
      </c>
    </row>
    <row r="4713" spans="1:7">
      <c r="A4713" s="23" t="s">
        <v>8613</v>
      </c>
      <c r="B4713" s="23" t="s">
        <v>8614</v>
      </c>
      <c r="C4713" s="23" t="s">
        <v>27</v>
      </c>
      <c r="D4713" s="23" t="str">
        <f>IF(ISNUMBER(MATCH(C4713, 'Registration Database Man. Code'!A:A, 0)), "drone", "")</f>
        <v>drone</v>
      </c>
      <c r="E4713" s="23" t="str">
        <f>VLOOKUP(C4713, 'Registration Database Man. Code'!A:D, 4, FALSE)</f>
        <v>DJI</v>
      </c>
      <c r="F4713" s="24" t="str">
        <f t="shared" si="73"/>
        <v>Yes</v>
      </c>
      <c r="G4713" s="21" t="str">
        <f>IF(F4713="Yes", "Not Applicable", IF(COUNTIF('Broadcast Module Man Codes'!B:B, LEFT(B4713, 4))=0, "No BM Man Code Found", "Match Found"))</f>
        <v>Not Applicable</v>
      </c>
    </row>
    <row r="4714" spans="1:7">
      <c r="A4714" s="23" t="s">
        <v>8615</v>
      </c>
      <c r="B4714" s="23" t="s">
        <v>8616</v>
      </c>
      <c r="C4714" s="23" t="s">
        <v>49</v>
      </c>
      <c r="D4714" s="23" t="str">
        <f>IF(ISNUMBER(MATCH(C4714, 'Registration Database Man. Code'!A:A, 0)), "drone", "")</f>
        <v>drone</v>
      </c>
      <c r="E4714" s="23" t="str">
        <f>VLOOKUP(C4714, 'Registration Database Man. Code'!A:D, 4, FALSE)</f>
        <v>DJI</v>
      </c>
      <c r="F4714" s="24" t="str">
        <f t="shared" si="73"/>
        <v>No</v>
      </c>
      <c r="G4714" s="21" t="str">
        <f>IF(F4714="Yes", "Not Applicable", IF(COUNTIF('Broadcast Module Man Codes'!B:B, LEFT(B4714, 4))=0, "No BM Man Code Found", "Match Found"))</f>
        <v>No BM Man Code Found</v>
      </c>
    </row>
    <row r="4715" spans="1:7">
      <c r="A4715" s="23" t="s">
        <v>8617</v>
      </c>
      <c r="B4715" s="23" t="s">
        <v>8618</v>
      </c>
      <c r="C4715" s="23" t="s">
        <v>27</v>
      </c>
      <c r="D4715" s="23" t="str">
        <f>IF(ISNUMBER(MATCH(C4715, 'Registration Database Man. Code'!A:A, 0)), "drone", "")</f>
        <v>drone</v>
      </c>
      <c r="E4715" s="23" t="str">
        <f>VLOOKUP(C4715, 'Registration Database Man. Code'!A:D, 4, FALSE)</f>
        <v>DJI</v>
      </c>
      <c r="F4715" s="24" t="str">
        <f t="shared" si="73"/>
        <v>No</v>
      </c>
      <c r="G4715" s="21" t="str">
        <f>IF(F4715="Yes", "Not Applicable", IF(COUNTIF('Broadcast Module Man Codes'!B:B, LEFT(B4715, 4))=0, "No BM Man Code Found", "Match Found"))</f>
        <v>No BM Man Code Found</v>
      </c>
    </row>
    <row r="4716" spans="1:7">
      <c r="A4716" s="23" t="s">
        <v>8619</v>
      </c>
      <c r="B4716" s="23" t="s">
        <v>8620</v>
      </c>
      <c r="C4716" s="23" t="s">
        <v>27</v>
      </c>
      <c r="D4716" s="23" t="str">
        <f>IF(ISNUMBER(MATCH(C4716, 'Registration Database Man. Code'!A:A, 0)), "drone", "")</f>
        <v>drone</v>
      </c>
      <c r="E4716" s="23" t="str">
        <f>VLOOKUP(C4716, 'Registration Database Man. Code'!A:D, 4, FALSE)</f>
        <v>DJI</v>
      </c>
      <c r="F4716" s="24" t="str">
        <f t="shared" si="73"/>
        <v>No</v>
      </c>
      <c r="G4716" s="21" t="str">
        <f>IF(F4716="Yes", "Not Applicable", IF(COUNTIF('Broadcast Module Man Codes'!B:B, LEFT(B4716, 4))=0, "No BM Man Code Found", "Match Found"))</f>
        <v>No BM Man Code Found</v>
      </c>
    </row>
    <row r="4717" spans="1:7">
      <c r="A4717" s="23" t="s">
        <v>8621</v>
      </c>
      <c r="B4717" s="23" t="s">
        <v>8622</v>
      </c>
      <c r="C4717" s="23" t="s">
        <v>10</v>
      </c>
      <c r="D4717" s="23" t="str">
        <f>IF(ISNUMBER(MATCH(C4717, 'Registration Database Man. Code'!A:A, 0)), "drone", "")</f>
        <v>drone</v>
      </c>
      <c r="E4717" s="23" t="str">
        <f>VLOOKUP(C4717, 'Registration Database Man. Code'!A:D, 4, FALSE)</f>
        <v>DJI</v>
      </c>
      <c r="F4717" s="24" t="str">
        <f t="shared" si="73"/>
        <v>No</v>
      </c>
      <c r="G4717" s="21" t="str">
        <f>IF(F4717="Yes", "Not Applicable", IF(COUNTIF('Broadcast Module Man Codes'!B:B, LEFT(B4717, 4))=0, "No BM Man Code Found", "Match Found"))</f>
        <v>No BM Man Code Found</v>
      </c>
    </row>
    <row r="4718" spans="1:7">
      <c r="A4718" s="23" t="s">
        <v>8623</v>
      </c>
      <c r="B4718" s="23" t="s">
        <v>8624</v>
      </c>
      <c r="C4718" s="23" t="s">
        <v>10</v>
      </c>
      <c r="D4718" s="23" t="str">
        <f>IF(ISNUMBER(MATCH(C4718, 'Registration Database Man. Code'!A:A, 0)), "drone", "")</f>
        <v>drone</v>
      </c>
      <c r="E4718" s="23" t="str">
        <f>VLOOKUP(C4718, 'Registration Database Man. Code'!A:D, 4, FALSE)</f>
        <v>DJI</v>
      </c>
      <c r="F4718" s="24" t="str">
        <f t="shared" si="73"/>
        <v>No</v>
      </c>
      <c r="G4718" s="21" t="str">
        <f>IF(F4718="Yes", "Not Applicable", IF(COUNTIF('Broadcast Module Man Codes'!B:B, LEFT(B4718, 4))=0, "No BM Man Code Found", "Match Found"))</f>
        <v>No BM Man Code Found</v>
      </c>
    </row>
    <row r="4719" spans="1:7">
      <c r="A4719" s="23" t="s">
        <v>8625</v>
      </c>
      <c r="B4719" s="23" t="s">
        <v>8626</v>
      </c>
      <c r="C4719" s="23" t="s">
        <v>27</v>
      </c>
      <c r="D4719" s="23" t="str">
        <f>IF(ISNUMBER(MATCH(C4719, 'Registration Database Man. Code'!A:A, 0)), "drone", "")</f>
        <v>drone</v>
      </c>
      <c r="E4719" s="23" t="str">
        <f>VLOOKUP(C4719, 'Registration Database Man. Code'!A:D, 4, FALSE)</f>
        <v>DJI</v>
      </c>
      <c r="F4719" s="24" t="str">
        <f t="shared" si="73"/>
        <v>Yes</v>
      </c>
      <c r="G4719" s="21" t="str">
        <f>IF(F4719="Yes", "Not Applicable", IF(COUNTIF('Broadcast Module Man Codes'!B:B, LEFT(B4719, 4))=0, "No BM Man Code Found", "Match Found"))</f>
        <v>Not Applicable</v>
      </c>
    </row>
    <row r="4720" spans="1:7">
      <c r="A4720" s="23" t="s">
        <v>8627</v>
      </c>
      <c r="B4720" s="23" t="s">
        <v>8628</v>
      </c>
      <c r="C4720" s="23" t="s">
        <v>4</v>
      </c>
      <c r="D4720" s="23" t="str">
        <f>IF(ISNUMBER(MATCH(C4720, 'Registration Database Man. Code'!A:A, 0)), "drone", "")</f>
        <v>drone</v>
      </c>
      <c r="E4720" s="23" t="str">
        <f>VLOOKUP(C4720, 'Registration Database Man. Code'!A:D, 4, FALSE)</f>
        <v>TALOS DRONES</v>
      </c>
      <c r="F4720" s="24" t="str">
        <f t="shared" si="73"/>
        <v>Yes</v>
      </c>
      <c r="G4720" s="21" t="str">
        <f>IF(F4720="Yes", "Not Applicable", IF(COUNTIF('Broadcast Module Man Codes'!B:B, LEFT(B4720, 4))=0, "No BM Man Code Found", "Match Found"))</f>
        <v>Not Applicable</v>
      </c>
    </row>
    <row r="4721" spans="1:7">
      <c r="A4721" s="23" t="s">
        <v>8629</v>
      </c>
      <c r="B4721" s="23" t="s">
        <v>8630</v>
      </c>
      <c r="C4721" s="23" t="s">
        <v>10</v>
      </c>
      <c r="D4721" s="23" t="str">
        <f>IF(ISNUMBER(MATCH(C4721, 'Registration Database Man. Code'!A:A, 0)), "drone", "")</f>
        <v>drone</v>
      </c>
      <c r="E4721" s="23" t="str">
        <f>VLOOKUP(C4721, 'Registration Database Man. Code'!A:D, 4, FALSE)</f>
        <v>DJI</v>
      </c>
      <c r="F4721" s="24" t="str">
        <f t="shared" si="73"/>
        <v>Yes</v>
      </c>
      <c r="G4721" s="21" t="str">
        <f>IF(F4721="Yes", "Not Applicable", IF(COUNTIF('Broadcast Module Man Codes'!B:B, LEFT(B4721, 4))=0, "No BM Man Code Found", "Match Found"))</f>
        <v>Not Applicable</v>
      </c>
    </row>
    <row r="4722" spans="1:7">
      <c r="A4722" s="23" t="s">
        <v>8631</v>
      </c>
      <c r="B4722" s="23" t="s">
        <v>8632</v>
      </c>
      <c r="C4722" s="23" t="s">
        <v>10</v>
      </c>
      <c r="D4722" s="23" t="str">
        <f>IF(ISNUMBER(MATCH(C4722, 'Registration Database Man. Code'!A:A, 0)), "drone", "")</f>
        <v>drone</v>
      </c>
      <c r="E4722" s="23" t="str">
        <f>VLOOKUP(C4722, 'Registration Database Man. Code'!A:D, 4, FALSE)</f>
        <v>DJI</v>
      </c>
      <c r="F4722" s="24" t="str">
        <f t="shared" si="73"/>
        <v>Yes</v>
      </c>
      <c r="G4722" s="21" t="str">
        <f>IF(F4722="Yes", "Not Applicable", IF(COUNTIF('Broadcast Module Man Codes'!B:B, LEFT(B4722, 4))=0, "No BM Man Code Found", "Match Found"))</f>
        <v>Not Applicable</v>
      </c>
    </row>
    <row r="4723" spans="1:7">
      <c r="A4723" s="23" t="s">
        <v>8633</v>
      </c>
      <c r="B4723" s="23" t="s">
        <v>8634</v>
      </c>
      <c r="C4723" s="23" t="s">
        <v>6</v>
      </c>
      <c r="D4723" s="23" t="str">
        <f>IF(ISNUMBER(MATCH(C4723, 'Registration Database Man. Code'!A:A, 0)), "drone", "")</f>
        <v>drone</v>
      </c>
      <c r="E4723" s="23" t="str">
        <f>VLOOKUP(C4723, 'Registration Database Man. Code'!A:D, 4, FALSE)</f>
        <v>XAG</v>
      </c>
      <c r="F4723" s="24" t="str">
        <f t="shared" si="73"/>
        <v>No</v>
      </c>
      <c r="G4723" s="21" t="str">
        <f>IF(F4723="Yes", "Not Applicable", IF(COUNTIF('Broadcast Module Man Codes'!B:B, LEFT(B4723, 4))=0, "No BM Man Code Found", "Match Found"))</f>
        <v>No BM Man Code Found</v>
      </c>
    </row>
    <row r="4724" spans="1:7">
      <c r="A4724" s="23" t="s">
        <v>8635</v>
      </c>
      <c r="B4724" s="23" t="s">
        <v>8636</v>
      </c>
      <c r="C4724" s="23" t="s">
        <v>27</v>
      </c>
      <c r="D4724" s="23" t="str">
        <f>IF(ISNUMBER(MATCH(C4724, 'Registration Database Man. Code'!A:A, 0)), "drone", "")</f>
        <v>drone</v>
      </c>
      <c r="E4724" s="23" t="str">
        <f>VLOOKUP(C4724, 'Registration Database Man. Code'!A:D, 4, FALSE)</f>
        <v>DJI</v>
      </c>
      <c r="F4724" s="24" t="str">
        <f t="shared" si="73"/>
        <v>No</v>
      </c>
      <c r="G4724" s="21" t="str">
        <f>IF(F4724="Yes", "Not Applicable", IF(COUNTIF('Broadcast Module Man Codes'!B:B, LEFT(B4724, 4))=0, "No BM Man Code Found", "Match Found"))</f>
        <v>No BM Man Code Found</v>
      </c>
    </row>
    <row r="4725" spans="1:7">
      <c r="A4725" s="23" t="s">
        <v>8637</v>
      </c>
      <c r="B4725" s="23" t="s">
        <v>8638</v>
      </c>
      <c r="C4725" s="23" t="s">
        <v>4</v>
      </c>
      <c r="D4725" s="23" t="str">
        <f>IF(ISNUMBER(MATCH(C4725, 'Registration Database Man. Code'!A:A, 0)), "drone", "")</f>
        <v>drone</v>
      </c>
      <c r="E4725" s="23" t="str">
        <f>VLOOKUP(C4725, 'Registration Database Man. Code'!A:D, 4, FALSE)</f>
        <v>TALOS DRONES</v>
      </c>
      <c r="F4725" s="24" t="str">
        <f t="shared" si="73"/>
        <v>Yes</v>
      </c>
      <c r="G4725" s="21" t="str">
        <f>IF(F4725="Yes", "Not Applicable", IF(COUNTIF('Broadcast Module Man Codes'!B:B, LEFT(B4725, 4))=0, "No BM Man Code Found", "Match Found"))</f>
        <v>Not Applicable</v>
      </c>
    </row>
    <row r="4726" spans="1:7">
      <c r="A4726" s="23" t="s">
        <v>8639</v>
      </c>
      <c r="B4726" s="23" t="s">
        <v>8640</v>
      </c>
      <c r="C4726" s="23" t="s">
        <v>27</v>
      </c>
      <c r="D4726" s="23" t="str">
        <f>IF(ISNUMBER(MATCH(C4726, 'Registration Database Man. Code'!A:A, 0)), "drone", "")</f>
        <v>drone</v>
      </c>
      <c r="E4726" s="23" t="str">
        <f>VLOOKUP(C4726, 'Registration Database Man. Code'!A:D, 4, FALSE)</f>
        <v>DJI</v>
      </c>
      <c r="F4726" s="24" t="str">
        <f t="shared" si="73"/>
        <v>Yes</v>
      </c>
      <c r="G4726" s="21" t="str">
        <f>IF(F4726="Yes", "Not Applicable", IF(COUNTIF('Broadcast Module Man Codes'!B:B, LEFT(B4726, 4))=0, "No BM Man Code Found", "Match Found"))</f>
        <v>Not Applicable</v>
      </c>
    </row>
    <row r="4727" spans="1:7">
      <c r="A4727" s="23" t="s">
        <v>8641</v>
      </c>
      <c r="B4727" s="23" t="s">
        <v>8642</v>
      </c>
      <c r="C4727" s="23" t="s">
        <v>27</v>
      </c>
      <c r="D4727" s="23" t="str">
        <f>IF(ISNUMBER(MATCH(C4727, 'Registration Database Man. Code'!A:A, 0)), "drone", "")</f>
        <v>drone</v>
      </c>
      <c r="E4727" s="23" t="str">
        <f>VLOOKUP(C4727, 'Registration Database Man. Code'!A:D, 4, FALSE)</f>
        <v>DJI</v>
      </c>
      <c r="F4727" s="24" t="str">
        <f t="shared" si="73"/>
        <v>Yes</v>
      </c>
      <c r="G4727" s="21" t="str">
        <f>IF(F4727="Yes", "Not Applicable", IF(COUNTIF('Broadcast Module Man Codes'!B:B, LEFT(B4727, 4))=0, "No BM Man Code Found", "Match Found"))</f>
        <v>Not Applicable</v>
      </c>
    </row>
    <row r="4728" spans="1:7">
      <c r="A4728" s="23" t="s">
        <v>8643</v>
      </c>
      <c r="B4728" s="23" t="s">
        <v>8644</v>
      </c>
      <c r="C4728" s="23" t="s">
        <v>139</v>
      </c>
      <c r="D4728" s="23" t="str">
        <f>IF(ISNUMBER(MATCH(C4728, 'Registration Database Man. Code'!A:A, 0)), "drone", "")</f>
        <v>drone</v>
      </c>
      <c r="E4728" s="23" t="str">
        <f>VLOOKUP(C4728, 'Registration Database Man. Code'!A:D, 4, FALSE)</f>
        <v>DJI</v>
      </c>
      <c r="F4728" s="24" t="str">
        <f t="shared" si="73"/>
        <v>Yes</v>
      </c>
      <c r="G4728" s="21" t="str">
        <f>IF(F4728="Yes", "Not Applicable", IF(COUNTIF('Broadcast Module Man Codes'!B:B, LEFT(B4728, 4))=0, "No BM Man Code Found", "Match Found"))</f>
        <v>Not Applicable</v>
      </c>
    </row>
    <row r="4729" spans="1:7">
      <c r="A4729" s="23" t="s">
        <v>8645</v>
      </c>
      <c r="B4729" s="23" t="s">
        <v>8646</v>
      </c>
      <c r="C4729" s="23" t="s">
        <v>27</v>
      </c>
      <c r="D4729" s="23" t="str">
        <f>IF(ISNUMBER(MATCH(C4729, 'Registration Database Man. Code'!A:A, 0)), "drone", "")</f>
        <v>drone</v>
      </c>
      <c r="E4729" s="23" t="str">
        <f>VLOOKUP(C4729, 'Registration Database Man. Code'!A:D, 4, FALSE)</f>
        <v>DJI</v>
      </c>
      <c r="F4729" s="24" t="str">
        <f t="shared" si="73"/>
        <v>Yes</v>
      </c>
      <c r="G4729" s="21" t="str">
        <f>IF(F4729="Yes", "Not Applicable", IF(COUNTIF('Broadcast Module Man Codes'!B:B, LEFT(B4729, 4))=0, "No BM Man Code Found", "Match Found"))</f>
        <v>Not Applicable</v>
      </c>
    </row>
    <row r="4730" spans="1:7">
      <c r="A4730" s="23" t="s">
        <v>8647</v>
      </c>
      <c r="B4730" s="23" t="s">
        <v>8648</v>
      </c>
      <c r="C4730" s="23" t="s">
        <v>27</v>
      </c>
      <c r="D4730" s="23" t="str">
        <f>IF(ISNUMBER(MATCH(C4730, 'Registration Database Man. Code'!A:A, 0)), "drone", "")</f>
        <v>drone</v>
      </c>
      <c r="E4730" s="23" t="str">
        <f>VLOOKUP(C4730, 'Registration Database Man. Code'!A:D, 4, FALSE)</f>
        <v>DJI</v>
      </c>
      <c r="F4730" s="24" t="str">
        <f t="shared" si="73"/>
        <v>Yes</v>
      </c>
      <c r="G4730" s="21" t="str">
        <f>IF(F4730="Yes", "Not Applicable", IF(COUNTIF('Broadcast Module Man Codes'!B:B, LEFT(B4730, 4))=0, "No BM Man Code Found", "Match Found"))</f>
        <v>Not Applicable</v>
      </c>
    </row>
    <row r="4731" spans="1:7">
      <c r="A4731" s="23" t="s">
        <v>8649</v>
      </c>
      <c r="B4731" s="23" t="s">
        <v>8650</v>
      </c>
      <c r="C4731" s="23" t="s">
        <v>10</v>
      </c>
      <c r="D4731" s="23" t="str">
        <f>IF(ISNUMBER(MATCH(C4731, 'Registration Database Man. Code'!A:A, 0)), "drone", "")</f>
        <v>drone</v>
      </c>
      <c r="E4731" s="23" t="str">
        <f>VLOOKUP(C4731, 'Registration Database Man. Code'!A:D, 4, FALSE)</f>
        <v>DJI</v>
      </c>
      <c r="F4731" s="24" t="str">
        <f t="shared" si="73"/>
        <v>Yes</v>
      </c>
      <c r="G4731" s="21" t="str">
        <f>IF(F4731="Yes", "Not Applicable", IF(COUNTIF('Broadcast Module Man Codes'!B:B, LEFT(B4731, 4))=0, "No BM Man Code Found", "Match Found"))</f>
        <v>Not Applicable</v>
      </c>
    </row>
    <row r="4732" spans="1:7">
      <c r="A4732" s="23" t="s">
        <v>8651</v>
      </c>
      <c r="B4732" s="23" t="s">
        <v>8652</v>
      </c>
      <c r="C4732" s="23" t="s">
        <v>8653</v>
      </c>
      <c r="D4732" s="23" t="str">
        <f>IF(ISNUMBER(MATCH(C4732, 'Registration Database Man. Code'!A:A, 0)), "drone", "")</f>
        <v>drone</v>
      </c>
      <c r="E4732" s="23" t="str">
        <f>VLOOKUP(C4732, 'Registration Database Man. Code'!A:D, 4, FALSE)</f>
        <v>DJI</v>
      </c>
      <c r="F4732" s="24" t="str">
        <f t="shared" si="73"/>
        <v>Yes</v>
      </c>
      <c r="G4732" s="21" t="str">
        <f>IF(F4732="Yes", "Not Applicable", IF(COUNTIF('Broadcast Module Man Codes'!B:B, LEFT(B4732, 4))=0, "No BM Man Code Found", "Match Found"))</f>
        <v>Not Applicable</v>
      </c>
    </row>
    <row r="4733" spans="1:7">
      <c r="A4733" s="23" t="s">
        <v>8654</v>
      </c>
      <c r="B4733" s="23" t="s">
        <v>8655</v>
      </c>
      <c r="C4733" s="23" t="s">
        <v>42</v>
      </c>
      <c r="D4733" s="23" t="str">
        <f>IF(ISNUMBER(MATCH(C4733, 'Registration Database Man. Code'!A:A, 0)), "drone", "")</f>
        <v>drone</v>
      </c>
      <c r="E4733" s="23" t="str">
        <f>VLOOKUP(C4733, 'Registration Database Man. Code'!A:D, 4, FALSE)</f>
        <v>DJI</v>
      </c>
      <c r="F4733" s="24" t="str">
        <f t="shared" si="73"/>
        <v>No</v>
      </c>
      <c r="G4733" s="21" t="str">
        <f>IF(F4733="Yes", "Not Applicable", IF(COUNTIF('Broadcast Module Man Codes'!B:B, LEFT(B4733, 4))=0, "No BM Man Code Found", "Match Found"))</f>
        <v>No BM Man Code Found</v>
      </c>
    </row>
    <row r="4734" spans="1:7">
      <c r="A4734" s="23" t="s">
        <v>8656</v>
      </c>
      <c r="B4734" s="23" t="s">
        <v>8657</v>
      </c>
      <c r="C4734" s="23" t="s">
        <v>27</v>
      </c>
      <c r="D4734" s="23" t="str">
        <f>IF(ISNUMBER(MATCH(C4734, 'Registration Database Man. Code'!A:A, 0)), "drone", "")</f>
        <v>drone</v>
      </c>
      <c r="E4734" s="23" t="str">
        <f>VLOOKUP(C4734, 'Registration Database Man. Code'!A:D, 4, FALSE)</f>
        <v>DJI</v>
      </c>
      <c r="F4734" s="24" t="str">
        <f t="shared" si="73"/>
        <v>Yes</v>
      </c>
      <c r="G4734" s="21" t="str">
        <f>IF(F4734="Yes", "Not Applicable", IF(COUNTIF('Broadcast Module Man Codes'!B:B, LEFT(B4734, 4))=0, "No BM Man Code Found", "Match Found"))</f>
        <v>Not Applicable</v>
      </c>
    </row>
    <row r="4735" spans="1:7">
      <c r="A4735" s="23" t="s">
        <v>8658</v>
      </c>
      <c r="B4735" s="23" t="s">
        <v>8659</v>
      </c>
      <c r="C4735" s="23" t="s">
        <v>6</v>
      </c>
      <c r="D4735" s="23" t="str">
        <f>IF(ISNUMBER(MATCH(C4735, 'Registration Database Man. Code'!A:A, 0)), "drone", "")</f>
        <v>drone</v>
      </c>
      <c r="E4735" s="23" t="str">
        <f>VLOOKUP(C4735, 'Registration Database Man. Code'!A:D, 4, FALSE)</f>
        <v>XAG</v>
      </c>
      <c r="F4735" s="24" t="str">
        <f t="shared" si="73"/>
        <v>Yes</v>
      </c>
      <c r="G4735" s="21" t="str">
        <f>IF(F4735="Yes", "Not Applicable", IF(COUNTIF('Broadcast Module Man Codes'!B:B, LEFT(B4735, 4))=0, "No BM Man Code Found", "Match Found"))</f>
        <v>Not Applicable</v>
      </c>
    </row>
    <row r="4736" spans="1:7">
      <c r="A4736" s="23" t="s">
        <v>8660</v>
      </c>
      <c r="B4736" s="23" t="s">
        <v>8661</v>
      </c>
      <c r="C4736" s="23" t="s">
        <v>10</v>
      </c>
      <c r="D4736" s="23" t="str">
        <f>IF(ISNUMBER(MATCH(C4736, 'Registration Database Man. Code'!A:A, 0)), "drone", "")</f>
        <v>drone</v>
      </c>
      <c r="E4736" s="23" t="str">
        <f>VLOOKUP(C4736, 'Registration Database Man. Code'!A:D, 4, FALSE)</f>
        <v>DJI</v>
      </c>
      <c r="F4736" s="24" t="str">
        <f t="shared" si="73"/>
        <v>No</v>
      </c>
      <c r="G4736" s="21" t="str">
        <f>IF(F4736="Yes", "Not Applicable", IF(COUNTIF('Broadcast Module Man Codes'!B:B, LEFT(B4736, 4))=0, "No BM Man Code Found", "Match Found"))</f>
        <v>No BM Man Code Found</v>
      </c>
    </row>
    <row r="4737" spans="1:7">
      <c r="A4737" s="23" t="s">
        <v>8662</v>
      </c>
      <c r="B4737" s="23" t="s">
        <v>8663</v>
      </c>
      <c r="C4737" s="23" t="s">
        <v>6</v>
      </c>
      <c r="D4737" s="23" t="str">
        <f>IF(ISNUMBER(MATCH(C4737, 'Registration Database Man. Code'!A:A, 0)), "drone", "")</f>
        <v>drone</v>
      </c>
      <c r="E4737" s="23" t="str">
        <f>VLOOKUP(C4737, 'Registration Database Man. Code'!A:D, 4, FALSE)</f>
        <v>XAG</v>
      </c>
      <c r="F4737" s="24" t="str">
        <f t="shared" si="73"/>
        <v>No</v>
      </c>
      <c r="G4737" s="21" t="str">
        <f>IF(F4737="Yes", "Not Applicable", IF(COUNTIF('Broadcast Module Man Codes'!B:B, LEFT(B4737, 4))=0, "No BM Man Code Found", "Match Found"))</f>
        <v>No BM Man Code Found</v>
      </c>
    </row>
    <row r="4738" spans="1:7">
      <c r="A4738" s="23" t="s">
        <v>8664</v>
      </c>
      <c r="B4738" s="23" t="s">
        <v>8665</v>
      </c>
      <c r="C4738" s="23" t="s">
        <v>42</v>
      </c>
      <c r="D4738" s="23" t="str">
        <f>IF(ISNUMBER(MATCH(C4738, 'Registration Database Man. Code'!A:A, 0)), "drone", "")</f>
        <v>drone</v>
      </c>
      <c r="E4738" s="23" t="str">
        <f>VLOOKUP(C4738, 'Registration Database Man. Code'!A:D, 4, FALSE)</f>
        <v>DJI</v>
      </c>
      <c r="F4738" s="24" t="str">
        <f t="shared" si="73"/>
        <v>No</v>
      </c>
      <c r="G4738" s="21" t="str">
        <f>IF(F4738="Yes", "Not Applicable", IF(COUNTIF('Broadcast Module Man Codes'!B:B, LEFT(B4738, 4))=0, "No BM Man Code Found", "Match Found"))</f>
        <v>No BM Man Code Found</v>
      </c>
    </row>
    <row r="4739" spans="1:7">
      <c r="A4739" s="23" t="s">
        <v>8666</v>
      </c>
      <c r="B4739" s="23" t="s">
        <v>8667</v>
      </c>
      <c r="C4739" s="23" t="s">
        <v>49</v>
      </c>
      <c r="D4739" s="23" t="str">
        <f>IF(ISNUMBER(MATCH(C4739, 'Registration Database Man. Code'!A:A, 0)), "drone", "")</f>
        <v>drone</v>
      </c>
      <c r="E4739" s="23" t="str">
        <f>VLOOKUP(C4739, 'Registration Database Man. Code'!A:D, 4, FALSE)</f>
        <v>DJI</v>
      </c>
      <c r="F4739" s="24" t="str">
        <f t="shared" ref="F4739:F4802" si="74">IF(OR(E4739="EA VISION", E4739="EAVISION"), "No", IF(OR(AND(OR(E4739="DJI", E4739="DJI Innovations"), LEFT(B4739, 5)="1581F"), AND(OR(E4739="XAG", E4739="GUANGZHOU XAG CO LTD"), LEFT(B4739, 5)="1863F"), AND(E4739="Talos Drones", LEFT(B4739, 5)="2104F")), "Yes", "No"))</f>
        <v>No</v>
      </c>
      <c r="G4739" s="21" t="str">
        <f>IF(F4739="Yes", "Not Applicable", IF(COUNTIF('Broadcast Module Man Codes'!B:B, LEFT(B4739, 4))=0, "No BM Man Code Found", "Match Found"))</f>
        <v>No BM Man Code Found</v>
      </c>
    </row>
    <row r="4740" spans="1:7">
      <c r="A4740" s="23" t="s">
        <v>8668</v>
      </c>
      <c r="B4740" s="23" t="s">
        <v>8669</v>
      </c>
      <c r="C4740" s="23" t="s">
        <v>27</v>
      </c>
      <c r="D4740" s="23" t="str">
        <f>IF(ISNUMBER(MATCH(C4740, 'Registration Database Man. Code'!A:A, 0)), "drone", "")</f>
        <v>drone</v>
      </c>
      <c r="E4740" s="23" t="str">
        <f>VLOOKUP(C4740, 'Registration Database Man. Code'!A:D, 4, FALSE)</f>
        <v>DJI</v>
      </c>
      <c r="F4740" s="24" t="str">
        <f t="shared" si="74"/>
        <v>Yes</v>
      </c>
      <c r="G4740" s="21" t="str">
        <f>IF(F4740="Yes", "Not Applicable", IF(COUNTIF('Broadcast Module Man Codes'!B:B, LEFT(B4740, 4))=0, "No BM Man Code Found", "Match Found"))</f>
        <v>Not Applicable</v>
      </c>
    </row>
    <row r="4741" spans="1:7">
      <c r="A4741" s="23" t="s">
        <v>8670</v>
      </c>
      <c r="B4741" s="23" t="s">
        <v>8671</v>
      </c>
      <c r="C4741" s="23" t="s">
        <v>8672</v>
      </c>
      <c r="D4741" s="23" t="str">
        <f>IF(ISNUMBER(MATCH(C4741, 'Registration Database Man. Code'!A:A, 0)), "drone", "")</f>
        <v>drone</v>
      </c>
      <c r="E4741" s="23" t="str">
        <f>VLOOKUP(C4741, 'Registration Database Man. Code'!A:D, 4, FALSE)</f>
        <v>DJI</v>
      </c>
      <c r="F4741" s="24" t="str">
        <f t="shared" si="74"/>
        <v>Yes</v>
      </c>
      <c r="G4741" s="21" t="str">
        <f>IF(F4741="Yes", "Not Applicable", IF(COUNTIF('Broadcast Module Man Codes'!B:B, LEFT(B4741, 4))=0, "No BM Man Code Found", "Match Found"))</f>
        <v>Not Applicable</v>
      </c>
    </row>
    <row r="4742" spans="1:7">
      <c r="A4742" s="23" t="s">
        <v>8673</v>
      </c>
      <c r="B4742" s="23" t="s">
        <v>8674</v>
      </c>
      <c r="C4742" s="23" t="s">
        <v>27</v>
      </c>
      <c r="D4742" s="23" t="str">
        <f>IF(ISNUMBER(MATCH(C4742, 'Registration Database Man. Code'!A:A, 0)), "drone", "")</f>
        <v>drone</v>
      </c>
      <c r="E4742" s="23" t="str">
        <f>VLOOKUP(C4742, 'Registration Database Man. Code'!A:D, 4, FALSE)</f>
        <v>DJI</v>
      </c>
      <c r="F4742" s="24" t="str">
        <f t="shared" si="74"/>
        <v>Yes</v>
      </c>
      <c r="G4742" s="21" t="str">
        <f>IF(F4742="Yes", "Not Applicable", IF(COUNTIF('Broadcast Module Man Codes'!B:B, LEFT(B4742, 4))=0, "No BM Man Code Found", "Match Found"))</f>
        <v>Not Applicable</v>
      </c>
    </row>
    <row r="4743" spans="1:7">
      <c r="A4743" s="23" t="s">
        <v>8675</v>
      </c>
      <c r="B4743" s="23" t="s">
        <v>8676</v>
      </c>
      <c r="C4743" s="23" t="s">
        <v>6</v>
      </c>
      <c r="D4743" s="23" t="str">
        <f>IF(ISNUMBER(MATCH(C4743, 'Registration Database Man. Code'!A:A, 0)), "drone", "")</f>
        <v>drone</v>
      </c>
      <c r="E4743" s="23" t="str">
        <f>VLOOKUP(C4743, 'Registration Database Man. Code'!A:D, 4, FALSE)</f>
        <v>XAG</v>
      </c>
      <c r="F4743" s="24" t="str">
        <f t="shared" si="74"/>
        <v>Yes</v>
      </c>
      <c r="G4743" s="21" t="str">
        <f>IF(F4743="Yes", "Not Applicable", IF(COUNTIF('Broadcast Module Man Codes'!B:B, LEFT(B4743, 4))=0, "No BM Man Code Found", "Match Found"))</f>
        <v>Not Applicable</v>
      </c>
    </row>
    <row r="4744" spans="1:7">
      <c r="A4744" s="23" t="s">
        <v>8677</v>
      </c>
      <c r="B4744" s="23" t="s">
        <v>8678</v>
      </c>
      <c r="C4744" s="23" t="s">
        <v>4</v>
      </c>
      <c r="D4744" s="23" t="str">
        <f>IF(ISNUMBER(MATCH(C4744, 'Registration Database Man. Code'!A:A, 0)), "drone", "")</f>
        <v>drone</v>
      </c>
      <c r="E4744" s="23" t="str">
        <f>VLOOKUP(C4744, 'Registration Database Man. Code'!A:D, 4, FALSE)</f>
        <v>TALOS DRONES</v>
      </c>
      <c r="F4744" s="24" t="str">
        <f t="shared" si="74"/>
        <v>Yes</v>
      </c>
      <c r="G4744" s="21" t="str">
        <f>IF(F4744="Yes", "Not Applicable", IF(COUNTIF('Broadcast Module Man Codes'!B:B, LEFT(B4744, 4))=0, "No BM Man Code Found", "Match Found"))</f>
        <v>Not Applicable</v>
      </c>
    </row>
    <row r="4745" spans="1:7">
      <c r="A4745" s="23" t="s">
        <v>8679</v>
      </c>
      <c r="B4745" s="23" t="s">
        <v>8680</v>
      </c>
      <c r="C4745" s="23" t="s">
        <v>27</v>
      </c>
      <c r="D4745" s="23" t="str">
        <f>IF(ISNUMBER(MATCH(C4745, 'Registration Database Man. Code'!A:A, 0)), "drone", "")</f>
        <v>drone</v>
      </c>
      <c r="E4745" s="23" t="str">
        <f>VLOOKUP(C4745, 'Registration Database Man. Code'!A:D, 4, FALSE)</f>
        <v>DJI</v>
      </c>
      <c r="F4745" s="24" t="str">
        <f t="shared" si="74"/>
        <v>No</v>
      </c>
      <c r="G4745" s="21" t="str">
        <f>IF(F4745="Yes", "Not Applicable", IF(COUNTIF('Broadcast Module Man Codes'!B:B, LEFT(B4745, 4))=0, "No BM Man Code Found", "Match Found"))</f>
        <v>No BM Man Code Found</v>
      </c>
    </row>
    <row r="4746" spans="1:7">
      <c r="A4746" s="23" t="s">
        <v>8681</v>
      </c>
      <c r="B4746" s="23" t="s">
        <v>8682</v>
      </c>
      <c r="C4746" s="23" t="s">
        <v>27</v>
      </c>
      <c r="D4746" s="23" t="str">
        <f>IF(ISNUMBER(MATCH(C4746, 'Registration Database Man. Code'!A:A, 0)), "drone", "")</f>
        <v>drone</v>
      </c>
      <c r="E4746" s="23" t="str">
        <f>VLOOKUP(C4746, 'Registration Database Man. Code'!A:D, 4, FALSE)</f>
        <v>DJI</v>
      </c>
      <c r="F4746" s="24" t="str">
        <f t="shared" si="74"/>
        <v>Yes</v>
      </c>
      <c r="G4746" s="21" t="str">
        <f>IF(F4746="Yes", "Not Applicable", IF(COUNTIF('Broadcast Module Man Codes'!B:B, LEFT(B4746, 4))=0, "No BM Man Code Found", "Match Found"))</f>
        <v>Not Applicable</v>
      </c>
    </row>
    <row r="4747" spans="1:7">
      <c r="A4747" s="23" t="s">
        <v>8683</v>
      </c>
      <c r="B4747" s="23" t="s">
        <v>8684</v>
      </c>
      <c r="C4747" s="23" t="s">
        <v>27</v>
      </c>
      <c r="D4747" s="23" t="str">
        <f>IF(ISNUMBER(MATCH(C4747, 'Registration Database Man. Code'!A:A, 0)), "drone", "")</f>
        <v>drone</v>
      </c>
      <c r="E4747" s="23" t="str">
        <f>VLOOKUP(C4747, 'Registration Database Man. Code'!A:D, 4, FALSE)</f>
        <v>DJI</v>
      </c>
      <c r="F4747" s="24" t="str">
        <f t="shared" si="74"/>
        <v>Yes</v>
      </c>
      <c r="G4747" s="21" t="str">
        <f>IF(F4747="Yes", "Not Applicable", IF(COUNTIF('Broadcast Module Man Codes'!B:B, LEFT(B4747, 4))=0, "No BM Man Code Found", "Match Found"))</f>
        <v>Not Applicable</v>
      </c>
    </row>
    <row r="4748" spans="1:7">
      <c r="A4748" s="23" t="s">
        <v>8685</v>
      </c>
      <c r="B4748" s="23" t="s">
        <v>8686</v>
      </c>
      <c r="C4748" s="23" t="s">
        <v>10</v>
      </c>
      <c r="D4748" s="23" t="str">
        <f>IF(ISNUMBER(MATCH(C4748, 'Registration Database Man. Code'!A:A, 0)), "drone", "")</f>
        <v>drone</v>
      </c>
      <c r="E4748" s="23" t="str">
        <f>VLOOKUP(C4748, 'Registration Database Man. Code'!A:D, 4, FALSE)</f>
        <v>DJI</v>
      </c>
      <c r="F4748" s="24" t="str">
        <f t="shared" si="74"/>
        <v>No</v>
      </c>
      <c r="G4748" s="21" t="str">
        <f>IF(F4748="Yes", "Not Applicable", IF(COUNTIF('Broadcast Module Man Codes'!B:B, LEFT(B4748, 4))=0, "No BM Man Code Found", "Match Found"))</f>
        <v>No BM Man Code Found</v>
      </c>
    </row>
    <row r="4749" spans="1:7">
      <c r="A4749" s="23" t="s">
        <v>8687</v>
      </c>
      <c r="B4749" s="23" t="s">
        <v>8688</v>
      </c>
      <c r="C4749" s="23" t="s">
        <v>6</v>
      </c>
      <c r="D4749" s="23" t="str">
        <f>IF(ISNUMBER(MATCH(C4749, 'Registration Database Man. Code'!A:A, 0)), "drone", "")</f>
        <v>drone</v>
      </c>
      <c r="E4749" s="23" t="str">
        <f>VLOOKUP(C4749, 'Registration Database Man. Code'!A:D, 4, FALSE)</f>
        <v>XAG</v>
      </c>
      <c r="F4749" s="24" t="str">
        <f t="shared" si="74"/>
        <v>No</v>
      </c>
      <c r="G4749" s="21" t="str">
        <f>IF(F4749="Yes", "Not Applicable", IF(COUNTIF('Broadcast Module Man Codes'!B:B, LEFT(B4749, 4))=0, "No BM Man Code Found", "Match Found"))</f>
        <v>No BM Man Code Found</v>
      </c>
    </row>
    <row r="4750" spans="1:7">
      <c r="A4750" s="23" t="s">
        <v>8689</v>
      </c>
      <c r="B4750" s="23" t="s">
        <v>8690</v>
      </c>
      <c r="C4750" s="23" t="s">
        <v>6</v>
      </c>
      <c r="D4750" s="23" t="str">
        <f>IF(ISNUMBER(MATCH(C4750, 'Registration Database Man. Code'!A:A, 0)), "drone", "")</f>
        <v>drone</v>
      </c>
      <c r="E4750" s="23" t="str">
        <f>VLOOKUP(C4750, 'Registration Database Man. Code'!A:D, 4, FALSE)</f>
        <v>XAG</v>
      </c>
      <c r="F4750" s="24" t="str">
        <f t="shared" si="74"/>
        <v>No</v>
      </c>
      <c r="G4750" s="21" t="str">
        <f>IF(F4750="Yes", "Not Applicable", IF(COUNTIF('Broadcast Module Man Codes'!B:B, LEFT(B4750, 4))=0, "No BM Man Code Found", "Match Found"))</f>
        <v>No BM Man Code Found</v>
      </c>
    </row>
    <row r="4751" spans="1:7">
      <c r="A4751" s="23" t="s">
        <v>8691</v>
      </c>
      <c r="B4751" s="23" t="s">
        <v>8692</v>
      </c>
      <c r="C4751" s="23" t="s">
        <v>97</v>
      </c>
      <c r="D4751" s="23" t="str">
        <f>IF(ISNUMBER(MATCH(C4751, 'Registration Database Man. Code'!A:A, 0)), "drone", "")</f>
        <v>drone</v>
      </c>
      <c r="E4751" s="23" t="str">
        <f>VLOOKUP(C4751, 'Registration Database Man. Code'!A:D, 4, FALSE)</f>
        <v>DJI</v>
      </c>
      <c r="F4751" s="24" t="str">
        <f t="shared" si="74"/>
        <v>No</v>
      </c>
      <c r="G4751" s="21" t="str">
        <f>IF(F4751="Yes", "Not Applicable", IF(COUNTIF('Broadcast Module Man Codes'!B:B, LEFT(B4751, 4))=0, "No BM Man Code Found", "Match Found"))</f>
        <v>No BM Man Code Found</v>
      </c>
    </row>
    <row r="4752" spans="1:7">
      <c r="A4752" s="23" t="s">
        <v>8693</v>
      </c>
      <c r="B4752" s="23" t="s">
        <v>8694</v>
      </c>
      <c r="C4752" s="23" t="s">
        <v>27</v>
      </c>
      <c r="D4752" s="23" t="str">
        <f>IF(ISNUMBER(MATCH(C4752, 'Registration Database Man. Code'!A:A, 0)), "drone", "")</f>
        <v>drone</v>
      </c>
      <c r="E4752" s="23" t="str">
        <f>VLOOKUP(C4752, 'Registration Database Man. Code'!A:D, 4, FALSE)</f>
        <v>DJI</v>
      </c>
      <c r="F4752" s="24" t="str">
        <f t="shared" si="74"/>
        <v>Yes</v>
      </c>
      <c r="G4752" s="21" t="str">
        <f>IF(F4752="Yes", "Not Applicable", IF(COUNTIF('Broadcast Module Man Codes'!B:B, LEFT(B4752, 4))=0, "No BM Man Code Found", "Match Found"))</f>
        <v>Not Applicable</v>
      </c>
    </row>
    <row r="4753" spans="1:7">
      <c r="A4753" s="23" t="s">
        <v>8695</v>
      </c>
      <c r="B4753" s="23" t="s">
        <v>8696</v>
      </c>
      <c r="C4753" s="23" t="s">
        <v>27</v>
      </c>
      <c r="D4753" s="23" t="str">
        <f>IF(ISNUMBER(MATCH(C4753, 'Registration Database Man. Code'!A:A, 0)), "drone", "")</f>
        <v>drone</v>
      </c>
      <c r="E4753" s="23" t="str">
        <f>VLOOKUP(C4753, 'Registration Database Man. Code'!A:D, 4, FALSE)</f>
        <v>DJI</v>
      </c>
      <c r="F4753" s="24" t="str">
        <f t="shared" si="74"/>
        <v>Yes</v>
      </c>
      <c r="G4753" s="21" t="str">
        <f>IF(F4753="Yes", "Not Applicable", IF(COUNTIF('Broadcast Module Man Codes'!B:B, LEFT(B4753, 4))=0, "No BM Man Code Found", "Match Found"))</f>
        <v>Not Applicable</v>
      </c>
    </row>
    <row r="4754" spans="1:7">
      <c r="A4754" s="23" t="s">
        <v>8697</v>
      </c>
      <c r="B4754" s="23" t="s">
        <v>8698</v>
      </c>
      <c r="C4754" s="23" t="s">
        <v>6</v>
      </c>
      <c r="D4754" s="23" t="str">
        <f>IF(ISNUMBER(MATCH(C4754, 'Registration Database Man. Code'!A:A, 0)), "drone", "")</f>
        <v>drone</v>
      </c>
      <c r="E4754" s="23" t="str">
        <f>VLOOKUP(C4754, 'Registration Database Man. Code'!A:D, 4, FALSE)</f>
        <v>XAG</v>
      </c>
      <c r="F4754" s="24" t="str">
        <f t="shared" si="74"/>
        <v>Yes</v>
      </c>
      <c r="G4754" s="21" t="str">
        <f>IF(F4754="Yes", "Not Applicable", IF(COUNTIF('Broadcast Module Man Codes'!B:B, LEFT(B4754, 4))=0, "No BM Man Code Found", "Match Found"))</f>
        <v>Not Applicable</v>
      </c>
    </row>
    <row r="4755" spans="1:7">
      <c r="A4755" s="23" t="s">
        <v>8699</v>
      </c>
      <c r="B4755" s="23" t="s">
        <v>8700</v>
      </c>
      <c r="C4755" s="23" t="s">
        <v>27</v>
      </c>
      <c r="D4755" s="23" t="str">
        <f>IF(ISNUMBER(MATCH(C4755, 'Registration Database Man. Code'!A:A, 0)), "drone", "")</f>
        <v>drone</v>
      </c>
      <c r="E4755" s="23" t="str">
        <f>VLOOKUP(C4755, 'Registration Database Man. Code'!A:D, 4, FALSE)</f>
        <v>DJI</v>
      </c>
      <c r="F4755" s="24" t="str">
        <f t="shared" si="74"/>
        <v>No</v>
      </c>
      <c r="G4755" s="21" t="str">
        <f>IF(F4755="Yes", "Not Applicable", IF(COUNTIF('Broadcast Module Man Codes'!B:B, LEFT(B4755, 4))=0, "No BM Man Code Found", "Match Found"))</f>
        <v>No BM Man Code Found</v>
      </c>
    </row>
    <row r="4756" spans="1:7">
      <c r="A4756" s="23" t="s">
        <v>8701</v>
      </c>
      <c r="B4756" s="23" t="s">
        <v>8702</v>
      </c>
      <c r="C4756" s="23" t="s">
        <v>27</v>
      </c>
      <c r="D4756" s="23" t="str">
        <f>IF(ISNUMBER(MATCH(C4756, 'Registration Database Man. Code'!A:A, 0)), "drone", "")</f>
        <v>drone</v>
      </c>
      <c r="E4756" s="23" t="str">
        <f>VLOOKUP(C4756, 'Registration Database Man. Code'!A:D, 4, FALSE)</f>
        <v>DJI</v>
      </c>
      <c r="F4756" s="24" t="str">
        <f t="shared" si="74"/>
        <v>Yes</v>
      </c>
      <c r="G4756" s="21" t="str">
        <f>IF(F4756="Yes", "Not Applicable", IF(COUNTIF('Broadcast Module Man Codes'!B:B, LEFT(B4756, 4))=0, "No BM Man Code Found", "Match Found"))</f>
        <v>Not Applicable</v>
      </c>
    </row>
    <row r="4757" spans="1:7">
      <c r="A4757" s="23" t="s">
        <v>8703</v>
      </c>
      <c r="B4757" s="23" t="s">
        <v>8704</v>
      </c>
      <c r="C4757" s="23" t="s">
        <v>27</v>
      </c>
      <c r="D4757" s="23" t="str">
        <f>IF(ISNUMBER(MATCH(C4757, 'Registration Database Man. Code'!A:A, 0)), "drone", "")</f>
        <v>drone</v>
      </c>
      <c r="E4757" s="23" t="str">
        <f>VLOOKUP(C4757, 'Registration Database Man. Code'!A:D, 4, FALSE)</f>
        <v>DJI</v>
      </c>
      <c r="F4757" s="24" t="str">
        <f t="shared" si="74"/>
        <v>Yes</v>
      </c>
      <c r="G4757" s="21" t="str">
        <f>IF(F4757="Yes", "Not Applicable", IF(COUNTIF('Broadcast Module Man Codes'!B:B, LEFT(B4757, 4))=0, "No BM Man Code Found", "Match Found"))</f>
        <v>Not Applicable</v>
      </c>
    </row>
    <row r="4758" spans="1:7">
      <c r="A4758" s="23" t="s">
        <v>8705</v>
      </c>
      <c r="B4758" s="23" t="s">
        <v>8706</v>
      </c>
      <c r="C4758" s="23" t="s">
        <v>4</v>
      </c>
      <c r="D4758" s="23" t="str">
        <f>IF(ISNUMBER(MATCH(C4758, 'Registration Database Man. Code'!A:A, 0)), "drone", "")</f>
        <v>drone</v>
      </c>
      <c r="E4758" s="23" t="str">
        <f>VLOOKUP(C4758, 'Registration Database Man. Code'!A:D, 4, FALSE)</f>
        <v>TALOS DRONES</v>
      </c>
      <c r="F4758" s="24" t="str">
        <f t="shared" si="74"/>
        <v>Yes</v>
      </c>
      <c r="G4758" s="21" t="str">
        <f>IF(F4758="Yes", "Not Applicable", IF(COUNTIF('Broadcast Module Man Codes'!B:B, LEFT(B4758, 4))=0, "No BM Man Code Found", "Match Found"))</f>
        <v>Not Applicable</v>
      </c>
    </row>
    <row r="4759" spans="1:7">
      <c r="A4759" s="23" t="s">
        <v>8707</v>
      </c>
      <c r="B4759" s="23" t="s">
        <v>8708</v>
      </c>
      <c r="C4759" s="23" t="s">
        <v>53</v>
      </c>
      <c r="D4759" s="23" t="str">
        <f>IF(ISNUMBER(MATCH(C4759, 'Registration Database Man. Code'!A:A, 0)), "drone", "")</f>
        <v>drone</v>
      </c>
      <c r="E4759" s="23" t="str">
        <f>VLOOKUP(C4759, 'Registration Database Man. Code'!A:D, 4, FALSE)</f>
        <v>EA VISION</v>
      </c>
      <c r="F4759" s="24" t="str">
        <f t="shared" si="74"/>
        <v>No</v>
      </c>
      <c r="G4759" s="21" t="str">
        <f>IF(F4759="Yes", "Not Applicable", IF(COUNTIF('Broadcast Module Man Codes'!B:B, LEFT(B4759, 4))=0, "No BM Man Code Found", "Match Found"))</f>
        <v>No BM Man Code Found</v>
      </c>
    </row>
    <row r="4760" spans="1:7">
      <c r="A4760" s="23" t="s">
        <v>8709</v>
      </c>
      <c r="B4760" s="23" t="s">
        <v>8710</v>
      </c>
      <c r="C4760" s="23" t="s">
        <v>94</v>
      </c>
      <c r="D4760" s="23" t="str">
        <f>IF(ISNUMBER(MATCH(C4760, 'Registration Database Man. Code'!A:A, 0)), "drone", "")</f>
        <v>drone</v>
      </c>
      <c r="E4760" s="23" t="str">
        <f>VLOOKUP(C4760, 'Registration Database Man. Code'!A:D, 4, FALSE)</f>
        <v>DJI</v>
      </c>
      <c r="F4760" s="24" t="str">
        <f t="shared" si="74"/>
        <v>Yes</v>
      </c>
      <c r="G4760" s="21" t="str">
        <f>IF(F4760="Yes", "Not Applicable", IF(COUNTIF('Broadcast Module Man Codes'!B:B, LEFT(B4760, 4))=0, "No BM Man Code Found", "Match Found"))</f>
        <v>Not Applicable</v>
      </c>
    </row>
    <row r="4761" spans="1:7">
      <c r="A4761" s="23" t="s">
        <v>8711</v>
      </c>
      <c r="B4761" s="23" t="s">
        <v>8712</v>
      </c>
      <c r="C4761" s="23" t="s">
        <v>10</v>
      </c>
      <c r="D4761" s="23" t="str">
        <f>IF(ISNUMBER(MATCH(C4761, 'Registration Database Man. Code'!A:A, 0)), "drone", "")</f>
        <v>drone</v>
      </c>
      <c r="E4761" s="23" t="str">
        <f>VLOOKUP(C4761, 'Registration Database Man. Code'!A:D, 4, FALSE)</f>
        <v>DJI</v>
      </c>
      <c r="F4761" s="24" t="str">
        <f t="shared" si="74"/>
        <v>No</v>
      </c>
      <c r="G4761" s="21" t="str">
        <f>IF(F4761="Yes", "Not Applicable", IF(COUNTIF('Broadcast Module Man Codes'!B:B, LEFT(B4761, 4))=0, "No BM Man Code Found", "Match Found"))</f>
        <v>No BM Man Code Found</v>
      </c>
    </row>
    <row r="4762" spans="1:7">
      <c r="A4762" s="23" t="s">
        <v>8713</v>
      </c>
      <c r="B4762" s="23" t="s">
        <v>8714</v>
      </c>
      <c r="C4762" s="23" t="s">
        <v>27</v>
      </c>
      <c r="D4762" s="23" t="str">
        <f>IF(ISNUMBER(MATCH(C4762, 'Registration Database Man. Code'!A:A, 0)), "drone", "")</f>
        <v>drone</v>
      </c>
      <c r="E4762" s="23" t="str">
        <f>VLOOKUP(C4762, 'Registration Database Man. Code'!A:D, 4, FALSE)</f>
        <v>DJI</v>
      </c>
      <c r="F4762" s="24" t="str">
        <f t="shared" si="74"/>
        <v>Yes</v>
      </c>
      <c r="G4762" s="21" t="str">
        <f>IF(F4762="Yes", "Not Applicable", IF(COUNTIF('Broadcast Module Man Codes'!B:B, LEFT(B4762, 4))=0, "No BM Man Code Found", "Match Found"))</f>
        <v>Not Applicable</v>
      </c>
    </row>
    <row r="4763" spans="1:7">
      <c r="A4763" s="23" t="s">
        <v>8715</v>
      </c>
      <c r="B4763" s="23" t="s">
        <v>8716</v>
      </c>
      <c r="C4763" s="23" t="s">
        <v>6</v>
      </c>
      <c r="D4763" s="23" t="str">
        <f>IF(ISNUMBER(MATCH(C4763, 'Registration Database Man. Code'!A:A, 0)), "drone", "")</f>
        <v>drone</v>
      </c>
      <c r="E4763" s="23" t="str">
        <f>VLOOKUP(C4763, 'Registration Database Man. Code'!A:D, 4, FALSE)</f>
        <v>XAG</v>
      </c>
      <c r="F4763" s="24" t="str">
        <f t="shared" si="74"/>
        <v>No</v>
      </c>
      <c r="G4763" s="21" t="str">
        <f>IF(F4763="Yes", "Not Applicable", IF(COUNTIF('Broadcast Module Man Codes'!B:B, LEFT(B4763, 4))=0, "No BM Man Code Found", "Match Found"))</f>
        <v>No BM Man Code Found</v>
      </c>
    </row>
    <row r="4764" spans="1:7">
      <c r="A4764" s="23" t="s">
        <v>8717</v>
      </c>
      <c r="B4764" s="23" t="s">
        <v>8718</v>
      </c>
      <c r="C4764" s="23" t="s">
        <v>27</v>
      </c>
      <c r="D4764" s="23" t="str">
        <f>IF(ISNUMBER(MATCH(C4764, 'Registration Database Man. Code'!A:A, 0)), "drone", "")</f>
        <v>drone</v>
      </c>
      <c r="E4764" s="23" t="str">
        <f>VLOOKUP(C4764, 'Registration Database Man. Code'!A:D, 4, FALSE)</f>
        <v>DJI</v>
      </c>
      <c r="F4764" s="24" t="str">
        <f t="shared" si="74"/>
        <v>Yes</v>
      </c>
      <c r="G4764" s="21" t="str">
        <f>IF(F4764="Yes", "Not Applicable", IF(COUNTIF('Broadcast Module Man Codes'!B:B, LEFT(B4764, 4))=0, "No BM Man Code Found", "Match Found"))</f>
        <v>Not Applicable</v>
      </c>
    </row>
    <row r="4765" spans="1:7">
      <c r="A4765" s="23" t="s">
        <v>8719</v>
      </c>
      <c r="B4765" s="23" t="s">
        <v>8720</v>
      </c>
      <c r="C4765" s="23" t="s">
        <v>76</v>
      </c>
      <c r="D4765" s="23" t="str">
        <f>IF(ISNUMBER(MATCH(C4765, 'Registration Database Man. Code'!A:A, 0)), "drone", "")</f>
        <v>drone</v>
      </c>
      <c r="E4765" s="23" t="str">
        <f>VLOOKUP(C4765, 'Registration Database Man. Code'!A:D, 4, FALSE)</f>
        <v>XAG</v>
      </c>
      <c r="F4765" s="24" t="str">
        <f t="shared" si="74"/>
        <v>No</v>
      </c>
      <c r="G4765" s="21" t="str">
        <f>IF(F4765="Yes", "Not Applicable", IF(COUNTIF('Broadcast Module Man Codes'!B:B, LEFT(B4765, 4))=0, "No BM Man Code Found", "Match Found"))</f>
        <v>No BM Man Code Found</v>
      </c>
    </row>
    <row r="4766" spans="1:7">
      <c r="A4766" s="23" t="s">
        <v>8721</v>
      </c>
      <c r="B4766" s="23" t="s">
        <v>8722</v>
      </c>
      <c r="C4766" s="23" t="s">
        <v>27</v>
      </c>
      <c r="D4766" s="23" t="str">
        <f>IF(ISNUMBER(MATCH(C4766, 'Registration Database Man. Code'!A:A, 0)), "drone", "")</f>
        <v>drone</v>
      </c>
      <c r="E4766" s="23" t="str">
        <f>VLOOKUP(C4766, 'Registration Database Man. Code'!A:D, 4, FALSE)</f>
        <v>DJI</v>
      </c>
      <c r="F4766" s="24" t="str">
        <f t="shared" si="74"/>
        <v>Yes</v>
      </c>
      <c r="G4766" s="21" t="str">
        <f>IF(F4766="Yes", "Not Applicable", IF(COUNTIF('Broadcast Module Man Codes'!B:B, LEFT(B4766, 4))=0, "No BM Man Code Found", "Match Found"))</f>
        <v>Not Applicable</v>
      </c>
    </row>
    <row r="4767" spans="1:7">
      <c r="A4767" s="23" t="s">
        <v>8723</v>
      </c>
      <c r="B4767" s="23" t="s">
        <v>8724</v>
      </c>
      <c r="C4767" s="23" t="s">
        <v>10</v>
      </c>
      <c r="D4767" s="23" t="str">
        <f>IF(ISNUMBER(MATCH(C4767, 'Registration Database Man. Code'!A:A, 0)), "drone", "")</f>
        <v>drone</v>
      </c>
      <c r="E4767" s="23" t="str">
        <f>VLOOKUP(C4767, 'Registration Database Man. Code'!A:D, 4, FALSE)</f>
        <v>DJI</v>
      </c>
      <c r="F4767" s="24" t="str">
        <f t="shared" si="74"/>
        <v>Yes</v>
      </c>
      <c r="G4767" s="21" t="str">
        <f>IF(F4767="Yes", "Not Applicable", IF(COUNTIF('Broadcast Module Man Codes'!B:B, LEFT(B4767, 4))=0, "No BM Man Code Found", "Match Found"))</f>
        <v>Not Applicable</v>
      </c>
    </row>
    <row r="4768" spans="1:7">
      <c r="A4768" s="23" t="s">
        <v>8725</v>
      </c>
      <c r="B4768" s="23" t="s">
        <v>8726</v>
      </c>
      <c r="C4768" s="23" t="s">
        <v>27</v>
      </c>
      <c r="D4768" s="23" t="str">
        <f>IF(ISNUMBER(MATCH(C4768, 'Registration Database Man. Code'!A:A, 0)), "drone", "")</f>
        <v>drone</v>
      </c>
      <c r="E4768" s="23" t="str">
        <f>VLOOKUP(C4768, 'Registration Database Man. Code'!A:D, 4, FALSE)</f>
        <v>DJI</v>
      </c>
      <c r="F4768" s="24" t="str">
        <f t="shared" si="74"/>
        <v>Yes</v>
      </c>
      <c r="G4768" s="21" t="str">
        <f>IF(F4768="Yes", "Not Applicable", IF(COUNTIF('Broadcast Module Man Codes'!B:B, LEFT(B4768, 4))=0, "No BM Man Code Found", "Match Found"))</f>
        <v>Not Applicable</v>
      </c>
    </row>
    <row r="4769" spans="1:7">
      <c r="A4769" s="23" t="s">
        <v>8727</v>
      </c>
      <c r="B4769" s="23" t="s">
        <v>8728</v>
      </c>
      <c r="C4769" s="23" t="s">
        <v>10</v>
      </c>
      <c r="D4769" s="23" t="str">
        <f>IF(ISNUMBER(MATCH(C4769, 'Registration Database Man. Code'!A:A, 0)), "drone", "")</f>
        <v>drone</v>
      </c>
      <c r="E4769" s="23" t="str">
        <f>VLOOKUP(C4769, 'Registration Database Man. Code'!A:D, 4, FALSE)</f>
        <v>DJI</v>
      </c>
      <c r="F4769" s="24" t="str">
        <f t="shared" si="74"/>
        <v>Yes</v>
      </c>
      <c r="G4769" s="21" t="str">
        <f>IF(F4769="Yes", "Not Applicable", IF(COUNTIF('Broadcast Module Man Codes'!B:B, LEFT(B4769, 4))=0, "No BM Man Code Found", "Match Found"))</f>
        <v>Not Applicable</v>
      </c>
    </row>
    <row r="4770" spans="1:7">
      <c r="A4770" s="23" t="s">
        <v>8730</v>
      </c>
      <c r="B4770" s="23" t="s">
        <v>8731</v>
      </c>
      <c r="C4770" s="23" t="s">
        <v>21</v>
      </c>
      <c r="D4770" s="23" t="str">
        <f>IF(ISNUMBER(MATCH(C4770, 'Registration Database Man. Code'!A:A, 0)), "drone", "")</f>
        <v>drone</v>
      </c>
      <c r="E4770" s="23" t="str">
        <f>VLOOKUP(C4770, 'Registration Database Man. Code'!A:D, 4, FALSE)</f>
        <v>XAG</v>
      </c>
      <c r="F4770" s="24" t="str">
        <f t="shared" si="74"/>
        <v>Yes</v>
      </c>
      <c r="G4770" s="21" t="str">
        <f>IF(F4770="Yes", "Not Applicable", IF(COUNTIF('Broadcast Module Man Codes'!B:B, LEFT(B4770, 4))=0, "No BM Man Code Found", "Match Found"))</f>
        <v>Not Applicable</v>
      </c>
    </row>
    <row r="4771" spans="1:7">
      <c r="A4771" s="23" t="s">
        <v>8732</v>
      </c>
      <c r="B4771" s="23" t="s">
        <v>8733</v>
      </c>
      <c r="C4771" s="23" t="s">
        <v>27</v>
      </c>
      <c r="D4771" s="23" t="str">
        <f>IF(ISNUMBER(MATCH(C4771, 'Registration Database Man. Code'!A:A, 0)), "drone", "")</f>
        <v>drone</v>
      </c>
      <c r="E4771" s="23" t="str">
        <f>VLOOKUP(C4771, 'Registration Database Man. Code'!A:D, 4, FALSE)</f>
        <v>DJI</v>
      </c>
      <c r="F4771" s="24" t="str">
        <f t="shared" si="74"/>
        <v>Yes</v>
      </c>
      <c r="G4771" s="21" t="str">
        <f>IF(F4771="Yes", "Not Applicable", IF(COUNTIF('Broadcast Module Man Codes'!B:B, LEFT(B4771, 4))=0, "No BM Man Code Found", "Match Found"))</f>
        <v>Not Applicable</v>
      </c>
    </row>
    <row r="4772" spans="1:7">
      <c r="A4772" s="23" t="s">
        <v>8734</v>
      </c>
      <c r="B4772" s="23" t="s">
        <v>8735</v>
      </c>
      <c r="C4772" s="23" t="s">
        <v>27</v>
      </c>
      <c r="D4772" s="23" t="str">
        <f>IF(ISNUMBER(MATCH(C4772, 'Registration Database Man. Code'!A:A, 0)), "drone", "")</f>
        <v>drone</v>
      </c>
      <c r="E4772" s="23" t="str">
        <f>VLOOKUP(C4772, 'Registration Database Man. Code'!A:D, 4, FALSE)</f>
        <v>DJI</v>
      </c>
      <c r="F4772" s="24" t="str">
        <f t="shared" si="74"/>
        <v>Yes</v>
      </c>
      <c r="G4772" s="21" t="str">
        <f>IF(F4772="Yes", "Not Applicable", IF(COUNTIF('Broadcast Module Man Codes'!B:B, LEFT(B4772, 4))=0, "No BM Man Code Found", "Match Found"))</f>
        <v>Not Applicable</v>
      </c>
    </row>
    <row r="4773" spans="1:7">
      <c r="A4773" s="23" t="s">
        <v>8736</v>
      </c>
      <c r="B4773" s="23" t="s">
        <v>8737</v>
      </c>
      <c r="C4773" s="23" t="s">
        <v>79</v>
      </c>
      <c r="D4773" s="23" t="str">
        <f>IF(ISNUMBER(MATCH(C4773, 'Registration Database Man. Code'!A:A, 0)), "drone", "")</f>
        <v>drone</v>
      </c>
      <c r="E4773" s="23" t="str">
        <f>VLOOKUP(C4773, 'Registration Database Man. Code'!A:D, 4, FALSE)</f>
        <v>DJI</v>
      </c>
      <c r="F4773" s="24" t="str">
        <f t="shared" si="74"/>
        <v>Yes</v>
      </c>
      <c r="G4773" s="21" t="str">
        <f>IF(F4773="Yes", "Not Applicable", IF(COUNTIF('Broadcast Module Man Codes'!B:B, LEFT(B4773, 4))=0, "No BM Man Code Found", "Match Found"))</f>
        <v>Not Applicable</v>
      </c>
    </row>
    <row r="4774" spans="1:7">
      <c r="A4774" s="23" t="s">
        <v>8738</v>
      </c>
      <c r="B4774" s="23" t="s">
        <v>8739</v>
      </c>
      <c r="C4774" s="23" t="s">
        <v>27</v>
      </c>
      <c r="D4774" s="23" t="str">
        <f>IF(ISNUMBER(MATCH(C4774, 'Registration Database Man. Code'!A:A, 0)), "drone", "")</f>
        <v>drone</v>
      </c>
      <c r="E4774" s="23" t="str">
        <f>VLOOKUP(C4774, 'Registration Database Man. Code'!A:D, 4, FALSE)</f>
        <v>DJI</v>
      </c>
      <c r="F4774" s="24" t="str">
        <f t="shared" si="74"/>
        <v>Yes</v>
      </c>
      <c r="G4774" s="21" t="str">
        <f>IF(F4774="Yes", "Not Applicable", IF(COUNTIF('Broadcast Module Man Codes'!B:B, LEFT(B4774, 4))=0, "No BM Man Code Found", "Match Found"))</f>
        <v>Not Applicable</v>
      </c>
    </row>
    <row r="4775" spans="1:7">
      <c r="A4775" s="23" t="s">
        <v>8740</v>
      </c>
      <c r="B4775" s="23" t="s">
        <v>8741</v>
      </c>
      <c r="C4775" s="23" t="s">
        <v>27</v>
      </c>
      <c r="D4775" s="23" t="str">
        <f>IF(ISNUMBER(MATCH(C4775, 'Registration Database Man. Code'!A:A, 0)), "drone", "")</f>
        <v>drone</v>
      </c>
      <c r="E4775" s="23" t="str">
        <f>VLOOKUP(C4775, 'Registration Database Man. Code'!A:D, 4, FALSE)</f>
        <v>DJI</v>
      </c>
      <c r="F4775" s="24" t="str">
        <f t="shared" si="74"/>
        <v>Yes</v>
      </c>
      <c r="G4775" s="21" t="str">
        <f>IF(F4775="Yes", "Not Applicable", IF(COUNTIF('Broadcast Module Man Codes'!B:B, LEFT(B4775, 4))=0, "No BM Man Code Found", "Match Found"))</f>
        <v>Not Applicable</v>
      </c>
    </row>
    <row r="4776" spans="1:7">
      <c r="A4776" s="23" t="s">
        <v>8742</v>
      </c>
      <c r="B4776" s="23" t="s">
        <v>8743</v>
      </c>
      <c r="C4776" s="23" t="s">
        <v>27</v>
      </c>
      <c r="D4776" s="23" t="str">
        <f>IF(ISNUMBER(MATCH(C4776, 'Registration Database Man. Code'!A:A, 0)), "drone", "")</f>
        <v>drone</v>
      </c>
      <c r="E4776" s="23" t="str">
        <f>VLOOKUP(C4776, 'Registration Database Man. Code'!A:D, 4, FALSE)</f>
        <v>DJI</v>
      </c>
      <c r="F4776" s="24" t="str">
        <f t="shared" si="74"/>
        <v>Yes</v>
      </c>
      <c r="G4776" s="21" t="str">
        <f>IF(F4776="Yes", "Not Applicable", IF(COUNTIF('Broadcast Module Man Codes'!B:B, LEFT(B4776, 4))=0, "No BM Man Code Found", "Match Found"))</f>
        <v>Not Applicable</v>
      </c>
    </row>
    <row r="4777" spans="1:7">
      <c r="A4777" s="23" t="s">
        <v>8744</v>
      </c>
      <c r="B4777" s="23" t="s">
        <v>8745</v>
      </c>
      <c r="C4777" s="23" t="s">
        <v>94</v>
      </c>
      <c r="D4777" s="23" t="str">
        <f>IF(ISNUMBER(MATCH(C4777, 'Registration Database Man. Code'!A:A, 0)), "drone", "")</f>
        <v>drone</v>
      </c>
      <c r="E4777" s="23" t="str">
        <f>VLOOKUP(C4777, 'Registration Database Man. Code'!A:D, 4, FALSE)</f>
        <v>DJI</v>
      </c>
      <c r="F4777" s="24" t="str">
        <f t="shared" si="74"/>
        <v>No</v>
      </c>
      <c r="G4777" s="21" t="str">
        <f>IF(F4777="Yes", "Not Applicable", IF(COUNTIF('Broadcast Module Man Codes'!B:B, LEFT(B4777, 4))=0, "No BM Man Code Found", "Match Found"))</f>
        <v>No BM Man Code Found</v>
      </c>
    </row>
    <row r="4778" spans="1:7">
      <c r="A4778" s="23" t="s">
        <v>8746</v>
      </c>
      <c r="B4778" s="23" t="s">
        <v>8747</v>
      </c>
      <c r="C4778" s="23" t="s">
        <v>27</v>
      </c>
      <c r="D4778" s="23" t="str">
        <f>IF(ISNUMBER(MATCH(C4778, 'Registration Database Man. Code'!A:A, 0)), "drone", "")</f>
        <v>drone</v>
      </c>
      <c r="E4778" s="23" t="str">
        <f>VLOOKUP(C4778, 'Registration Database Man. Code'!A:D, 4, FALSE)</f>
        <v>DJI</v>
      </c>
      <c r="F4778" s="24" t="str">
        <f t="shared" si="74"/>
        <v>No</v>
      </c>
      <c r="G4778" s="21" t="str">
        <f>IF(F4778="Yes", "Not Applicable", IF(COUNTIF('Broadcast Module Man Codes'!B:B, LEFT(B4778, 4))=0, "No BM Man Code Found", "Match Found"))</f>
        <v>No BM Man Code Found</v>
      </c>
    </row>
    <row r="4779" spans="1:7">
      <c r="A4779" s="23" t="s">
        <v>8748</v>
      </c>
      <c r="B4779" s="23" t="s">
        <v>8749</v>
      </c>
      <c r="C4779" s="25">
        <v>6102000000000</v>
      </c>
      <c r="D4779" s="23" t="str">
        <f>IF(ISNUMBER(MATCH(C4779, 'Registration Database Man. Code'!A:A, 0)), "drone", "")</f>
        <v>drone</v>
      </c>
      <c r="E4779" s="23" t="str">
        <f>VLOOKUP(C4779, 'Registration Database Man. Code'!A:D, 4, FALSE)</f>
        <v>XAG</v>
      </c>
      <c r="F4779" s="24" t="str">
        <f t="shared" si="74"/>
        <v>Yes</v>
      </c>
      <c r="G4779" s="21" t="str">
        <f>IF(F4779="Yes", "Not Applicable", IF(COUNTIF('Broadcast Module Man Codes'!B:B, LEFT(B4779, 4))=0, "No BM Man Code Found", "Match Found"))</f>
        <v>Not Applicable</v>
      </c>
    </row>
    <row r="4780" spans="1:7">
      <c r="A4780" s="23" t="s">
        <v>8750</v>
      </c>
      <c r="B4780" s="23" t="s">
        <v>8751</v>
      </c>
      <c r="C4780" s="23" t="s">
        <v>27</v>
      </c>
      <c r="D4780" s="23" t="str">
        <f>IF(ISNUMBER(MATCH(C4780, 'Registration Database Man. Code'!A:A, 0)), "drone", "")</f>
        <v>drone</v>
      </c>
      <c r="E4780" s="23" t="str">
        <f>VLOOKUP(C4780, 'Registration Database Man. Code'!A:D, 4, FALSE)</f>
        <v>DJI</v>
      </c>
      <c r="F4780" s="24" t="str">
        <f t="shared" si="74"/>
        <v>No</v>
      </c>
      <c r="G4780" s="21" t="str">
        <f>IF(F4780="Yes", "Not Applicable", IF(COUNTIF('Broadcast Module Man Codes'!B:B, LEFT(B4780, 4))=0, "No BM Man Code Found", "Match Found"))</f>
        <v>No BM Man Code Found</v>
      </c>
    </row>
    <row r="4781" spans="1:7">
      <c r="A4781" s="23" t="s">
        <v>8752</v>
      </c>
      <c r="B4781" s="23" t="s">
        <v>8753</v>
      </c>
      <c r="C4781" s="23" t="s">
        <v>27</v>
      </c>
      <c r="D4781" s="23" t="str">
        <f>IF(ISNUMBER(MATCH(C4781, 'Registration Database Man. Code'!A:A, 0)), "drone", "")</f>
        <v>drone</v>
      </c>
      <c r="E4781" s="23" t="str">
        <f>VLOOKUP(C4781, 'Registration Database Man. Code'!A:D, 4, FALSE)</f>
        <v>DJI</v>
      </c>
      <c r="F4781" s="24" t="str">
        <f t="shared" si="74"/>
        <v>No</v>
      </c>
      <c r="G4781" s="21" t="str">
        <f>IF(F4781="Yes", "Not Applicable", IF(COUNTIF('Broadcast Module Man Codes'!B:B, LEFT(B4781, 4))=0, "No BM Man Code Found", "Match Found"))</f>
        <v>No BM Man Code Found</v>
      </c>
    </row>
    <row r="4782" spans="1:7">
      <c r="A4782" s="23" t="s">
        <v>8754</v>
      </c>
      <c r="B4782" s="23" t="s">
        <v>8755</v>
      </c>
      <c r="C4782" s="23" t="s">
        <v>27</v>
      </c>
      <c r="D4782" s="23" t="str">
        <f>IF(ISNUMBER(MATCH(C4782, 'Registration Database Man. Code'!A:A, 0)), "drone", "")</f>
        <v>drone</v>
      </c>
      <c r="E4782" s="23" t="str">
        <f>VLOOKUP(C4782, 'Registration Database Man. Code'!A:D, 4, FALSE)</f>
        <v>DJI</v>
      </c>
      <c r="F4782" s="24" t="str">
        <f t="shared" si="74"/>
        <v>No</v>
      </c>
      <c r="G4782" s="21" t="str">
        <f>IF(F4782="Yes", "Not Applicable", IF(COUNTIF('Broadcast Module Man Codes'!B:B, LEFT(B4782, 4))=0, "No BM Man Code Found", "Match Found"))</f>
        <v>No BM Man Code Found</v>
      </c>
    </row>
    <row r="4783" spans="1:7">
      <c r="A4783" s="23" t="s">
        <v>8756</v>
      </c>
      <c r="B4783" s="23" t="s">
        <v>8757</v>
      </c>
      <c r="C4783" s="23" t="s">
        <v>27</v>
      </c>
      <c r="D4783" s="23" t="str">
        <f>IF(ISNUMBER(MATCH(C4783, 'Registration Database Man. Code'!A:A, 0)), "drone", "")</f>
        <v>drone</v>
      </c>
      <c r="E4783" s="23" t="str">
        <f>VLOOKUP(C4783, 'Registration Database Man. Code'!A:D, 4, FALSE)</f>
        <v>DJI</v>
      </c>
      <c r="F4783" s="24" t="str">
        <f t="shared" si="74"/>
        <v>Yes</v>
      </c>
      <c r="G4783" s="21" t="str">
        <f>IF(F4783="Yes", "Not Applicable", IF(COUNTIF('Broadcast Module Man Codes'!B:B, LEFT(B4783, 4))=0, "No BM Man Code Found", "Match Found"))</f>
        <v>Not Applicable</v>
      </c>
    </row>
    <row r="4784" spans="1:7">
      <c r="A4784" s="23" t="s">
        <v>8758</v>
      </c>
      <c r="B4784" s="23" t="s">
        <v>8759</v>
      </c>
      <c r="C4784" s="23" t="s">
        <v>10</v>
      </c>
      <c r="D4784" s="23" t="str">
        <f>IF(ISNUMBER(MATCH(C4784, 'Registration Database Man. Code'!A:A, 0)), "drone", "")</f>
        <v>drone</v>
      </c>
      <c r="E4784" s="23" t="str">
        <f>VLOOKUP(C4784, 'Registration Database Man. Code'!A:D, 4, FALSE)</f>
        <v>DJI</v>
      </c>
      <c r="F4784" s="24" t="str">
        <f t="shared" si="74"/>
        <v>Yes</v>
      </c>
      <c r="G4784" s="21" t="str">
        <f>IF(F4784="Yes", "Not Applicable", IF(COUNTIF('Broadcast Module Man Codes'!B:B, LEFT(B4784, 4))=0, "No BM Man Code Found", "Match Found"))</f>
        <v>Not Applicable</v>
      </c>
    </row>
    <row r="4785" spans="1:7">
      <c r="A4785" s="23" t="s">
        <v>8760</v>
      </c>
      <c r="B4785" s="23" t="s">
        <v>8761</v>
      </c>
      <c r="C4785" s="23" t="s">
        <v>27</v>
      </c>
      <c r="D4785" s="23" t="str">
        <f>IF(ISNUMBER(MATCH(C4785, 'Registration Database Man. Code'!A:A, 0)), "drone", "")</f>
        <v>drone</v>
      </c>
      <c r="E4785" s="23" t="str">
        <f>VLOOKUP(C4785, 'Registration Database Man. Code'!A:D, 4, FALSE)</f>
        <v>DJI</v>
      </c>
      <c r="F4785" s="24" t="str">
        <f t="shared" si="74"/>
        <v>Yes</v>
      </c>
      <c r="G4785" s="21" t="str">
        <f>IF(F4785="Yes", "Not Applicable", IF(COUNTIF('Broadcast Module Man Codes'!B:B, LEFT(B4785, 4))=0, "No BM Man Code Found", "Match Found"))</f>
        <v>Not Applicable</v>
      </c>
    </row>
    <row r="4786" spans="1:7">
      <c r="A4786" s="23" t="s">
        <v>8762</v>
      </c>
      <c r="B4786" s="23" t="s">
        <v>8763</v>
      </c>
      <c r="C4786" s="23" t="s">
        <v>27</v>
      </c>
      <c r="D4786" s="23" t="str">
        <f>IF(ISNUMBER(MATCH(C4786, 'Registration Database Man. Code'!A:A, 0)), "drone", "")</f>
        <v>drone</v>
      </c>
      <c r="E4786" s="23" t="str">
        <f>VLOOKUP(C4786, 'Registration Database Man. Code'!A:D, 4, FALSE)</f>
        <v>DJI</v>
      </c>
      <c r="F4786" s="24" t="str">
        <f t="shared" si="74"/>
        <v>No</v>
      </c>
      <c r="G4786" s="21" t="str">
        <f>IF(F4786="Yes", "Not Applicable", IF(COUNTIF('Broadcast Module Man Codes'!B:B, LEFT(B4786, 4))=0, "No BM Man Code Found", "Match Found"))</f>
        <v>No BM Man Code Found</v>
      </c>
    </row>
    <row r="4787" spans="1:7">
      <c r="A4787" s="23" t="s">
        <v>8764</v>
      </c>
      <c r="B4787" s="23" t="s">
        <v>8765</v>
      </c>
      <c r="C4787" s="23" t="s">
        <v>6</v>
      </c>
      <c r="D4787" s="23" t="str">
        <f>IF(ISNUMBER(MATCH(C4787, 'Registration Database Man. Code'!A:A, 0)), "drone", "")</f>
        <v>drone</v>
      </c>
      <c r="E4787" s="23" t="str">
        <f>VLOOKUP(C4787, 'Registration Database Man. Code'!A:D, 4, FALSE)</f>
        <v>XAG</v>
      </c>
      <c r="F4787" s="24" t="str">
        <f t="shared" si="74"/>
        <v>No</v>
      </c>
      <c r="G4787" s="21" t="str">
        <f>IF(F4787="Yes", "Not Applicable", IF(COUNTIF('Broadcast Module Man Codes'!B:B, LEFT(B4787, 4))=0, "No BM Man Code Found", "Match Found"))</f>
        <v>No BM Man Code Found</v>
      </c>
    </row>
    <row r="4788" spans="1:7">
      <c r="A4788" s="23" t="s">
        <v>8766</v>
      </c>
      <c r="B4788" s="23" t="s">
        <v>8767</v>
      </c>
      <c r="C4788" s="23" t="s">
        <v>27</v>
      </c>
      <c r="D4788" s="23" t="str">
        <f>IF(ISNUMBER(MATCH(C4788, 'Registration Database Man. Code'!A:A, 0)), "drone", "")</f>
        <v>drone</v>
      </c>
      <c r="E4788" s="23" t="str">
        <f>VLOOKUP(C4788, 'Registration Database Man. Code'!A:D, 4, FALSE)</f>
        <v>DJI</v>
      </c>
      <c r="F4788" s="24" t="str">
        <f t="shared" si="74"/>
        <v>Yes</v>
      </c>
      <c r="G4788" s="21" t="str">
        <f>IF(F4788="Yes", "Not Applicable", IF(COUNTIF('Broadcast Module Man Codes'!B:B, LEFT(B4788, 4))=0, "No BM Man Code Found", "Match Found"))</f>
        <v>Not Applicable</v>
      </c>
    </row>
    <row r="4789" spans="1:7">
      <c r="A4789" s="23" t="s">
        <v>8768</v>
      </c>
      <c r="B4789" s="23" t="s">
        <v>8769</v>
      </c>
      <c r="C4789" s="23" t="s">
        <v>27</v>
      </c>
      <c r="D4789" s="23" t="str">
        <f>IF(ISNUMBER(MATCH(C4789, 'Registration Database Man. Code'!A:A, 0)), "drone", "")</f>
        <v>drone</v>
      </c>
      <c r="E4789" s="23" t="str">
        <f>VLOOKUP(C4789, 'Registration Database Man. Code'!A:D, 4, FALSE)</f>
        <v>DJI</v>
      </c>
      <c r="F4789" s="24" t="str">
        <f t="shared" si="74"/>
        <v>No</v>
      </c>
      <c r="G4789" s="21" t="str">
        <f>IF(F4789="Yes", "Not Applicable", IF(COUNTIF('Broadcast Module Man Codes'!B:B, LEFT(B4789, 4))=0, "No BM Man Code Found", "Match Found"))</f>
        <v>No BM Man Code Found</v>
      </c>
    </row>
    <row r="4790" spans="1:7">
      <c r="A4790" s="23" t="s">
        <v>8770</v>
      </c>
      <c r="B4790" s="23" t="s">
        <v>8771</v>
      </c>
      <c r="C4790" s="23" t="s">
        <v>6</v>
      </c>
      <c r="D4790" s="23" t="str">
        <f>IF(ISNUMBER(MATCH(C4790, 'Registration Database Man. Code'!A:A, 0)), "drone", "")</f>
        <v>drone</v>
      </c>
      <c r="E4790" s="23" t="str">
        <f>VLOOKUP(C4790, 'Registration Database Man. Code'!A:D, 4, FALSE)</f>
        <v>XAG</v>
      </c>
      <c r="F4790" s="24" t="str">
        <f t="shared" si="74"/>
        <v>No</v>
      </c>
      <c r="G4790" s="21" t="str">
        <f>IF(F4790="Yes", "Not Applicable", IF(COUNTIF('Broadcast Module Man Codes'!B:B, LEFT(B4790, 4))=0, "No BM Man Code Found", "Match Found"))</f>
        <v>No BM Man Code Found</v>
      </c>
    </row>
    <row r="4791" spans="1:7">
      <c r="A4791" s="23" t="s">
        <v>8772</v>
      </c>
      <c r="B4791" s="23" t="s">
        <v>8773</v>
      </c>
      <c r="C4791" s="23" t="s">
        <v>37</v>
      </c>
      <c r="D4791" s="23" t="str">
        <f>IF(ISNUMBER(MATCH(C4791, 'Registration Database Man. Code'!A:A, 0)), "drone", "")</f>
        <v>drone</v>
      </c>
      <c r="E4791" s="23" t="str">
        <f>VLOOKUP(C4791, 'Registration Database Man. Code'!A:D, 4, FALSE)</f>
        <v>DJI</v>
      </c>
      <c r="F4791" s="24" t="str">
        <f t="shared" si="74"/>
        <v>No</v>
      </c>
      <c r="G4791" s="21" t="str">
        <f>IF(F4791="Yes", "Not Applicable", IF(COUNTIF('Broadcast Module Man Codes'!B:B, LEFT(B4791, 4))=0, "No BM Man Code Found", "Match Found"))</f>
        <v>No BM Man Code Found</v>
      </c>
    </row>
    <row r="4792" spans="1:7">
      <c r="A4792" s="23" t="s">
        <v>8774</v>
      </c>
      <c r="B4792" s="23" t="s">
        <v>8775</v>
      </c>
      <c r="C4792" s="23" t="s">
        <v>27</v>
      </c>
      <c r="D4792" s="23" t="str">
        <f>IF(ISNUMBER(MATCH(C4792, 'Registration Database Man. Code'!A:A, 0)), "drone", "")</f>
        <v>drone</v>
      </c>
      <c r="E4792" s="23" t="str">
        <f>VLOOKUP(C4792, 'Registration Database Man. Code'!A:D, 4, FALSE)</f>
        <v>DJI</v>
      </c>
      <c r="F4792" s="24" t="str">
        <f t="shared" si="74"/>
        <v>Yes</v>
      </c>
      <c r="G4792" s="21" t="str">
        <f>IF(F4792="Yes", "Not Applicable", IF(COUNTIF('Broadcast Module Man Codes'!B:B, LEFT(B4792, 4))=0, "No BM Man Code Found", "Match Found"))</f>
        <v>Not Applicable</v>
      </c>
    </row>
    <row r="4793" spans="1:7">
      <c r="A4793" s="23" t="s">
        <v>8776</v>
      </c>
      <c r="B4793" s="23" t="s">
        <v>8777</v>
      </c>
      <c r="C4793" s="23" t="s">
        <v>27</v>
      </c>
      <c r="D4793" s="23" t="str">
        <f>IF(ISNUMBER(MATCH(C4793, 'Registration Database Man. Code'!A:A, 0)), "drone", "")</f>
        <v>drone</v>
      </c>
      <c r="E4793" s="23" t="str">
        <f>VLOOKUP(C4793, 'Registration Database Man. Code'!A:D, 4, FALSE)</f>
        <v>DJI</v>
      </c>
      <c r="F4793" s="24" t="str">
        <f t="shared" si="74"/>
        <v>Yes</v>
      </c>
      <c r="G4793" s="21" t="str">
        <f>IF(F4793="Yes", "Not Applicable", IF(COUNTIF('Broadcast Module Man Codes'!B:B, LEFT(B4793, 4))=0, "No BM Man Code Found", "Match Found"))</f>
        <v>Not Applicable</v>
      </c>
    </row>
    <row r="4794" spans="1:7">
      <c r="A4794" s="23" t="s">
        <v>8778</v>
      </c>
      <c r="B4794" s="23" t="s">
        <v>8779</v>
      </c>
      <c r="C4794" s="23" t="s">
        <v>21</v>
      </c>
      <c r="D4794" s="23" t="str">
        <f>IF(ISNUMBER(MATCH(C4794, 'Registration Database Man. Code'!A:A, 0)), "drone", "")</f>
        <v>drone</v>
      </c>
      <c r="E4794" s="23" t="str">
        <f>VLOOKUP(C4794, 'Registration Database Man. Code'!A:D, 4, FALSE)</f>
        <v>XAG</v>
      </c>
      <c r="F4794" s="24" t="str">
        <f t="shared" si="74"/>
        <v>No</v>
      </c>
      <c r="G4794" s="21" t="str">
        <f>IF(F4794="Yes", "Not Applicable", IF(COUNTIF('Broadcast Module Man Codes'!B:B, LEFT(B4794, 4))=0, "No BM Man Code Found", "Match Found"))</f>
        <v>No BM Man Code Found</v>
      </c>
    </row>
    <row r="4795" spans="1:7">
      <c r="A4795" s="23" t="s">
        <v>8780</v>
      </c>
      <c r="B4795" s="23" t="s">
        <v>8781</v>
      </c>
      <c r="C4795" s="23" t="s">
        <v>711</v>
      </c>
      <c r="D4795" s="23" t="str">
        <f>IF(ISNUMBER(MATCH(C4795, 'Registration Database Man. Code'!A:A, 0)), "drone", "")</f>
        <v>drone</v>
      </c>
      <c r="E4795" s="23" t="str">
        <f>VLOOKUP(C4795, 'Registration Database Man. Code'!A:D, 4, FALSE)</f>
        <v>DJI</v>
      </c>
      <c r="F4795" s="24" t="str">
        <f t="shared" si="74"/>
        <v>Yes</v>
      </c>
      <c r="G4795" s="21" t="str">
        <f>IF(F4795="Yes", "Not Applicable", IF(COUNTIF('Broadcast Module Man Codes'!B:B, LEFT(B4795, 4))=0, "No BM Man Code Found", "Match Found"))</f>
        <v>Not Applicable</v>
      </c>
    </row>
    <row r="4796" spans="1:7">
      <c r="A4796" s="23" t="s">
        <v>8782</v>
      </c>
      <c r="B4796" s="23" t="s">
        <v>8783</v>
      </c>
      <c r="C4796" s="23" t="s">
        <v>27</v>
      </c>
      <c r="D4796" s="23" t="str">
        <f>IF(ISNUMBER(MATCH(C4796, 'Registration Database Man. Code'!A:A, 0)), "drone", "")</f>
        <v>drone</v>
      </c>
      <c r="E4796" s="23" t="str">
        <f>VLOOKUP(C4796, 'Registration Database Man. Code'!A:D, 4, FALSE)</f>
        <v>DJI</v>
      </c>
      <c r="F4796" s="24" t="str">
        <f t="shared" si="74"/>
        <v>Yes</v>
      </c>
      <c r="G4796" s="21" t="str">
        <f>IF(F4796="Yes", "Not Applicable", IF(COUNTIF('Broadcast Module Man Codes'!B:B, LEFT(B4796, 4))=0, "No BM Man Code Found", "Match Found"))</f>
        <v>Not Applicable</v>
      </c>
    </row>
    <row r="4797" spans="1:7">
      <c r="A4797" s="23" t="s">
        <v>8784</v>
      </c>
      <c r="B4797" s="23" t="s">
        <v>8785</v>
      </c>
      <c r="C4797" s="23" t="s">
        <v>523</v>
      </c>
      <c r="D4797" s="23" t="str">
        <f>IF(ISNUMBER(MATCH(C4797, 'Registration Database Man. Code'!A:A, 0)), "drone", "")</f>
        <v>drone</v>
      </c>
      <c r="E4797" s="23" t="str">
        <f>VLOOKUP(C4797, 'Registration Database Man. Code'!A:D, 4, FALSE)</f>
        <v>EA VISION</v>
      </c>
      <c r="F4797" s="24" t="str">
        <f t="shared" si="74"/>
        <v>No</v>
      </c>
      <c r="G4797" s="21" t="str">
        <f>IF(F4797="Yes", "Not Applicable", IF(COUNTIF('Broadcast Module Man Codes'!B:B, LEFT(B4797, 4))=0, "No BM Man Code Found", "Match Found"))</f>
        <v>No BM Man Code Found</v>
      </c>
    </row>
    <row r="4798" spans="1:7">
      <c r="A4798" s="23" t="s">
        <v>8786</v>
      </c>
      <c r="B4798" s="23" t="s">
        <v>8787</v>
      </c>
      <c r="C4798" s="23" t="s">
        <v>6</v>
      </c>
      <c r="D4798" s="23" t="str">
        <f>IF(ISNUMBER(MATCH(C4798, 'Registration Database Man. Code'!A:A, 0)), "drone", "")</f>
        <v>drone</v>
      </c>
      <c r="E4798" s="23" t="str">
        <f>VLOOKUP(C4798, 'Registration Database Man. Code'!A:D, 4, FALSE)</f>
        <v>XAG</v>
      </c>
      <c r="F4798" s="24" t="str">
        <f t="shared" si="74"/>
        <v>Yes</v>
      </c>
      <c r="G4798" s="21" t="str">
        <f>IF(F4798="Yes", "Not Applicable", IF(COUNTIF('Broadcast Module Man Codes'!B:B, LEFT(B4798, 4))=0, "No BM Man Code Found", "Match Found"))</f>
        <v>Not Applicable</v>
      </c>
    </row>
    <row r="4799" spans="1:7">
      <c r="A4799" s="23" t="s">
        <v>8788</v>
      </c>
      <c r="B4799" s="23" t="s">
        <v>8789</v>
      </c>
      <c r="C4799" s="23" t="s">
        <v>27</v>
      </c>
      <c r="D4799" s="23" t="str">
        <f>IF(ISNUMBER(MATCH(C4799, 'Registration Database Man. Code'!A:A, 0)), "drone", "")</f>
        <v>drone</v>
      </c>
      <c r="E4799" s="23" t="str">
        <f>VLOOKUP(C4799, 'Registration Database Man. Code'!A:D, 4, FALSE)</f>
        <v>DJI</v>
      </c>
      <c r="F4799" s="24" t="str">
        <f t="shared" si="74"/>
        <v>No</v>
      </c>
      <c r="G4799" s="21" t="str">
        <f>IF(F4799="Yes", "Not Applicable", IF(COUNTIF('Broadcast Module Man Codes'!B:B, LEFT(B4799, 4))=0, "No BM Man Code Found", "Match Found"))</f>
        <v>No BM Man Code Found</v>
      </c>
    </row>
    <row r="4800" spans="1:7">
      <c r="A4800" s="23" t="s">
        <v>8790</v>
      </c>
      <c r="B4800" s="23" t="s">
        <v>8791</v>
      </c>
      <c r="C4800" s="23" t="s">
        <v>10</v>
      </c>
      <c r="D4800" s="23" t="str">
        <f>IF(ISNUMBER(MATCH(C4800, 'Registration Database Man. Code'!A:A, 0)), "drone", "")</f>
        <v>drone</v>
      </c>
      <c r="E4800" s="23" t="str">
        <f>VLOOKUP(C4800, 'Registration Database Man. Code'!A:D, 4, FALSE)</f>
        <v>DJI</v>
      </c>
      <c r="F4800" s="24" t="str">
        <f t="shared" si="74"/>
        <v>Yes</v>
      </c>
      <c r="G4800" s="21" t="str">
        <f>IF(F4800="Yes", "Not Applicable", IF(COUNTIF('Broadcast Module Man Codes'!B:B, LEFT(B4800, 4))=0, "No BM Man Code Found", "Match Found"))</f>
        <v>Not Applicable</v>
      </c>
    </row>
    <row r="4801" spans="1:7">
      <c r="A4801" s="23" t="s">
        <v>8792</v>
      </c>
      <c r="B4801" s="23" t="s">
        <v>8793</v>
      </c>
      <c r="C4801" s="23" t="s">
        <v>53</v>
      </c>
      <c r="D4801" s="23" t="str">
        <f>IF(ISNUMBER(MATCH(C4801, 'Registration Database Man. Code'!A:A, 0)), "drone", "")</f>
        <v>drone</v>
      </c>
      <c r="E4801" s="23" t="str">
        <f>VLOOKUP(C4801, 'Registration Database Man. Code'!A:D, 4, FALSE)</f>
        <v>EA VISION</v>
      </c>
      <c r="F4801" s="24" t="str">
        <f t="shared" si="74"/>
        <v>No</v>
      </c>
      <c r="G4801" s="21" t="str">
        <f>IF(F4801="Yes", "Not Applicable", IF(COUNTIF('Broadcast Module Man Codes'!B:B, LEFT(B4801, 4))=0, "No BM Man Code Found", "Match Found"))</f>
        <v>No BM Man Code Found</v>
      </c>
    </row>
    <row r="4802" spans="1:7">
      <c r="A4802" s="23" t="s">
        <v>8794</v>
      </c>
      <c r="B4802" s="23" t="s">
        <v>8795</v>
      </c>
      <c r="C4802" s="23" t="s">
        <v>27</v>
      </c>
      <c r="D4802" s="23" t="str">
        <f>IF(ISNUMBER(MATCH(C4802, 'Registration Database Man. Code'!A:A, 0)), "drone", "")</f>
        <v>drone</v>
      </c>
      <c r="E4802" s="23" t="str">
        <f>VLOOKUP(C4802, 'Registration Database Man. Code'!A:D, 4, FALSE)</f>
        <v>DJI</v>
      </c>
      <c r="F4802" s="24" t="str">
        <f t="shared" si="74"/>
        <v>Yes</v>
      </c>
      <c r="G4802" s="21" t="str">
        <f>IF(F4802="Yes", "Not Applicable", IF(COUNTIF('Broadcast Module Man Codes'!B:B, LEFT(B4802, 4))=0, "No BM Man Code Found", "Match Found"))</f>
        <v>Not Applicable</v>
      </c>
    </row>
    <row r="4803" spans="1:7">
      <c r="A4803" s="23" t="s">
        <v>8796</v>
      </c>
      <c r="B4803" s="23" t="s">
        <v>8797</v>
      </c>
      <c r="C4803" s="23" t="s">
        <v>142</v>
      </c>
      <c r="D4803" s="23" t="str">
        <f>IF(ISNUMBER(MATCH(C4803, 'Registration Database Man. Code'!A:A, 0)), "drone", "")</f>
        <v>drone</v>
      </c>
      <c r="E4803" s="23" t="str">
        <f>VLOOKUP(C4803, 'Registration Database Man. Code'!A:D, 4, FALSE)</f>
        <v>TALOS DRONES</v>
      </c>
      <c r="F4803" s="24" t="str">
        <f t="shared" ref="F4803:F4866" si="75">IF(OR(E4803="EA VISION", E4803="EAVISION"), "No", IF(OR(AND(OR(E4803="DJI", E4803="DJI Innovations"), LEFT(B4803, 5)="1581F"), AND(OR(E4803="XAG", E4803="GUANGZHOU XAG CO LTD"), LEFT(B4803, 5)="1863F"), AND(E4803="Talos Drones", LEFT(B4803, 5)="2104F")), "Yes", "No"))</f>
        <v>Yes</v>
      </c>
      <c r="G4803" s="21" t="str">
        <f>IF(F4803="Yes", "Not Applicable", IF(COUNTIF('Broadcast Module Man Codes'!B:B, LEFT(B4803, 4))=0, "No BM Man Code Found", "Match Found"))</f>
        <v>Not Applicable</v>
      </c>
    </row>
    <row r="4804" spans="1:7">
      <c r="A4804" s="23" t="s">
        <v>8798</v>
      </c>
      <c r="B4804" s="23" t="s">
        <v>8799</v>
      </c>
      <c r="C4804" s="23" t="s">
        <v>523</v>
      </c>
      <c r="D4804" s="23" t="str">
        <f>IF(ISNUMBER(MATCH(C4804, 'Registration Database Man. Code'!A:A, 0)), "drone", "")</f>
        <v>drone</v>
      </c>
      <c r="E4804" s="23" t="str">
        <f>VLOOKUP(C4804, 'Registration Database Man. Code'!A:D, 4, FALSE)</f>
        <v>EA VISION</v>
      </c>
      <c r="F4804" s="24" t="str">
        <f t="shared" si="75"/>
        <v>No</v>
      </c>
      <c r="G4804" s="21" t="str">
        <f>IF(F4804="Yes", "Not Applicable", IF(COUNTIF('Broadcast Module Man Codes'!B:B, LEFT(B4804, 4))=0, "No BM Man Code Found", "Match Found"))</f>
        <v>No BM Man Code Found</v>
      </c>
    </row>
    <row r="4805" spans="1:7">
      <c r="A4805" s="23" t="s">
        <v>8800</v>
      </c>
      <c r="B4805" s="23" t="s">
        <v>8801</v>
      </c>
      <c r="C4805" s="23" t="s">
        <v>523</v>
      </c>
      <c r="D4805" s="23" t="str">
        <f>IF(ISNUMBER(MATCH(C4805, 'Registration Database Man. Code'!A:A, 0)), "drone", "")</f>
        <v>drone</v>
      </c>
      <c r="E4805" s="23" t="str">
        <f>VLOOKUP(C4805, 'Registration Database Man. Code'!A:D, 4, FALSE)</f>
        <v>EA VISION</v>
      </c>
      <c r="F4805" s="24" t="str">
        <f t="shared" si="75"/>
        <v>No</v>
      </c>
      <c r="G4805" s="21" t="str">
        <f>IF(F4805="Yes", "Not Applicable", IF(COUNTIF('Broadcast Module Man Codes'!B:B, LEFT(B4805, 4))=0, "No BM Man Code Found", "Match Found"))</f>
        <v>No BM Man Code Found</v>
      </c>
    </row>
    <row r="4806" spans="1:7">
      <c r="A4806" s="23" t="s">
        <v>8802</v>
      </c>
      <c r="B4806" s="23" t="s">
        <v>8803</v>
      </c>
      <c r="C4806" s="23" t="s">
        <v>10</v>
      </c>
      <c r="D4806" s="23" t="str">
        <f>IF(ISNUMBER(MATCH(C4806, 'Registration Database Man. Code'!A:A, 0)), "drone", "")</f>
        <v>drone</v>
      </c>
      <c r="E4806" s="23" t="str">
        <f>VLOOKUP(C4806, 'Registration Database Man. Code'!A:D, 4, FALSE)</f>
        <v>DJI</v>
      </c>
      <c r="F4806" s="24" t="str">
        <f t="shared" si="75"/>
        <v>No</v>
      </c>
      <c r="G4806" s="21" t="str">
        <f>IF(F4806="Yes", "Not Applicable", IF(COUNTIF('Broadcast Module Man Codes'!B:B, LEFT(B4806, 4))=0, "No BM Man Code Found", "Match Found"))</f>
        <v>No BM Man Code Found</v>
      </c>
    </row>
    <row r="4807" spans="1:7">
      <c r="A4807" s="23" t="s">
        <v>8804</v>
      </c>
      <c r="B4807" s="23" t="s">
        <v>8805</v>
      </c>
      <c r="C4807" s="23" t="s">
        <v>97</v>
      </c>
      <c r="D4807" s="23" t="str">
        <f>IF(ISNUMBER(MATCH(C4807, 'Registration Database Man. Code'!A:A, 0)), "drone", "")</f>
        <v>drone</v>
      </c>
      <c r="E4807" s="23" t="str">
        <f>VLOOKUP(C4807, 'Registration Database Man. Code'!A:D, 4, FALSE)</f>
        <v>DJI</v>
      </c>
      <c r="F4807" s="24" t="str">
        <f t="shared" si="75"/>
        <v>No</v>
      </c>
      <c r="G4807" s="21" t="str">
        <f>IF(F4807="Yes", "Not Applicable", IF(COUNTIF('Broadcast Module Man Codes'!B:B, LEFT(B4807, 4))=0, "No BM Man Code Found", "Match Found"))</f>
        <v>No BM Man Code Found</v>
      </c>
    </row>
    <row r="4808" spans="1:7">
      <c r="A4808" s="23" t="s">
        <v>8806</v>
      </c>
      <c r="B4808" s="23" t="s">
        <v>8807</v>
      </c>
      <c r="C4808" s="23" t="s">
        <v>49</v>
      </c>
      <c r="D4808" s="23" t="str">
        <f>IF(ISNUMBER(MATCH(C4808, 'Registration Database Man. Code'!A:A, 0)), "drone", "")</f>
        <v>drone</v>
      </c>
      <c r="E4808" s="23" t="str">
        <f>VLOOKUP(C4808, 'Registration Database Man. Code'!A:D, 4, FALSE)</f>
        <v>DJI</v>
      </c>
      <c r="F4808" s="24" t="str">
        <f t="shared" si="75"/>
        <v>No</v>
      </c>
      <c r="G4808" s="21" t="str">
        <f>IF(F4808="Yes", "Not Applicable", IF(COUNTIF('Broadcast Module Man Codes'!B:B, LEFT(B4808, 4))=0, "No BM Man Code Found", "Match Found"))</f>
        <v>No BM Man Code Found</v>
      </c>
    </row>
    <row r="4809" spans="1:7">
      <c r="A4809" s="23" t="s">
        <v>8808</v>
      </c>
      <c r="B4809" s="23" t="s">
        <v>8809</v>
      </c>
      <c r="C4809" s="23" t="s">
        <v>27</v>
      </c>
      <c r="D4809" s="23" t="str">
        <f>IF(ISNUMBER(MATCH(C4809, 'Registration Database Man. Code'!A:A, 0)), "drone", "")</f>
        <v>drone</v>
      </c>
      <c r="E4809" s="23" t="str">
        <f>VLOOKUP(C4809, 'Registration Database Man. Code'!A:D, 4, FALSE)</f>
        <v>DJI</v>
      </c>
      <c r="F4809" s="24" t="str">
        <f t="shared" si="75"/>
        <v>No</v>
      </c>
      <c r="G4809" s="21" t="str">
        <f>IF(F4809="Yes", "Not Applicable", IF(COUNTIF('Broadcast Module Man Codes'!B:B, LEFT(B4809, 4))=0, "No BM Man Code Found", "Match Found"))</f>
        <v>No BM Man Code Found</v>
      </c>
    </row>
    <row r="4810" spans="1:7">
      <c r="A4810" s="23" t="s">
        <v>8810</v>
      </c>
      <c r="B4810" s="23" t="s">
        <v>8811</v>
      </c>
      <c r="C4810" s="23" t="s">
        <v>27</v>
      </c>
      <c r="D4810" s="23" t="str">
        <f>IF(ISNUMBER(MATCH(C4810, 'Registration Database Man. Code'!A:A, 0)), "drone", "")</f>
        <v>drone</v>
      </c>
      <c r="E4810" s="23" t="str">
        <f>VLOOKUP(C4810, 'Registration Database Man. Code'!A:D, 4, FALSE)</f>
        <v>DJI</v>
      </c>
      <c r="F4810" s="24" t="str">
        <f t="shared" si="75"/>
        <v>Yes</v>
      </c>
      <c r="G4810" s="21" t="str">
        <f>IF(F4810="Yes", "Not Applicable", IF(COUNTIF('Broadcast Module Man Codes'!B:B, LEFT(B4810, 4))=0, "No BM Man Code Found", "Match Found"))</f>
        <v>Not Applicable</v>
      </c>
    </row>
    <row r="4811" spans="1:7">
      <c r="A4811" s="23" t="s">
        <v>8812</v>
      </c>
      <c r="B4811" s="23" t="s">
        <v>8813</v>
      </c>
      <c r="C4811" s="23" t="s">
        <v>1652</v>
      </c>
      <c r="D4811" s="23" t="str">
        <f>IF(ISNUMBER(MATCH(C4811, 'Registration Database Man. Code'!A:A, 0)), "drone", "")</f>
        <v>drone</v>
      </c>
      <c r="E4811" s="23" t="str">
        <f>VLOOKUP(C4811, 'Registration Database Man. Code'!A:D, 4, FALSE)</f>
        <v>DJI</v>
      </c>
      <c r="F4811" s="24" t="str">
        <f t="shared" si="75"/>
        <v>Yes</v>
      </c>
      <c r="G4811" s="21" t="str">
        <f>IF(F4811="Yes", "Not Applicable", IF(COUNTIF('Broadcast Module Man Codes'!B:B, LEFT(B4811, 4))=0, "No BM Man Code Found", "Match Found"))</f>
        <v>Not Applicable</v>
      </c>
    </row>
    <row r="4812" spans="1:7">
      <c r="A4812" s="23" t="s">
        <v>8814</v>
      </c>
      <c r="B4812" s="23" t="s">
        <v>8815</v>
      </c>
      <c r="C4812" s="23" t="s">
        <v>142</v>
      </c>
      <c r="D4812" s="23" t="str">
        <f>IF(ISNUMBER(MATCH(C4812, 'Registration Database Man. Code'!A:A, 0)), "drone", "")</f>
        <v>drone</v>
      </c>
      <c r="E4812" s="23" t="str">
        <f>VLOOKUP(C4812, 'Registration Database Man. Code'!A:D, 4, FALSE)</f>
        <v>TALOS DRONES</v>
      </c>
      <c r="F4812" s="24" t="str">
        <f t="shared" si="75"/>
        <v>Yes</v>
      </c>
      <c r="G4812" s="21" t="str">
        <f>IF(F4812="Yes", "Not Applicable", IF(COUNTIF('Broadcast Module Man Codes'!B:B, LEFT(B4812, 4))=0, "No BM Man Code Found", "Match Found"))</f>
        <v>Not Applicable</v>
      </c>
    </row>
    <row r="4813" spans="1:7">
      <c r="A4813" s="23" t="s">
        <v>8816</v>
      </c>
      <c r="B4813" s="23" t="s">
        <v>8817</v>
      </c>
      <c r="C4813" s="23" t="s">
        <v>27</v>
      </c>
      <c r="D4813" s="23" t="str">
        <f>IF(ISNUMBER(MATCH(C4813, 'Registration Database Man. Code'!A:A, 0)), "drone", "")</f>
        <v>drone</v>
      </c>
      <c r="E4813" s="23" t="str">
        <f>VLOOKUP(C4813, 'Registration Database Man. Code'!A:D, 4, FALSE)</f>
        <v>DJI</v>
      </c>
      <c r="F4813" s="24" t="str">
        <f t="shared" si="75"/>
        <v>Yes</v>
      </c>
      <c r="G4813" s="21" t="str">
        <f>IF(F4813="Yes", "Not Applicable", IF(COUNTIF('Broadcast Module Man Codes'!B:B, LEFT(B4813, 4))=0, "No BM Man Code Found", "Match Found"))</f>
        <v>Not Applicable</v>
      </c>
    </row>
    <row r="4814" spans="1:7">
      <c r="A4814" s="23" t="s">
        <v>8818</v>
      </c>
      <c r="B4814" s="23" t="s">
        <v>8819</v>
      </c>
      <c r="C4814" s="23" t="s">
        <v>142</v>
      </c>
      <c r="D4814" s="23" t="str">
        <f>IF(ISNUMBER(MATCH(C4814, 'Registration Database Man. Code'!A:A, 0)), "drone", "")</f>
        <v>drone</v>
      </c>
      <c r="E4814" s="23" t="str">
        <f>VLOOKUP(C4814, 'Registration Database Man. Code'!A:D, 4, FALSE)</f>
        <v>TALOS DRONES</v>
      </c>
      <c r="F4814" s="24" t="str">
        <f t="shared" si="75"/>
        <v>Yes</v>
      </c>
      <c r="G4814" s="21" t="str">
        <f>IF(F4814="Yes", "Not Applicable", IF(COUNTIF('Broadcast Module Man Codes'!B:B, LEFT(B4814, 4))=0, "No BM Man Code Found", "Match Found"))</f>
        <v>Not Applicable</v>
      </c>
    </row>
    <row r="4815" spans="1:7">
      <c r="A4815" s="23" t="s">
        <v>8820</v>
      </c>
      <c r="B4815" s="23" t="s">
        <v>8821</v>
      </c>
      <c r="C4815" s="23" t="s">
        <v>523</v>
      </c>
      <c r="D4815" s="23" t="str">
        <f>IF(ISNUMBER(MATCH(C4815, 'Registration Database Man. Code'!A:A, 0)), "drone", "")</f>
        <v>drone</v>
      </c>
      <c r="E4815" s="23" t="str">
        <f>VLOOKUP(C4815, 'Registration Database Man. Code'!A:D, 4, FALSE)</f>
        <v>EA VISION</v>
      </c>
      <c r="F4815" s="24" t="str">
        <f t="shared" si="75"/>
        <v>No</v>
      </c>
      <c r="G4815" s="21" t="str">
        <f>IF(F4815="Yes", "Not Applicable", IF(COUNTIF('Broadcast Module Man Codes'!B:B, LEFT(B4815, 4))=0, "No BM Man Code Found", "Match Found"))</f>
        <v>No BM Man Code Found</v>
      </c>
    </row>
    <row r="4816" spans="1:7">
      <c r="A4816" s="23" t="s">
        <v>8822</v>
      </c>
      <c r="B4816" s="23" t="s">
        <v>8823</v>
      </c>
      <c r="C4816" s="23" t="s">
        <v>139</v>
      </c>
      <c r="D4816" s="23" t="str">
        <f>IF(ISNUMBER(MATCH(C4816, 'Registration Database Man. Code'!A:A, 0)), "drone", "")</f>
        <v>drone</v>
      </c>
      <c r="E4816" s="23" t="str">
        <f>VLOOKUP(C4816, 'Registration Database Man. Code'!A:D, 4, FALSE)</f>
        <v>DJI</v>
      </c>
      <c r="F4816" s="24" t="str">
        <f t="shared" si="75"/>
        <v>No</v>
      </c>
      <c r="G4816" s="21" t="str">
        <f>IF(F4816="Yes", "Not Applicable", IF(COUNTIF('Broadcast Module Man Codes'!B:B, LEFT(B4816, 4))=0, "No BM Man Code Found", "Match Found"))</f>
        <v>No BM Man Code Found</v>
      </c>
    </row>
    <row r="4817" spans="1:7">
      <c r="A4817" s="23" t="s">
        <v>8824</v>
      </c>
      <c r="B4817" s="23" t="s">
        <v>8825</v>
      </c>
      <c r="C4817" s="23" t="s">
        <v>139</v>
      </c>
      <c r="D4817" s="23" t="str">
        <f>IF(ISNUMBER(MATCH(C4817, 'Registration Database Man. Code'!A:A, 0)), "drone", "")</f>
        <v>drone</v>
      </c>
      <c r="E4817" s="23" t="str">
        <f>VLOOKUP(C4817, 'Registration Database Man. Code'!A:D, 4, FALSE)</f>
        <v>DJI</v>
      </c>
      <c r="F4817" s="24" t="str">
        <f t="shared" si="75"/>
        <v>Yes</v>
      </c>
      <c r="G4817" s="21" t="str">
        <f>IF(F4817="Yes", "Not Applicable", IF(COUNTIF('Broadcast Module Man Codes'!B:B, LEFT(B4817, 4))=0, "No BM Man Code Found", "Match Found"))</f>
        <v>Not Applicable</v>
      </c>
    </row>
    <row r="4818" spans="1:7">
      <c r="A4818" s="23" t="s">
        <v>8826</v>
      </c>
      <c r="B4818" s="23" t="s">
        <v>8827</v>
      </c>
      <c r="C4818" s="23" t="s">
        <v>27</v>
      </c>
      <c r="D4818" s="23" t="str">
        <f>IF(ISNUMBER(MATCH(C4818, 'Registration Database Man. Code'!A:A, 0)), "drone", "")</f>
        <v>drone</v>
      </c>
      <c r="E4818" s="23" t="str">
        <f>VLOOKUP(C4818, 'Registration Database Man. Code'!A:D, 4, FALSE)</f>
        <v>DJI</v>
      </c>
      <c r="F4818" s="24" t="str">
        <f t="shared" si="75"/>
        <v>No</v>
      </c>
      <c r="G4818" s="21" t="str">
        <f>IF(F4818="Yes", "Not Applicable", IF(COUNTIF('Broadcast Module Man Codes'!B:B, LEFT(B4818, 4))=0, "No BM Man Code Found", "Match Found"))</f>
        <v>No BM Man Code Found</v>
      </c>
    </row>
    <row r="4819" spans="1:7">
      <c r="A4819" s="23" t="s">
        <v>8828</v>
      </c>
      <c r="B4819" s="23" t="s">
        <v>8829</v>
      </c>
      <c r="C4819" s="23" t="s">
        <v>27</v>
      </c>
      <c r="D4819" s="23" t="str">
        <f>IF(ISNUMBER(MATCH(C4819, 'Registration Database Man. Code'!A:A, 0)), "drone", "")</f>
        <v>drone</v>
      </c>
      <c r="E4819" s="23" t="str">
        <f>VLOOKUP(C4819, 'Registration Database Man. Code'!A:D, 4, FALSE)</f>
        <v>DJI</v>
      </c>
      <c r="F4819" s="24" t="str">
        <f t="shared" si="75"/>
        <v>Yes</v>
      </c>
      <c r="G4819" s="21" t="str">
        <f>IF(F4819="Yes", "Not Applicable", IF(COUNTIF('Broadcast Module Man Codes'!B:B, LEFT(B4819, 4))=0, "No BM Man Code Found", "Match Found"))</f>
        <v>Not Applicable</v>
      </c>
    </row>
    <row r="4820" spans="1:7">
      <c r="A4820" s="23" t="s">
        <v>8830</v>
      </c>
      <c r="B4820" s="23" t="s">
        <v>8831</v>
      </c>
      <c r="C4820" s="23" t="s">
        <v>27</v>
      </c>
      <c r="D4820" s="23" t="str">
        <f>IF(ISNUMBER(MATCH(C4820, 'Registration Database Man. Code'!A:A, 0)), "drone", "")</f>
        <v>drone</v>
      </c>
      <c r="E4820" s="23" t="str">
        <f>VLOOKUP(C4820, 'Registration Database Man. Code'!A:D, 4, FALSE)</f>
        <v>DJI</v>
      </c>
      <c r="F4820" s="24" t="str">
        <f t="shared" si="75"/>
        <v>No</v>
      </c>
      <c r="G4820" s="21" t="str">
        <f>IF(F4820="Yes", "Not Applicable", IF(COUNTIF('Broadcast Module Man Codes'!B:B, LEFT(B4820, 4))=0, "No BM Man Code Found", "Match Found"))</f>
        <v>No BM Man Code Found</v>
      </c>
    </row>
    <row r="4821" spans="1:7">
      <c r="A4821" s="23" t="s">
        <v>8832</v>
      </c>
      <c r="B4821" s="23" t="s">
        <v>8833</v>
      </c>
      <c r="C4821" s="23" t="s">
        <v>10</v>
      </c>
      <c r="D4821" s="23" t="str">
        <f>IF(ISNUMBER(MATCH(C4821, 'Registration Database Man. Code'!A:A, 0)), "drone", "")</f>
        <v>drone</v>
      </c>
      <c r="E4821" s="23" t="str">
        <f>VLOOKUP(C4821, 'Registration Database Man. Code'!A:D, 4, FALSE)</f>
        <v>DJI</v>
      </c>
      <c r="F4821" s="24" t="str">
        <f t="shared" si="75"/>
        <v>Yes</v>
      </c>
      <c r="G4821" s="21" t="str">
        <f>IF(F4821="Yes", "Not Applicable", IF(COUNTIF('Broadcast Module Man Codes'!B:B, LEFT(B4821, 4))=0, "No BM Man Code Found", "Match Found"))</f>
        <v>Not Applicable</v>
      </c>
    </row>
    <row r="4822" spans="1:7">
      <c r="A4822" s="23" t="s">
        <v>8834</v>
      </c>
      <c r="B4822" s="23" t="s">
        <v>8835</v>
      </c>
      <c r="C4822" s="23" t="s">
        <v>27</v>
      </c>
      <c r="D4822" s="23" t="str">
        <f>IF(ISNUMBER(MATCH(C4822, 'Registration Database Man. Code'!A:A, 0)), "drone", "")</f>
        <v>drone</v>
      </c>
      <c r="E4822" s="23" t="str">
        <f>VLOOKUP(C4822, 'Registration Database Man. Code'!A:D, 4, FALSE)</f>
        <v>DJI</v>
      </c>
      <c r="F4822" s="24" t="str">
        <f t="shared" si="75"/>
        <v>No</v>
      </c>
      <c r="G4822" s="21" t="str">
        <f>IF(F4822="Yes", "Not Applicable", IF(COUNTIF('Broadcast Module Man Codes'!B:B, LEFT(B4822, 4))=0, "No BM Man Code Found", "Match Found"))</f>
        <v>No BM Man Code Found</v>
      </c>
    </row>
    <row r="4823" spans="1:7">
      <c r="A4823" s="23" t="s">
        <v>8836</v>
      </c>
      <c r="B4823" s="23" t="s">
        <v>8837</v>
      </c>
      <c r="C4823" s="23" t="s">
        <v>2361</v>
      </c>
      <c r="D4823" s="23" t="str">
        <f>IF(ISNUMBER(MATCH(C4823, 'Registration Database Man. Code'!A:A, 0)), "drone", "")</f>
        <v>drone</v>
      </c>
      <c r="E4823" s="23" t="str">
        <f>VLOOKUP(C4823, 'Registration Database Man. Code'!A:D, 4, FALSE)</f>
        <v>DJI</v>
      </c>
      <c r="F4823" s="24" t="str">
        <f t="shared" si="75"/>
        <v>No</v>
      </c>
      <c r="G4823" s="21" t="str">
        <f>IF(F4823="Yes", "Not Applicable", IF(COUNTIF('Broadcast Module Man Codes'!B:B, LEFT(B4823, 4))=0, "No BM Man Code Found", "Match Found"))</f>
        <v>No BM Man Code Found</v>
      </c>
    </row>
    <row r="4824" spans="1:7">
      <c r="A4824" s="23" t="s">
        <v>8838</v>
      </c>
      <c r="B4824" s="23" t="s">
        <v>8839</v>
      </c>
      <c r="C4824" s="23" t="s">
        <v>523</v>
      </c>
      <c r="D4824" s="23" t="str">
        <f>IF(ISNUMBER(MATCH(C4824, 'Registration Database Man. Code'!A:A, 0)), "drone", "")</f>
        <v>drone</v>
      </c>
      <c r="E4824" s="23" t="str">
        <f>VLOOKUP(C4824, 'Registration Database Man. Code'!A:D, 4, FALSE)</f>
        <v>EA VISION</v>
      </c>
      <c r="F4824" s="24" t="str">
        <f t="shared" si="75"/>
        <v>No</v>
      </c>
      <c r="G4824" s="21" t="str">
        <f>IF(F4824="Yes", "Not Applicable", IF(COUNTIF('Broadcast Module Man Codes'!B:B, LEFT(B4824, 4))=0, "No BM Man Code Found", "Match Found"))</f>
        <v>No BM Man Code Found</v>
      </c>
    </row>
    <row r="4825" spans="1:7">
      <c r="A4825" s="23" t="s">
        <v>8840</v>
      </c>
      <c r="B4825" s="23" t="s">
        <v>8841</v>
      </c>
      <c r="C4825" s="23" t="s">
        <v>21</v>
      </c>
      <c r="D4825" s="23" t="str">
        <f>IF(ISNUMBER(MATCH(C4825, 'Registration Database Man. Code'!A:A, 0)), "drone", "")</f>
        <v>drone</v>
      </c>
      <c r="E4825" s="23" t="str">
        <f>VLOOKUP(C4825, 'Registration Database Man. Code'!A:D, 4, FALSE)</f>
        <v>XAG</v>
      </c>
      <c r="F4825" s="24" t="str">
        <f t="shared" si="75"/>
        <v>Yes</v>
      </c>
      <c r="G4825" s="21" t="str">
        <f>IF(F4825="Yes", "Not Applicable", IF(COUNTIF('Broadcast Module Man Codes'!B:B, LEFT(B4825, 4))=0, "No BM Man Code Found", "Match Found"))</f>
        <v>Not Applicable</v>
      </c>
    </row>
    <row r="4826" spans="1:7">
      <c r="A4826" s="23" t="s">
        <v>8842</v>
      </c>
      <c r="B4826" s="23" t="s">
        <v>8843</v>
      </c>
      <c r="C4826" s="23" t="s">
        <v>6</v>
      </c>
      <c r="D4826" s="23" t="str">
        <f>IF(ISNUMBER(MATCH(C4826, 'Registration Database Man. Code'!A:A, 0)), "drone", "")</f>
        <v>drone</v>
      </c>
      <c r="E4826" s="23" t="str">
        <f>VLOOKUP(C4826, 'Registration Database Man. Code'!A:D, 4, FALSE)</f>
        <v>XAG</v>
      </c>
      <c r="F4826" s="24" t="str">
        <f t="shared" si="75"/>
        <v>No</v>
      </c>
      <c r="G4826" s="21" t="str">
        <f>IF(F4826="Yes", "Not Applicable", IF(COUNTIF('Broadcast Module Man Codes'!B:B, LEFT(B4826, 4))=0, "No BM Man Code Found", "Match Found"))</f>
        <v>No BM Man Code Found</v>
      </c>
    </row>
    <row r="4827" spans="1:7">
      <c r="A4827" s="23" t="s">
        <v>8844</v>
      </c>
      <c r="B4827" s="23" t="s">
        <v>8845</v>
      </c>
      <c r="C4827" s="23" t="s">
        <v>6</v>
      </c>
      <c r="D4827" s="23" t="str">
        <f>IF(ISNUMBER(MATCH(C4827, 'Registration Database Man. Code'!A:A, 0)), "drone", "")</f>
        <v>drone</v>
      </c>
      <c r="E4827" s="23" t="str">
        <f>VLOOKUP(C4827, 'Registration Database Man. Code'!A:D, 4, FALSE)</f>
        <v>XAG</v>
      </c>
      <c r="F4827" s="24" t="str">
        <f t="shared" si="75"/>
        <v>Yes</v>
      </c>
      <c r="G4827" s="21" t="str">
        <f>IF(F4827="Yes", "Not Applicable", IF(COUNTIF('Broadcast Module Man Codes'!B:B, LEFT(B4827, 4))=0, "No BM Man Code Found", "Match Found"))</f>
        <v>Not Applicable</v>
      </c>
    </row>
    <row r="4828" spans="1:7">
      <c r="A4828" s="23" t="s">
        <v>8846</v>
      </c>
      <c r="B4828" s="23" t="s">
        <v>8847</v>
      </c>
      <c r="C4828" s="23" t="s">
        <v>10</v>
      </c>
      <c r="D4828" s="23" t="str">
        <f>IF(ISNUMBER(MATCH(C4828, 'Registration Database Man. Code'!A:A, 0)), "drone", "")</f>
        <v>drone</v>
      </c>
      <c r="E4828" s="23" t="str">
        <f>VLOOKUP(C4828, 'Registration Database Man. Code'!A:D, 4, FALSE)</f>
        <v>DJI</v>
      </c>
      <c r="F4828" s="24" t="str">
        <f t="shared" si="75"/>
        <v>Yes</v>
      </c>
      <c r="G4828" s="21" t="str">
        <f>IF(F4828="Yes", "Not Applicable", IF(COUNTIF('Broadcast Module Man Codes'!B:B, LEFT(B4828, 4))=0, "No BM Man Code Found", "Match Found"))</f>
        <v>Not Applicable</v>
      </c>
    </row>
    <row r="4829" spans="1:7">
      <c r="A4829" s="23" t="s">
        <v>8848</v>
      </c>
      <c r="B4829" s="23" t="s">
        <v>8849</v>
      </c>
      <c r="C4829" s="23" t="s">
        <v>24</v>
      </c>
      <c r="D4829" s="23" t="str">
        <f>IF(ISNUMBER(MATCH(C4829, 'Registration Database Man. Code'!A:A, 0)), "drone", "")</f>
        <v>drone</v>
      </c>
      <c r="E4829" s="23" t="str">
        <f>VLOOKUP(C4829, 'Registration Database Man. Code'!A:D, 4, FALSE)</f>
        <v>DJI</v>
      </c>
      <c r="F4829" s="24" t="str">
        <f t="shared" si="75"/>
        <v>Yes</v>
      </c>
      <c r="G4829" s="21" t="str">
        <f>IF(F4829="Yes", "Not Applicable", IF(COUNTIF('Broadcast Module Man Codes'!B:B, LEFT(B4829, 4))=0, "No BM Man Code Found", "Match Found"))</f>
        <v>Not Applicable</v>
      </c>
    </row>
    <row r="4830" spans="1:7">
      <c r="A4830" s="23" t="s">
        <v>8850</v>
      </c>
      <c r="B4830" s="23" t="s">
        <v>8851</v>
      </c>
      <c r="C4830" s="23" t="s">
        <v>10</v>
      </c>
      <c r="D4830" s="23" t="str">
        <f>IF(ISNUMBER(MATCH(C4830, 'Registration Database Man. Code'!A:A, 0)), "drone", "")</f>
        <v>drone</v>
      </c>
      <c r="E4830" s="23" t="str">
        <f>VLOOKUP(C4830, 'Registration Database Man. Code'!A:D, 4, FALSE)</f>
        <v>DJI</v>
      </c>
      <c r="F4830" s="24" t="str">
        <f t="shared" si="75"/>
        <v>Yes</v>
      </c>
      <c r="G4830" s="21" t="str">
        <f>IF(F4830="Yes", "Not Applicable", IF(COUNTIF('Broadcast Module Man Codes'!B:B, LEFT(B4830, 4))=0, "No BM Man Code Found", "Match Found"))</f>
        <v>Not Applicable</v>
      </c>
    </row>
    <row r="4831" spans="1:7">
      <c r="A4831" s="23" t="s">
        <v>8852</v>
      </c>
      <c r="B4831" s="23" t="s">
        <v>8853</v>
      </c>
      <c r="C4831" s="23" t="s">
        <v>142</v>
      </c>
      <c r="D4831" s="23" t="str">
        <f>IF(ISNUMBER(MATCH(C4831, 'Registration Database Man. Code'!A:A, 0)), "drone", "")</f>
        <v>drone</v>
      </c>
      <c r="E4831" s="23" t="str">
        <f>VLOOKUP(C4831, 'Registration Database Man. Code'!A:D, 4, FALSE)</f>
        <v>TALOS DRONES</v>
      </c>
      <c r="F4831" s="24" t="str">
        <f t="shared" si="75"/>
        <v>No</v>
      </c>
      <c r="G4831" s="21" t="str">
        <f>IF(F4831="Yes", "Not Applicable", IF(COUNTIF('Broadcast Module Man Codes'!B:B, LEFT(B4831, 4))=0, "No BM Man Code Found", "Match Found"))</f>
        <v>No BM Man Code Found</v>
      </c>
    </row>
    <row r="4832" spans="1:7">
      <c r="A4832" s="23" t="s">
        <v>8854</v>
      </c>
      <c r="B4832" s="23" t="s">
        <v>8855</v>
      </c>
      <c r="C4832" s="23" t="s">
        <v>10</v>
      </c>
      <c r="D4832" s="23" t="str">
        <f>IF(ISNUMBER(MATCH(C4832, 'Registration Database Man. Code'!A:A, 0)), "drone", "")</f>
        <v>drone</v>
      </c>
      <c r="E4832" s="23" t="str">
        <f>VLOOKUP(C4832, 'Registration Database Man. Code'!A:D, 4, FALSE)</f>
        <v>DJI</v>
      </c>
      <c r="F4832" s="24" t="str">
        <f t="shared" si="75"/>
        <v>Yes</v>
      </c>
      <c r="G4832" s="21" t="str">
        <f>IF(F4832="Yes", "Not Applicable", IF(COUNTIF('Broadcast Module Man Codes'!B:B, LEFT(B4832, 4))=0, "No BM Man Code Found", "Match Found"))</f>
        <v>Not Applicable</v>
      </c>
    </row>
    <row r="4833" spans="1:7">
      <c r="A4833" s="23" t="s">
        <v>8856</v>
      </c>
      <c r="B4833" s="23" t="s">
        <v>8857</v>
      </c>
      <c r="C4833" s="23" t="s">
        <v>27</v>
      </c>
      <c r="D4833" s="23" t="str">
        <f>IF(ISNUMBER(MATCH(C4833, 'Registration Database Man. Code'!A:A, 0)), "drone", "")</f>
        <v>drone</v>
      </c>
      <c r="E4833" s="23" t="str">
        <f>VLOOKUP(C4833, 'Registration Database Man. Code'!A:D, 4, FALSE)</f>
        <v>DJI</v>
      </c>
      <c r="F4833" s="24" t="str">
        <f t="shared" si="75"/>
        <v>No</v>
      </c>
      <c r="G4833" s="21" t="str">
        <f>IF(F4833="Yes", "Not Applicable", IF(COUNTIF('Broadcast Module Man Codes'!B:B, LEFT(B4833, 4))=0, "No BM Man Code Found", "Match Found"))</f>
        <v>No BM Man Code Found</v>
      </c>
    </row>
    <row r="4834" spans="1:7">
      <c r="A4834" s="23" t="s">
        <v>8858</v>
      </c>
      <c r="B4834" s="23" t="s">
        <v>8859</v>
      </c>
      <c r="C4834" s="23" t="s">
        <v>27</v>
      </c>
      <c r="D4834" s="23" t="str">
        <f>IF(ISNUMBER(MATCH(C4834, 'Registration Database Man. Code'!A:A, 0)), "drone", "")</f>
        <v>drone</v>
      </c>
      <c r="E4834" s="23" t="str">
        <f>VLOOKUP(C4834, 'Registration Database Man. Code'!A:D, 4, FALSE)</f>
        <v>DJI</v>
      </c>
      <c r="F4834" s="24" t="str">
        <f t="shared" si="75"/>
        <v>Yes</v>
      </c>
      <c r="G4834" s="21" t="str">
        <f>IF(F4834="Yes", "Not Applicable", IF(COUNTIF('Broadcast Module Man Codes'!B:B, LEFT(B4834, 4))=0, "No BM Man Code Found", "Match Found"))</f>
        <v>Not Applicable</v>
      </c>
    </row>
    <row r="4835" spans="1:7">
      <c r="A4835" s="23" t="s">
        <v>8860</v>
      </c>
      <c r="B4835" s="23" t="s">
        <v>8861</v>
      </c>
      <c r="C4835" s="23" t="s">
        <v>430</v>
      </c>
      <c r="D4835" s="23" t="str">
        <f>IF(ISNUMBER(MATCH(C4835, 'Registration Database Man. Code'!A:A, 0)), "drone", "")</f>
        <v>drone</v>
      </c>
      <c r="E4835" s="23" t="str">
        <f>VLOOKUP(C4835, 'Registration Database Man. Code'!A:D, 4, FALSE)</f>
        <v>EAVISION</v>
      </c>
      <c r="F4835" s="24" t="str">
        <f t="shared" si="75"/>
        <v>No</v>
      </c>
      <c r="G4835" s="21" t="str">
        <f>IF(F4835="Yes", "Not Applicable", IF(COUNTIF('Broadcast Module Man Codes'!B:B, LEFT(B4835, 4))=0, "No BM Man Code Found", "Match Found"))</f>
        <v>No BM Man Code Found</v>
      </c>
    </row>
    <row r="4836" spans="1:7">
      <c r="A4836" s="23" t="s">
        <v>8862</v>
      </c>
      <c r="B4836" s="23" t="s">
        <v>8863</v>
      </c>
      <c r="C4836" s="23" t="s">
        <v>27</v>
      </c>
      <c r="D4836" s="23" t="str">
        <f>IF(ISNUMBER(MATCH(C4836, 'Registration Database Man. Code'!A:A, 0)), "drone", "")</f>
        <v>drone</v>
      </c>
      <c r="E4836" s="23" t="str">
        <f>VLOOKUP(C4836, 'Registration Database Man. Code'!A:D, 4, FALSE)</f>
        <v>DJI</v>
      </c>
      <c r="F4836" s="24" t="str">
        <f t="shared" si="75"/>
        <v>Yes</v>
      </c>
      <c r="G4836" s="21" t="str">
        <f>IF(F4836="Yes", "Not Applicable", IF(COUNTIF('Broadcast Module Man Codes'!B:B, LEFT(B4836, 4))=0, "No BM Man Code Found", "Match Found"))</f>
        <v>Not Applicable</v>
      </c>
    </row>
    <row r="4837" spans="1:7">
      <c r="A4837" s="23" t="s">
        <v>8864</v>
      </c>
      <c r="B4837" s="23" t="s">
        <v>8865</v>
      </c>
      <c r="C4837" s="23" t="s">
        <v>430</v>
      </c>
      <c r="D4837" s="23" t="str">
        <f>IF(ISNUMBER(MATCH(C4837, 'Registration Database Man. Code'!A:A, 0)), "drone", "")</f>
        <v>drone</v>
      </c>
      <c r="E4837" s="23" t="str">
        <f>VLOOKUP(C4837, 'Registration Database Man. Code'!A:D, 4, FALSE)</f>
        <v>EAVISION</v>
      </c>
      <c r="F4837" s="24" t="str">
        <f t="shared" si="75"/>
        <v>No</v>
      </c>
      <c r="G4837" s="21" t="str">
        <f>IF(F4837="Yes", "Not Applicable", IF(COUNTIF('Broadcast Module Man Codes'!B:B, LEFT(B4837, 4))=0, "No BM Man Code Found", "Match Found"))</f>
        <v>No BM Man Code Found</v>
      </c>
    </row>
    <row r="4838" spans="1:7">
      <c r="A4838" s="23" t="s">
        <v>8866</v>
      </c>
      <c r="B4838" s="23" t="s">
        <v>8867</v>
      </c>
      <c r="C4838" s="23" t="s">
        <v>430</v>
      </c>
      <c r="D4838" s="23" t="str">
        <f>IF(ISNUMBER(MATCH(C4838, 'Registration Database Man. Code'!A:A, 0)), "drone", "")</f>
        <v>drone</v>
      </c>
      <c r="E4838" s="23" t="str">
        <f>VLOOKUP(C4838, 'Registration Database Man. Code'!A:D, 4, FALSE)</f>
        <v>EAVISION</v>
      </c>
      <c r="F4838" s="24" t="str">
        <f t="shared" si="75"/>
        <v>No</v>
      </c>
      <c r="G4838" s="21" t="str">
        <f>IF(F4838="Yes", "Not Applicable", IF(COUNTIF('Broadcast Module Man Codes'!B:B, LEFT(B4838, 4))=0, "No BM Man Code Found", "Match Found"))</f>
        <v>No BM Man Code Found</v>
      </c>
    </row>
    <row r="4839" spans="1:7">
      <c r="A4839" s="23" t="s">
        <v>8868</v>
      </c>
      <c r="B4839" s="23" t="s">
        <v>8869</v>
      </c>
      <c r="C4839" s="23" t="s">
        <v>42</v>
      </c>
      <c r="D4839" s="23" t="str">
        <f>IF(ISNUMBER(MATCH(C4839, 'Registration Database Man. Code'!A:A, 0)), "drone", "")</f>
        <v>drone</v>
      </c>
      <c r="E4839" s="23" t="str">
        <f>VLOOKUP(C4839, 'Registration Database Man. Code'!A:D, 4, FALSE)</f>
        <v>DJI</v>
      </c>
      <c r="F4839" s="24" t="str">
        <f t="shared" si="75"/>
        <v>No</v>
      </c>
      <c r="G4839" s="21" t="str">
        <f>IF(F4839="Yes", "Not Applicable", IF(COUNTIF('Broadcast Module Man Codes'!B:B, LEFT(B4839, 4))=0, "No BM Man Code Found", "Match Found"))</f>
        <v>No BM Man Code Found</v>
      </c>
    </row>
    <row r="4840" spans="1:7">
      <c r="A4840" s="23" t="s">
        <v>8870</v>
      </c>
      <c r="B4840" s="23" t="s">
        <v>8871</v>
      </c>
      <c r="C4840" s="23" t="s">
        <v>27</v>
      </c>
      <c r="D4840" s="23" t="str">
        <f>IF(ISNUMBER(MATCH(C4840, 'Registration Database Man. Code'!A:A, 0)), "drone", "")</f>
        <v>drone</v>
      </c>
      <c r="E4840" s="23" t="str">
        <f>VLOOKUP(C4840, 'Registration Database Man. Code'!A:D, 4, FALSE)</f>
        <v>DJI</v>
      </c>
      <c r="F4840" s="24" t="str">
        <f t="shared" si="75"/>
        <v>Yes</v>
      </c>
      <c r="G4840" s="21" t="str">
        <f>IF(F4840="Yes", "Not Applicable", IF(COUNTIF('Broadcast Module Man Codes'!B:B, LEFT(B4840, 4))=0, "No BM Man Code Found", "Match Found"))</f>
        <v>Not Applicable</v>
      </c>
    </row>
    <row r="4841" spans="1:7">
      <c r="A4841" s="23" t="s">
        <v>8872</v>
      </c>
      <c r="B4841" s="23" t="s">
        <v>8873</v>
      </c>
      <c r="C4841" s="23" t="s">
        <v>53</v>
      </c>
      <c r="D4841" s="23" t="str">
        <f>IF(ISNUMBER(MATCH(C4841, 'Registration Database Man. Code'!A:A, 0)), "drone", "")</f>
        <v>drone</v>
      </c>
      <c r="E4841" s="23" t="str">
        <f>VLOOKUP(C4841, 'Registration Database Man. Code'!A:D, 4, FALSE)</f>
        <v>EA VISION</v>
      </c>
      <c r="F4841" s="24" t="str">
        <f t="shared" si="75"/>
        <v>No</v>
      </c>
      <c r="G4841" s="21" t="str">
        <f>IF(F4841="Yes", "Not Applicable", IF(COUNTIF('Broadcast Module Man Codes'!B:B, LEFT(B4841, 4))=0, "No BM Man Code Found", "Match Found"))</f>
        <v>No BM Man Code Found</v>
      </c>
    </row>
    <row r="4842" spans="1:7">
      <c r="A4842" s="23" t="s">
        <v>8874</v>
      </c>
      <c r="B4842" s="23" t="s">
        <v>8875</v>
      </c>
      <c r="C4842" s="23" t="s">
        <v>6</v>
      </c>
      <c r="D4842" s="23" t="str">
        <f>IF(ISNUMBER(MATCH(C4842, 'Registration Database Man. Code'!A:A, 0)), "drone", "")</f>
        <v>drone</v>
      </c>
      <c r="E4842" s="23" t="str">
        <f>VLOOKUP(C4842, 'Registration Database Man. Code'!A:D, 4, FALSE)</f>
        <v>XAG</v>
      </c>
      <c r="F4842" s="24" t="str">
        <f t="shared" si="75"/>
        <v>Yes</v>
      </c>
      <c r="G4842" s="21" t="str">
        <f>IF(F4842="Yes", "Not Applicable", IF(COUNTIF('Broadcast Module Man Codes'!B:B, LEFT(B4842, 4))=0, "No BM Man Code Found", "Match Found"))</f>
        <v>Not Applicable</v>
      </c>
    </row>
    <row r="4843" spans="1:7">
      <c r="A4843" s="23" t="s">
        <v>8876</v>
      </c>
      <c r="B4843" s="23" t="s">
        <v>8877</v>
      </c>
      <c r="C4843" s="23" t="s">
        <v>1269</v>
      </c>
      <c r="D4843" s="23" t="str">
        <f>IF(ISNUMBER(MATCH(C4843, 'Registration Database Man. Code'!A:A, 0)), "drone", "")</f>
        <v>drone</v>
      </c>
      <c r="E4843" s="23" t="str">
        <f>VLOOKUP(C4843, 'Registration Database Man. Code'!A:D, 4, FALSE)</f>
        <v>DJI</v>
      </c>
      <c r="F4843" s="24" t="str">
        <f t="shared" si="75"/>
        <v>Yes</v>
      </c>
      <c r="G4843" s="21" t="str">
        <f>IF(F4843="Yes", "Not Applicable", IF(COUNTIF('Broadcast Module Man Codes'!B:B, LEFT(B4843, 4))=0, "No BM Man Code Found", "Match Found"))</f>
        <v>Not Applicable</v>
      </c>
    </row>
    <row r="4844" spans="1:7">
      <c r="A4844" s="23" t="s">
        <v>8878</v>
      </c>
      <c r="B4844" s="23" t="s">
        <v>8879</v>
      </c>
      <c r="C4844" s="23" t="s">
        <v>27</v>
      </c>
      <c r="D4844" s="23" t="str">
        <f>IF(ISNUMBER(MATCH(C4844, 'Registration Database Man. Code'!A:A, 0)), "drone", "")</f>
        <v>drone</v>
      </c>
      <c r="E4844" s="23" t="str">
        <f>VLOOKUP(C4844, 'Registration Database Man. Code'!A:D, 4, FALSE)</f>
        <v>DJI</v>
      </c>
      <c r="F4844" s="24" t="str">
        <f t="shared" si="75"/>
        <v>Yes</v>
      </c>
      <c r="G4844" s="21" t="str">
        <f>IF(F4844="Yes", "Not Applicable", IF(COUNTIF('Broadcast Module Man Codes'!B:B, LEFT(B4844, 4))=0, "No BM Man Code Found", "Match Found"))</f>
        <v>Not Applicable</v>
      </c>
    </row>
    <row r="4845" spans="1:7">
      <c r="A4845" s="23" t="s">
        <v>8880</v>
      </c>
      <c r="B4845" s="23" t="s">
        <v>8881</v>
      </c>
      <c r="C4845" s="23" t="s">
        <v>53</v>
      </c>
      <c r="D4845" s="23" t="str">
        <f>IF(ISNUMBER(MATCH(C4845, 'Registration Database Man. Code'!A:A, 0)), "drone", "")</f>
        <v>drone</v>
      </c>
      <c r="E4845" s="23" t="str">
        <f>VLOOKUP(C4845, 'Registration Database Man. Code'!A:D, 4, FALSE)</f>
        <v>EA VISION</v>
      </c>
      <c r="F4845" s="24" t="str">
        <f t="shared" si="75"/>
        <v>No</v>
      </c>
      <c r="G4845" s="21" t="str">
        <f>IF(F4845="Yes", "Not Applicable", IF(COUNTIF('Broadcast Module Man Codes'!B:B, LEFT(B4845, 4))=0, "No BM Man Code Found", "Match Found"))</f>
        <v>No BM Man Code Found</v>
      </c>
    </row>
    <row r="4846" spans="1:7">
      <c r="A4846" s="23" t="s">
        <v>8882</v>
      </c>
      <c r="B4846" s="23" t="s">
        <v>8883</v>
      </c>
      <c r="C4846" s="23" t="s">
        <v>142</v>
      </c>
      <c r="D4846" s="23" t="str">
        <f>IF(ISNUMBER(MATCH(C4846, 'Registration Database Man. Code'!A:A, 0)), "drone", "")</f>
        <v>drone</v>
      </c>
      <c r="E4846" s="23" t="str">
        <f>VLOOKUP(C4846, 'Registration Database Man. Code'!A:D, 4, FALSE)</f>
        <v>TALOS DRONES</v>
      </c>
      <c r="F4846" s="24" t="str">
        <f t="shared" si="75"/>
        <v>Yes</v>
      </c>
      <c r="G4846" s="21" t="str">
        <f>IF(F4846="Yes", "Not Applicable", IF(COUNTIF('Broadcast Module Man Codes'!B:B, LEFT(B4846, 4))=0, "No BM Man Code Found", "Match Found"))</f>
        <v>Not Applicable</v>
      </c>
    </row>
    <row r="4847" spans="1:7">
      <c r="A4847" s="23" t="s">
        <v>8884</v>
      </c>
      <c r="B4847" s="23" t="s">
        <v>8885</v>
      </c>
      <c r="C4847" s="23" t="s">
        <v>6</v>
      </c>
      <c r="D4847" s="23" t="str">
        <f>IF(ISNUMBER(MATCH(C4847, 'Registration Database Man. Code'!A:A, 0)), "drone", "")</f>
        <v>drone</v>
      </c>
      <c r="E4847" s="23" t="str">
        <f>VLOOKUP(C4847, 'Registration Database Man. Code'!A:D, 4, FALSE)</f>
        <v>XAG</v>
      </c>
      <c r="F4847" s="24" t="str">
        <f t="shared" si="75"/>
        <v>No</v>
      </c>
      <c r="G4847" s="21" t="str">
        <f>IF(F4847="Yes", "Not Applicable", IF(COUNTIF('Broadcast Module Man Codes'!B:B, LEFT(B4847, 4))=0, "No BM Man Code Found", "Match Found"))</f>
        <v>No BM Man Code Found</v>
      </c>
    </row>
    <row r="4848" spans="1:7">
      <c r="A4848" s="23" t="s">
        <v>8886</v>
      </c>
      <c r="B4848" s="23" t="s">
        <v>8887</v>
      </c>
      <c r="C4848" s="23" t="s">
        <v>53</v>
      </c>
      <c r="D4848" s="23" t="str">
        <f>IF(ISNUMBER(MATCH(C4848, 'Registration Database Man. Code'!A:A, 0)), "drone", "")</f>
        <v>drone</v>
      </c>
      <c r="E4848" s="23" t="str">
        <f>VLOOKUP(C4848, 'Registration Database Man. Code'!A:D, 4, FALSE)</f>
        <v>EA VISION</v>
      </c>
      <c r="F4848" s="24" t="str">
        <f t="shared" si="75"/>
        <v>No</v>
      </c>
      <c r="G4848" s="21" t="str">
        <f>IF(F4848="Yes", "Not Applicable", IF(COUNTIF('Broadcast Module Man Codes'!B:B, LEFT(B4848, 4))=0, "No BM Man Code Found", "Match Found"))</f>
        <v>No BM Man Code Found</v>
      </c>
    </row>
    <row r="4849" spans="1:7">
      <c r="A4849" s="23" t="s">
        <v>8888</v>
      </c>
      <c r="B4849" s="23" t="s">
        <v>8889</v>
      </c>
      <c r="C4849" s="23" t="s">
        <v>6</v>
      </c>
      <c r="D4849" s="23" t="str">
        <f>IF(ISNUMBER(MATCH(C4849, 'Registration Database Man. Code'!A:A, 0)), "drone", "")</f>
        <v>drone</v>
      </c>
      <c r="E4849" s="23" t="str">
        <f>VLOOKUP(C4849, 'Registration Database Man. Code'!A:D, 4, FALSE)</f>
        <v>XAG</v>
      </c>
      <c r="F4849" s="24" t="str">
        <f t="shared" si="75"/>
        <v>No</v>
      </c>
      <c r="G4849" s="21" t="str">
        <f>IF(F4849="Yes", "Not Applicable", IF(COUNTIF('Broadcast Module Man Codes'!B:B, LEFT(B4849, 4))=0, "No BM Man Code Found", "Match Found"))</f>
        <v>No BM Man Code Found</v>
      </c>
    </row>
    <row r="4850" spans="1:7">
      <c r="A4850" s="23" t="s">
        <v>8890</v>
      </c>
      <c r="B4850" s="23" t="s">
        <v>8891</v>
      </c>
      <c r="C4850" s="23" t="s">
        <v>10</v>
      </c>
      <c r="D4850" s="23" t="str">
        <f>IF(ISNUMBER(MATCH(C4850, 'Registration Database Man. Code'!A:A, 0)), "drone", "")</f>
        <v>drone</v>
      </c>
      <c r="E4850" s="23" t="str">
        <f>VLOOKUP(C4850, 'Registration Database Man. Code'!A:D, 4, FALSE)</f>
        <v>DJI</v>
      </c>
      <c r="F4850" s="24" t="str">
        <f t="shared" si="75"/>
        <v>Yes</v>
      </c>
      <c r="G4850" s="21" t="str">
        <f>IF(F4850="Yes", "Not Applicable", IF(COUNTIF('Broadcast Module Man Codes'!B:B, LEFT(B4850, 4))=0, "No BM Man Code Found", "Match Found"))</f>
        <v>Not Applicable</v>
      </c>
    </row>
    <row r="4851" spans="1:7">
      <c r="A4851" s="23" t="s">
        <v>8892</v>
      </c>
      <c r="B4851" s="23" t="s">
        <v>8893</v>
      </c>
      <c r="C4851" s="23" t="s">
        <v>430</v>
      </c>
      <c r="D4851" s="23" t="str">
        <f>IF(ISNUMBER(MATCH(C4851, 'Registration Database Man. Code'!A:A, 0)), "drone", "")</f>
        <v>drone</v>
      </c>
      <c r="E4851" s="23" t="str">
        <f>VLOOKUP(C4851, 'Registration Database Man. Code'!A:D, 4, FALSE)</f>
        <v>EAVISION</v>
      </c>
      <c r="F4851" s="24" t="str">
        <f t="shared" si="75"/>
        <v>No</v>
      </c>
      <c r="G4851" s="21" t="str">
        <f>IF(F4851="Yes", "Not Applicable", IF(COUNTIF('Broadcast Module Man Codes'!B:B, LEFT(B4851, 4))=0, "No BM Man Code Found", "Match Found"))</f>
        <v>No BM Man Code Found</v>
      </c>
    </row>
    <row r="4852" spans="1:7">
      <c r="A4852" s="23" t="s">
        <v>8894</v>
      </c>
      <c r="B4852" s="23" t="s">
        <v>8895</v>
      </c>
      <c r="C4852" s="23" t="s">
        <v>430</v>
      </c>
      <c r="D4852" s="23" t="str">
        <f>IF(ISNUMBER(MATCH(C4852, 'Registration Database Man. Code'!A:A, 0)), "drone", "")</f>
        <v>drone</v>
      </c>
      <c r="E4852" s="23" t="str">
        <f>VLOOKUP(C4852, 'Registration Database Man. Code'!A:D, 4, FALSE)</f>
        <v>EAVISION</v>
      </c>
      <c r="F4852" s="24" t="str">
        <f t="shared" si="75"/>
        <v>No</v>
      </c>
      <c r="G4852" s="21" t="str">
        <f>IF(F4852="Yes", "Not Applicable", IF(COUNTIF('Broadcast Module Man Codes'!B:B, LEFT(B4852, 4))=0, "No BM Man Code Found", "Match Found"))</f>
        <v>No BM Man Code Found</v>
      </c>
    </row>
    <row r="4853" spans="1:7">
      <c r="A4853" s="23" t="s">
        <v>8896</v>
      </c>
      <c r="B4853" s="23" t="s">
        <v>8897</v>
      </c>
      <c r="C4853" s="23" t="s">
        <v>430</v>
      </c>
      <c r="D4853" s="23" t="str">
        <f>IF(ISNUMBER(MATCH(C4853, 'Registration Database Man. Code'!A:A, 0)), "drone", "")</f>
        <v>drone</v>
      </c>
      <c r="E4853" s="23" t="str">
        <f>VLOOKUP(C4853, 'Registration Database Man. Code'!A:D, 4, FALSE)</f>
        <v>EAVISION</v>
      </c>
      <c r="F4853" s="24" t="str">
        <f t="shared" si="75"/>
        <v>No</v>
      </c>
      <c r="G4853" s="21" t="str">
        <f>IF(F4853="Yes", "Not Applicable", IF(COUNTIF('Broadcast Module Man Codes'!B:B, LEFT(B4853, 4))=0, "No BM Man Code Found", "Match Found"))</f>
        <v>No BM Man Code Found</v>
      </c>
    </row>
    <row r="4854" spans="1:7">
      <c r="A4854" s="23" t="s">
        <v>8898</v>
      </c>
      <c r="B4854" s="23" t="s">
        <v>8899</v>
      </c>
      <c r="C4854" s="23" t="s">
        <v>430</v>
      </c>
      <c r="D4854" s="23" t="str">
        <f>IF(ISNUMBER(MATCH(C4854, 'Registration Database Man. Code'!A:A, 0)), "drone", "")</f>
        <v>drone</v>
      </c>
      <c r="E4854" s="23" t="str">
        <f>VLOOKUP(C4854, 'Registration Database Man. Code'!A:D, 4, FALSE)</f>
        <v>EAVISION</v>
      </c>
      <c r="F4854" s="24" t="str">
        <f t="shared" si="75"/>
        <v>No</v>
      </c>
      <c r="G4854" s="21" t="str">
        <f>IF(F4854="Yes", "Not Applicable", IF(COUNTIF('Broadcast Module Man Codes'!B:B, LEFT(B4854, 4))=0, "No BM Man Code Found", "Match Found"))</f>
        <v>No BM Man Code Found</v>
      </c>
    </row>
    <row r="4855" spans="1:7">
      <c r="A4855" s="23" t="s">
        <v>8900</v>
      </c>
      <c r="B4855" s="23" t="s">
        <v>8901</v>
      </c>
      <c r="C4855" s="23" t="s">
        <v>7447</v>
      </c>
      <c r="D4855" s="23" t="str">
        <f>IF(ISNUMBER(MATCH(C4855, 'Registration Database Man. Code'!A:A, 0)), "drone", "")</f>
        <v>drone</v>
      </c>
      <c r="E4855" s="23" t="str">
        <f>VLOOKUP(C4855, 'Registration Database Man. Code'!A:D, 4, FALSE)</f>
        <v>EAVISION</v>
      </c>
      <c r="F4855" s="24" t="str">
        <f t="shared" si="75"/>
        <v>No</v>
      </c>
      <c r="G4855" s="21" t="str">
        <f>IF(F4855="Yes", "Not Applicable", IF(COUNTIF('Broadcast Module Man Codes'!B:B, LEFT(B4855, 4))=0, "No BM Man Code Found", "Match Found"))</f>
        <v>No BM Man Code Found</v>
      </c>
    </row>
    <row r="4856" spans="1:7">
      <c r="A4856" s="23" t="s">
        <v>8902</v>
      </c>
      <c r="B4856" s="23" t="s">
        <v>8903</v>
      </c>
      <c r="C4856" s="23" t="s">
        <v>27</v>
      </c>
      <c r="D4856" s="23" t="str">
        <f>IF(ISNUMBER(MATCH(C4856, 'Registration Database Man. Code'!A:A, 0)), "drone", "")</f>
        <v>drone</v>
      </c>
      <c r="E4856" s="23" t="str">
        <f>VLOOKUP(C4856, 'Registration Database Man. Code'!A:D, 4, FALSE)</f>
        <v>DJI</v>
      </c>
      <c r="F4856" s="24" t="str">
        <f t="shared" si="75"/>
        <v>Yes</v>
      </c>
      <c r="G4856" s="21" t="str">
        <f>IF(F4856="Yes", "Not Applicable", IF(COUNTIF('Broadcast Module Man Codes'!B:B, LEFT(B4856, 4))=0, "No BM Man Code Found", "Match Found"))</f>
        <v>Not Applicable</v>
      </c>
    </row>
    <row r="4857" spans="1:7">
      <c r="A4857" s="23" t="s">
        <v>8904</v>
      </c>
      <c r="B4857" s="23" t="s">
        <v>8905</v>
      </c>
      <c r="C4857" s="23" t="s">
        <v>142</v>
      </c>
      <c r="D4857" s="23" t="str">
        <f>IF(ISNUMBER(MATCH(C4857, 'Registration Database Man. Code'!A:A, 0)), "drone", "")</f>
        <v>drone</v>
      </c>
      <c r="E4857" s="23" t="str">
        <f>VLOOKUP(C4857, 'Registration Database Man. Code'!A:D, 4, FALSE)</f>
        <v>TALOS DRONES</v>
      </c>
      <c r="F4857" s="24" t="str">
        <f t="shared" si="75"/>
        <v>No</v>
      </c>
      <c r="G4857" s="21" t="str">
        <f>IF(F4857="Yes", "Not Applicable", IF(COUNTIF('Broadcast Module Man Codes'!B:B, LEFT(B4857, 4))=0, "No BM Man Code Found", "Match Found"))</f>
        <v>No BM Man Code Found</v>
      </c>
    </row>
    <row r="4858" spans="1:7">
      <c r="A4858" s="23" t="s">
        <v>8906</v>
      </c>
      <c r="B4858" s="23" t="s">
        <v>8907</v>
      </c>
      <c r="C4858" s="23" t="s">
        <v>27</v>
      </c>
      <c r="D4858" s="23" t="str">
        <f>IF(ISNUMBER(MATCH(C4858, 'Registration Database Man. Code'!A:A, 0)), "drone", "")</f>
        <v>drone</v>
      </c>
      <c r="E4858" s="23" t="str">
        <f>VLOOKUP(C4858, 'Registration Database Man. Code'!A:D, 4, FALSE)</f>
        <v>DJI</v>
      </c>
      <c r="F4858" s="24" t="str">
        <f t="shared" si="75"/>
        <v>Yes</v>
      </c>
      <c r="G4858" s="21" t="str">
        <f>IF(F4858="Yes", "Not Applicable", IF(COUNTIF('Broadcast Module Man Codes'!B:B, LEFT(B4858, 4))=0, "No BM Man Code Found", "Match Found"))</f>
        <v>Not Applicable</v>
      </c>
    </row>
    <row r="4859" spans="1:7">
      <c r="A4859" s="23" t="s">
        <v>8908</v>
      </c>
      <c r="B4859" s="23" t="s">
        <v>8909</v>
      </c>
      <c r="C4859" s="23" t="s">
        <v>27</v>
      </c>
      <c r="D4859" s="23" t="str">
        <f>IF(ISNUMBER(MATCH(C4859, 'Registration Database Man. Code'!A:A, 0)), "drone", "")</f>
        <v>drone</v>
      </c>
      <c r="E4859" s="23" t="str">
        <f>VLOOKUP(C4859, 'Registration Database Man. Code'!A:D, 4, FALSE)</f>
        <v>DJI</v>
      </c>
      <c r="F4859" s="24" t="str">
        <f t="shared" si="75"/>
        <v>No</v>
      </c>
      <c r="G4859" s="21" t="str">
        <f>IF(F4859="Yes", "Not Applicable", IF(COUNTIF('Broadcast Module Man Codes'!B:B, LEFT(B4859, 4))=0, "No BM Man Code Found", "Match Found"))</f>
        <v>No BM Man Code Found</v>
      </c>
    </row>
    <row r="4860" spans="1:7">
      <c r="A4860" s="23" t="s">
        <v>8910</v>
      </c>
      <c r="B4860" s="23" t="s">
        <v>8911</v>
      </c>
      <c r="C4860" s="23" t="s">
        <v>172</v>
      </c>
      <c r="D4860" s="23" t="str">
        <f>IF(ISNUMBER(MATCH(C4860, 'Registration Database Man. Code'!A:A, 0)), "drone", "")</f>
        <v>drone</v>
      </c>
      <c r="E4860" s="23" t="str">
        <f>VLOOKUP(C4860, 'Registration Database Man. Code'!A:D, 4, FALSE)</f>
        <v>DJI</v>
      </c>
      <c r="F4860" s="24" t="str">
        <f t="shared" si="75"/>
        <v>No</v>
      </c>
      <c r="G4860" s="21" t="str">
        <f>IF(F4860="Yes", "Not Applicable", IF(COUNTIF('Broadcast Module Man Codes'!B:B, LEFT(B4860, 4))=0, "No BM Man Code Found", "Match Found"))</f>
        <v>No BM Man Code Found</v>
      </c>
    </row>
    <row r="4861" spans="1:7">
      <c r="A4861" s="23" t="s">
        <v>8912</v>
      </c>
      <c r="B4861" s="23" t="s">
        <v>8913</v>
      </c>
      <c r="C4861" s="23" t="s">
        <v>218</v>
      </c>
      <c r="D4861" s="23" t="str">
        <f>IF(ISNUMBER(MATCH(C4861, 'Registration Database Man. Code'!A:A, 0)), "drone", "")</f>
        <v>drone</v>
      </c>
      <c r="E4861" s="23" t="str">
        <f>VLOOKUP(C4861, 'Registration Database Man. Code'!A:D, 4, FALSE)</f>
        <v>DJI</v>
      </c>
      <c r="F4861" s="24" t="str">
        <f t="shared" si="75"/>
        <v>No</v>
      </c>
      <c r="G4861" s="21" t="str">
        <f>IF(F4861="Yes", "Not Applicable", IF(COUNTIF('Broadcast Module Man Codes'!B:B, LEFT(B4861, 4))=0, "No BM Man Code Found", "Match Found"))</f>
        <v>No BM Man Code Found</v>
      </c>
    </row>
    <row r="4862" spans="1:7">
      <c r="A4862" s="23" t="s">
        <v>8914</v>
      </c>
      <c r="B4862" s="23" t="s">
        <v>8915</v>
      </c>
      <c r="C4862" s="23" t="s">
        <v>6</v>
      </c>
      <c r="D4862" s="23" t="str">
        <f>IF(ISNUMBER(MATCH(C4862, 'Registration Database Man. Code'!A:A, 0)), "drone", "")</f>
        <v>drone</v>
      </c>
      <c r="E4862" s="23" t="str">
        <f>VLOOKUP(C4862, 'Registration Database Man. Code'!A:D, 4, FALSE)</f>
        <v>XAG</v>
      </c>
      <c r="F4862" s="24" t="str">
        <f t="shared" si="75"/>
        <v>No</v>
      </c>
      <c r="G4862" s="21" t="str">
        <f>IF(F4862="Yes", "Not Applicable", IF(COUNTIF('Broadcast Module Man Codes'!B:B, LEFT(B4862, 4))=0, "No BM Man Code Found", "Match Found"))</f>
        <v>No BM Man Code Found</v>
      </c>
    </row>
    <row r="4863" spans="1:7">
      <c r="A4863" s="23" t="s">
        <v>8916</v>
      </c>
      <c r="B4863" s="23" t="s">
        <v>8917</v>
      </c>
      <c r="C4863" s="23" t="s">
        <v>430</v>
      </c>
      <c r="D4863" s="23" t="str">
        <f>IF(ISNUMBER(MATCH(C4863, 'Registration Database Man. Code'!A:A, 0)), "drone", "")</f>
        <v>drone</v>
      </c>
      <c r="E4863" s="23" t="str">
        <f>VLOOKUP(C4863, 'Registration Database Man. Code'!A:D, 4, FALSE)</f>
        <v>EAVISION</v>
      </c>
      <c r="F4863" s="24" t="str">
        <f t="shared" si="75"/>
        <v>No</v>
      </c>
      <c r="G4863" s="21" t="str">
        <f>IF(F4863="Yes", "Not Applicable", IF(COUNTIF('Broadcast Module Man Codes'!B:B, LEFT(B4863, 4))=0, "No BM Man Code Found", "Match Found"))</f>
        <v>No BM Man Code Found</v>
      </c>
    </row>
    <row r="4864" spans="1:7">
      <c r="A4864" s="23" t="s">
        <v>8918</v>
      </c>
      <c r="B4864" s="23" t="s">
        <v>8919</v>
      </c>
      <c r="C4864" s="23" t="s">
        <v>430</v>
      </c>
      <c r="D4864" s="23" t="str">
        <f>IF(ISNUMBER(MATCH(C4864, 'Registration Database Man. Code'!A:A, 0)), "drone", "")</f>
        <v>drone</v>
      </c>
      <c r="E4864" s="23" t="str">
        <f>VLOOKUP(C4864, 'Registration Database Man. Code'!A:D, 4, FALSE)</f>
        <v>EAVISION</v>
      </c>
      <c r="F4864" s="24" t="str">
        <f t="shared" si="75"/>
        <v>No</v>
      </c>
      <c r="G4864" s="21" t="str">
        <f>IF(F4864="Yes", "Not Applicable", IF(COUNTIF('Broadcast Module Man Codes'!B:B, LEFT(B4864, 4))=0, "No BM Man Code Found", "Match Found"))</f>
        <v>No BM Man Code Found</v>
      </c>
    </row>
    <row r="4865" spans="1:7">
      <c r="A4865" s="23" t="s">
        <v>8920</v>
      </c>
      <c r="B4865" s="23" t="s">
        <v>8921</v>
      </c>
      <c r="C4865" s="23" t="s">
        <v>27</v>
      </c>
      <c r="D4865" s="23" t="str">
        <f>IF(ISNUMBER(MATCH(C4865, 'Registration Database Man. Code'!A:A, 0)), "drone", "")</f>
        <v>drone</v>
      </c>
      <c r="E4865" s="23" t="str">
        <f>VLOOKUP(C4865, 'Registration Database Man. Code'!A:D, 4, FALSE)</f>
        <v>DJI</v>
      </c>
      <c r="F4865" s="24" t="str">
        <f t="shared" si="75"/>
        <v>Yes</v>
      </c>
      <c r="G4865" s="21" t="str">
        <f>IF(F4865="Yes", "Not Applicable", IF(COUNTIF('Broadcast Module Man Codes'!B:B, LEFT(B4865, 4))=0, "No BM Man Code Found", "Match Found"))</f>
        <v>Not Applicable</v>
      </c>
    </row>
    <row r="4866" spans="1:7">
      <c r="A4866" s="23" t="s">
        <v>8922</v>
      </c>
      <c r="B4866" s="23" t="s">
        <v>8923</v>
      </c>
      <c r="C4866" s="23" t="s">
        <v>430</v>
      </c>
      <c r="D4866" s="23" t="str">
        <f>IF(ISNUMBER(MATCH(C4866, 'Registration Database Man. Code'!A:A, 0)), "drone", "")</f>
        <v>drone</v>
      </c>
      <c r="E4866" s="23" t="str">
        <f>VLOOKUP(C4866, 'Registration Database Man. Code'!A:D, 4, FALSE)</f>
        <v>EAVISION</v>
      </c>
      <c r="F4866" s="24" t="str">
        <f t="shared" si="75"/>
        <v>No</v>
      </c>
      <c r="G4866" s="21" t="str">
        <f>IF(F4866="Yes", "Not Applicable", IF(COUNTIF('Broadcast Module Man Codes'!B:B, LEFT(B4866, 4))=0, "No BM Man Code Found", "Match Found"))</f>
        <v>No BM Man Code Found</v>
      </c>
    </row>
    <row r="4867" spans="1:7">
      <c r="A4867" s="23" t="s">
        <v>8924</v>
      </c>
      <c r="B4867" s="23" t="s">
        <v>8925</v>
      </c>
      <c r="C4867" s="23" t="s">
        <v>6</v>
      </c>
      <c r="D4867" s="23" t="str">
        <f>IF(ISNUMBER(MATCH(C4867, 'Registration Database Man. Code'!A:A, 0)), "drone", "")</f>
        <v>drone</v>
      </c>
      <c r="E4867" s="23" t="str">
        <f>VLOOKUP(C4867, 'Registration Database Man. Code'!A:D, 4, FALSE)</f>
        <v>XAG</v>
      </c>
      <c r="F4867" s="24" t="str">
        <f t="shared" ref="F4867:F4930" si="76">IF(OR(E4867="EA VISION", E4867="EAVISION"), "No", IF(OR(AND(OR(E4867="DJI", E4867="DJI Innovations"), LEFT(B4867, 5)="1581F"), AND(OR(E4867="XAG", E4867="GUANGZHOU XAG CO LTD"), LEFT(B4867, 5)="1863F"), AND(E4867="Talos Drones", LEFT(B4867, 5)="2104F")), "Yes", "No"))</f>
        <v>No</v>
      </c>
      <c r="G4867" s="21" t="str">
        <f>IF(F4867="Yes", "Not Applicable", IF(COUNTIF('Broadcast Module Man Codes'!B:B, LEFT(B4867, 4))=0, "No BM Man Code Found", "Match Found"))</f>
        <v>No BM Man Code Found</v>
      </c>
    </row>
    <row r="4868" spans="1:7">
      <c r="A4868" s="23" t="s">
        <v>8926</v>
      </c>
      <c r="B4868" s="23" t="s">
        <v>8927</v>
      </c>
      <c r="C4868" s="23" t="s">
        <v>7447</v>
      </c>
      <c r="D4868" s="23" t="str">
        <f>IF(ISNUMBER(MATCH(C4868, 'Registration Database Man. Code'!A:A, 0)), "drone", "")</f>
        <v>drone</v>
      </c>
      <c r="E4868" s="23" t="str">
        <f>VLOOKUP(C4868, 'Registration Database Man. Code'!A:D, 4, FALSE)</f>
        <v>EAVISION</v>
      </c>
      <c r="F4868" s="24" t="str">
        <f t="shared" si="76"/>
        <v>No</v>
      </c>
      <c r="G4868" s="21" t="str">
        <f>IF(F4868="Yes", "Not Applicable", IF(COUNTIF('Broadcast Module Man Codes'!B:B, LEFT(B4868, 4))=0, "No BM Man Code Found", "Match Found"))</f>
        <v>No BM Man Code Found</v>
      </c>
    </row>
    <row r="4869" spans="1:7">
      <c r="A4869" s="23" t="s">
        <v>8928</v>
      </c>
      <c r="B4869" s="23" t="s">
        <v>8929</v>
      </c>
      <c r="C4869" s="23" t="s">
        <v>1357</v>
      </c>
      <c r="D4869" s="23" t="str">
        <f>IF(ISNUMBER(MATCH(C4869, 'Registration Database Man. Code'!A:A, 0)), "drone", "")</f>
        <v>drone</v>
      </c>
      <c r="E4869" s="23" t="str">
        <f>VLOOKUP(C4869, 'Registration Database Man. Code'!A:D, 4, FALSE)</f>
        <v>DJI</v>
      </c>
      <c r="F4869" s="24" t="str">
        <f t="shared" si="76"/>
        <v>No</v>
      </c>
      <c r="G4869" s="21" t="str">
        <f>IF(F4869="Yes", "Not Applicable", IF(COUNTIF('Broadcast Module Man Codes'!B:B, LEFT(B4869, 4))=0, "No BM Man Code Found", "Match Found"))</f>
        <v>No BM Man Code Found</v>
      </c>
    </row>
    <row r="4870" spans="1:7">
      <c r="A4870" s="23" t="s">
        <v>8930</v>
      </c>
      <c r="B4870" s="23" t="s">
        <v>8931</v>
      </c>
      <c r="C4870" s="23" t="s">
        <v>7447</v>
      </c>
      <c r="D4870" s="23" t="str">
        <f>IF(ISNUMBER(MATCH(C4870, 'Registration Database Man. Code'!A:A, 0)), "drone", "")</f>
        <v>drone</v>
      </c>
      <c r="E4870" s="23" t="str">
        <f>VLOOKUP(C4870, 'Registration Database Man. Code'!A:D, 4, FALSE)</f>
        <v>EAVISION</v>
      </c>
      <c r="F4870" s="24" t="str">
        <f t="shared" si="76"/>
        <v>No</v>
      </c>
      <c r="G4870" s="21" t="str">
        <f>IF(F4870="Yes", "Not Applicable", IF(COUNTIF('Broadcast Module Man Codes'!B:B, LEFT(B4870, 4))=0, "No BM Man Code Found", "Match Found"))</f>
        <v>No BM Man Code Found</v>
      </c>
    </row>
    <row r="4871" spans="1:7">
      <c r="A4871" s="23" t="s">
        <v>8932</v>
      </c>
      <c r="B4871" s="23" t="s">
        <v>8933</v>
      </c>
      <c r="C4871" s="23" t="s">
        <v>7447</v>
      </c>
      <c r="D4871" s="23" t="str">
        <f>IF(ISNUMBER(MATCH(C4871, 'Registration Database Man. Code'!A:A, 0)), "drone", "")</f>
        <v>drone</v>
      </c>
      <c r="E4871" s="23" t="str">
        <f>VLOOKUP(C4871, 'Registration Database Man. Code'!A:D, 4, FALSE)</f>
        <v>EAVISION</v>
      </c>
      <c r="F4871" s="24" t="str">
        <f t="shared" si="76"/>
        <v>No</v>
      </c>
      <c r="G4871" s="21" t="str">
        <f>IF(F4871="Yes", "Not Applicable", IF(COUNTIF('Broadcast Module Man Codes'!B:B, LEFT(B4871, 4))=0, "No BM Man Code Found", "Match Found"))</f>
        <v>No BM Man Code Found</v>
      </c>
    </row>
    <row r="4872" spans="1:7">
      <c r="A4872" s="23" t="s">
        <v>8934</v>
      </c>
      <c r="B4872" s="23" t="s">
        <v>8935</v>
      </c>
      <c r="C4872" s="23" t="s">
        <v>7447</v>
      </c>
      <c r="D4872" s="23" t="str">
        <f>IF(ISNUMBER(MATCH(C4872, 'Registration Database Man. Code'!A:A, 0)), "drone", "")</f>
        <v>drone</v>
      </c>
      <c r="E4872" s="23" t="str">
        <f>VLOOKUP(C4872, 'Registration Database Man. Code'!A:D, 4, FALSE)</f>
        <v>EAVISION</v>
      </c>
      <c r="F4872" s="24" t="str">
        <f t="shared" si="76"/>
        <v>No</v>
      </c>
      <c r="G4872" s="21" t="str">
        <f>IF(F4872="Yes", "Not Applicable", IF(COUNTIF('Broadcast Module Man Codes'!B:B, LEFT(B4872, 4))=0, "No BM Man Code Found", "Match Found"))</f>
        <v>No BM Man Code Found</v>
      </c>
    </row>
    <row r="4873" spans="1:7">
      <c r="A4873" s="23" t="s">
        <v>8936</v>
      </c>
      <c r="B4873" s="23" t="s">
        <v>8937</v>
      </c>
      <c r="C4873" s="23" t="s">
        <v>7447</v>
      </c>
      <c r="D4873" s="23" t="str">
        <f>IF(ISNUMBER(MATCH(C4873, 'Registration Database Man. Code'!A:A, 0)), "drone", "")</f>
        <v>drone</v>
      </c>
      <c r="E4873" s="23" t="str">
        <f>VLOOKUP(C4873, 'Registration Database Man. Code'!A:D, 4, FALSE)</f>
        <v>EAVISION</v>
      </c>
      <c r="F4873" s="24" t="str">
        <f t="shared" si="76"/>
        <v>No</v>
      </c>
      <c r="G4873" s="21" t="str">
        <f>IF(F4873="Yes", "Not Applicable", IF(COUNTIF('Broadcast Module Man Codes'!B:B, LEFT(B4873, 4))=0, "No BM Man Code Found", "Match Found"))</f>
        <v>No BM Man Code Found</v>
      </c>
    </row>
    <row r="4874" spans="1:7">
      <c r="A4874" s="23" t="s">
        <v>8938</v>
      </c>
      <c r="B4874" s="23" t="s">
        <v>8939</v>
      </c>
      <c r="C4874" s="23" t="s">
        <v>7447</v>
      </c>
      <c r="D4874" s="23" t="str">
        <f>IF(ISNUMBER(MATCH(C4874, 'Registration Database Man. Code'!A:A, 0)), "drone", "")</f>
        <v>drone</v>
      </c>
      <c r="E4874" s="23" t="str">
        <f>VLOOKUP(C4874, 'Registration Database Man. Code'!A:D, 4, FALSE)</f>
        <v>EAVISION</v>
      </c>
      <c r="F4874" s="24" t="str">
        <f t="shared" si="76"/>
        <v>No</v>
      </c>
      <c r="G4874" s="21" t="str">
        <f>IF(F4874="Yes", "Not Applicable", IF(COUNTIF('Broadcast Module Man Codes'!B:B, LEFT(B4874, 4))=0, "No BM Man Code Found", "Match Found"))</f>
        <v>No BM Man Code Found</v>
      </c>
    </row>
    <row r="4875" spans="1:7">
      <c r="A4875" s="23" t="s">
        <v>8940</v>
      </c>
      <c r="B4875" s="23" t="s">
        <v>8941</v>
      </c>
      <c r="C4875" s="23" t="s">
        <v>27</v>
      </c>
      <c r="D4875" s="23" t="str">
        <f>IF(ISNUMBER(MATCH(C4875, 'Registration Database Man. Code'!A:A, 0)), "drone", "")</f>
        <v>drone</v>
      </c>
      <c r="E4875" s="23" t="str">
        <f>VLOOKUP(C4875, 'Registration Database Man. Code'!A:D, 4, FALSE)</f>
        <v>DJI</v>
      </c>
      <c r="F4875" s="24" t="str">
        <f t="shared" si="76"/>
        <v>No</v>
      </c>
      <c r="G4875" s="21" t="str">
        <f>IF(F4875="Yes", "Not Applicable", IF(COUNTIF('Broadcast Module Man Codes'!B:B, LEFT(B4875, 4))=0, "No BM Man Code Found", "Match Found"))</f>
        <v>No BM Man Code Found</v>
      </c>
    </row>
    <row r="4876" spans="1:7">
      <c r="A4876" s="23" t="s">
        <v>8944</v>
      </c>
      <c r="B4876" s="23" t="s">
        <v>8945</v>
      </c>
      <c r="C4876" s="23" t="s">
        <v>482</v>
      </c>
      <c r="D4876" s="23" t="str">
        <f>IF(ISNUMBER(MATCH(C4876, 'Registration Database Man. Code'!A:A, 0)), "drone", "")</f>
        <v>drone</v>
      </c>
      <c r="E4876" s="23" t="str">
        <f>VLOOKUP(C4876, 'Registration Database Man. Code'!A:D, 4, FALSE)</f>
        <v>DJI</v>
      </c>
      <c r="F4876" s="24" t="str">
        <f t="shared" si="76"/>
        <v>No</v>
      </c>
      <c r="G4876" s="21" t="str">
        <f>IF(F4876="Yes", "Not Applicable", IF(COUNTIF('Broadcast Module Man Codes'!B:B, LEFT(B4876, 4))=0, "No BM Man Code Found", "Match Found"))</f>
        <v>No BM Man Code Found</v>
      </c>
    </row>
    <row r="4877" spans="1:7">
      <c r="A4877" s="23" t="s">
        <v>8946</v>
      </c>
      <c r="B4877" s="23" t="s">
        <v>8947</v>
      </c>
      <c r="C4877" s="23" t="s">
        <v>139</v>
      </c>
      <c r="D4877" s="23" t="str">
        <f>IF(ISNUMBER(MATCH(C4877, 'Registration Database Man. Code'!A:A, 0)), "drone", "")</f>
        <v>drone</v>
      </c>
      <c r="E4877" s="23" t="str">
        <f>VLOOKUP(C4877, 'Registration Database Man. Code'!A:D, 4, FALSE)</f>
        <v>DJI</v>
      </c>
      <c r="F4877" s="24" t="str">
        <f t="shared" si="76"/>
        <v>Yes</v>
      </c>
      <c r="G4877" s="21" t="str">
        <f>IF(F4877="Yes", "Not Applicable", IF(COUNTIF('Broadcast Module Man Codes'!B:B, LEFT(B4877, 4))=0, "No BM Man Code Found", "Match Found"))</f>
        <v>Not Applicable</v>
      </c>
    </row>
    <row r="4878" spans="1:7">
      <c r="A4878" s="23" t="s">
        <v>8948</v>
      </c>
      <c r="B4878" s="23" t="s">
        <v>8949</v>
      </c>
      <c r="C4878" s="23" t="s">
        <v>10</v>
      </c>
      <c r="D4878" s="23" t="str">
        <f>IF(ISNUMBER(MATCH(C4878, 'Registration Database Man. Code'!A:A, 0)), "drone", "")</f>
        <v>drone</v>
      </c>
      <c r="E4878" s="23" t="str">
        <f>VLOOKUP(C4878, 'Registration Database Man. Code'!A:D, 4, FALSE)</f>
        <v>DJI</v>
      </c>
      <c r="F4878" s="24" t="str">
        <f t="shared" si="76"/>
        <v>No</v>
      </c>
      <c r="G4878" s="21" t="str">
        <f>IF(F4878="Yes", "Not Applicable", IF(COUNTIF('Broadcast Module Man Codes'!B:B, LEFT(B4878, 4))=0, "No BM Man Code Found", "Match Found"))</f>
        <v>No BM Man Code Found</v>
      </c>
    </row>
    <row r="4879" spans="1:7">
      <c r="A4879" s="23" t="s">
        <v>8950</v>
      </c>
      <c r="B4879" s="23" t="s">
        <v>8951</v>
      </c>
      <c r="C4879" s="23" t="s">
        <v>21</v>
      </c>
      <c r="D4879" s="23" t="str">
        <f>IF(ISNUMBER(MATCH(C4879, 'Registration Database Man. Code'!A:A, 0)), "drone", "")</f>
        <v>drone</v>
      </c>
      <c r="E4879" s="23" t="str">
        <f>VLOOKUP(C4879, 'Registration Database Man. Code'!A:D, 4, FALSE)</f>
        <v>XAG</v>
      </c>
      <c r="F4879" s="24" t="str">
        <f t="shared" si="76"/>
        <v>Yes</v>
      </c>
      <c r="G4879" s="21" t="str">
        <f>IF(F4879="Yes", "Not Applicable", IF(COUNTIF('Broadcast Module Man Codes'!B:B, LEFT(B4879, 4))=0, "No BM Man Code Found", "Match Found"))</f>
        <v>Not Applicable</v>
      </c>
    </row>
    <row r="4880" spans="1:7">
      <c r="A4880" s="23" t="s">
        <v>8952</v>
      </c>
      <c r="B4880" s="23" t="s">
        <v>8953</v>
      </c>
      <c r="C4880" s="23" t="s">
        <v>27</v>
      </c>
      <c r="D4880" s="23" t="str">
        <f>IF(ISNUMBER(MATCH(C4880, 'Registration Database Man. Code'!A:A, 0)), "drone", "")</f>
        <v>drone</v>
      </c>
      <c r="E4880" s="23" t="str">
        <f>VLOOKUP(C4880, 'Registration Database Man. Code'!A:D, 4, FALSE)</f>
        <v>DJI</v>
      </c>
      <c r="F4880" s="24" t="str">
        <f t="shared" si="76"/>
        <v>Yes</v>
      </c>
      <c r="G4880" s="21" t="str">
        <f>IF(F4880="Yes", "Not Applicable", IF(COUNTIF('Broadcast Module Man Codes'!B:B, LEFT(B4880, 4))=0, "No BM Man Code Found", "Match Found"))</f>
        <v>Not Applicable</v>
      </c>
    </row>
    <row r="4881" spans="1:7">
      <c r="A4881" s="23" t="s">
        <v>8954</v>
      </c>
      <c r="B4881" s="23" t="s">
        <v>8955</v>
      </c>
      <c r="C4881" s="23" t="s">
        <v>6</v>
      </c>
      <c r="D4881" s="23" t="str">
        <f>IF(ISNUMBER(MATCH(C4881, 'Registration Database Man. Code'!A:A, 0)), "drone", "")</f>
        <v>drone</v>
      </c>
      <c r="E4881" s="23" t="str">
        <f>VLOOKUP(C4881, 'Registration Database Man. Code'!A:D, 4, FALSE)</f>
        <v>XAG</v>
      </c>
      <c r="F4881" s="24" t="str">
        <f t="shared" si="76"/>
        <v>No</v>
      </c>
      <c r="G4881" s="21" t="str">
        <f>IF(F4881="Yes", "Not Applicable", IF(COUNTIF('Broadcast Module Man Codes'!B:B, LEFT(B4881, 4))=0, "No BM Man Code Found", "Match Found"))</f>
        <v>No BM Man Code Found</v>
      </c>
    </row>
    <row r="4882" spans="1:7">
      <c r="A4882" s="23" t="s">
        <v>8956</v>
      </c>
      <c r="B4882" s="23" t="s">
        <v>8957</v>
      </c>
      <c r="C4882" s="23" t="s">
        <v>142</v>
      </c>
      <c r="D4882" s="23" t="str">
        <f>IF(ISNUMBER(MATCH(C4882, 'Registration Database Man. Code'!A:A, 0)), "drone", "")</f>
        <v>drone</v>
      </c>
      <c r="E4882" s="23" t="str">
        <f>VLOOKUP(C4882, 'Registration Database Man. Code'!A:D, 4, FALSE)</f>
        <v>TALOS DRONES</v>
      </c>
      <c r="F4882" s="24" t="str">
        <f t="shared" si="76"/>
        <v>Yes</v>
      </c>
      <c r="G4882" s="21" t="str">
        <f>IF(F4882="Yes", "Not Applicable", IF(COUNTIF('Broadcast Module Man Codes'!B:B, LEFT(B4882, 4))=0, "No BM Man Code Found", "Match Found"))</f>
        <v>Not Applicable</v>
      </c>
    </row>
    <row r="4883" spans="1:7">
      <c r="A4883" s="23" t="s">
        <v>8958</v>
      </c>
      <c r="B4883" s="23" t="s">
        <v>8959</v>
      </c>
      <c r="C4883" s="23" t="s">
        <v>142</v>
      </c>
      <c r="D4883" s="23" t="str">
        <f>IF(ISNUMBER(MATCH(C4883, 'Registration Database Man. Code'!A:A, 0)), "drone", "")</f>
        <v>drone</v>
      </c>
      <c r="E4883" s="23" t="str">
        <f>VLOOKUP(C4883, 'Registration Database Man. Code'!A:D, 4, FALSE)</f>
        <v>TALOS DRONES</v>
      </c>
      <c r="F4883" s="24" t="str">
        <f t="shared" si="76"/>
        <v>Yes</v>
      </c>
      <c r="G4883" s="21" t="str">
        <f>IF(F4883="Yes", "Not Applicable", IF(COUNTIF('Broadcast Module Man Codes'!B:B, LEFT(B4883, 4))=0, "No BM Man Code Found", "Match Found"))</f>
        <v>Not Applicable</v>
      </c>
    </row>
    <row r="4884" spans="1:7">
      <c r="A4884" s="23" t="s">
        <v>8960</v>
      </c>
      <c r="B4884" s="23" t="s">
        <v>8961</v>
      </c>
      <c r="C4884" s="23" t="s">
        <v>142</v>
      </c>
      <c r="D4884" s="23" t="str">
        <f>IF(ISNUMBER(MATCH(C4884, 'Registration Database Man. Code'!A:A, 0)), "drone", "")</f>
        <v>drone</v>
      </c>
      <c r="E4884" s="23" t="str">
        <f>VLOOKUP(C4884, 'Registration Database Man. Code'!A:D, 4, FALSE)</f>
        <v>TALOS DRONES</v>
      </c>
      <c r="F4884" s="24" t="str">
        <f t="shared" si="76"/>
        <v>Yes</v>
      </c>
      <c r="G4884" s="21" t="str">
        <f>IF(F4884="Yes", "Not Applicable", IF(COUNTIF('Broadcast Module Man Codes'!B:B, LEFT(B4884, 4))=0, "No BM Man Code Found", "Match Found"))</f>
        <v>Not Applicable</v>
      </c>
    </row>
    <row r="4885" spans="1:7">
      <c r="A4885" s="23" t="s">
        <v>8962</v>
      </c>
      <c r="B4885" s="23" t="s">
        <v>8963</v>
      </c>
      <c r="C4885" s="23" t="s">
        <v>27</v>
      </c>
      <c r="D4885" s="23" t="str">
        <f>IF(ISNUMBER(MATCH(C4885, 'Registration Database Man. Code'!A:A, 0)), "drone", "")</f>
        <v>drone</v>
      </c>
      <c r="E4885" s="23" t="str">
        <f>VLOOKUP(C4885, 'Registration Database Man. Code'!A:D, 4, FALSE)</f>
        <v>DJI</v>
      </c>
      <c r="F4885" s="24" t="str">
        <f t="shared" si="76"/>
        <v>Yes</v>
      </c>
      <c r="G4885" s="21" t="str">
        <f>IF(F4885="Yes", "Not Applicable", IF(COUNTIF('Broadcast Module Man Codes'!B:B, LEFT(B4885, 4))=0, "No BM Man Code Found", "Match Found"))</f>
        <v>Not Applicable</v>
      </c>
    </row>
    <row r="4886" spans="1:7">
      <c r="A4886" s="23" t="s">
        <v>8964</v>
      </c>
      <c r="B4886" s="23" t="s">
        <v>8965</v>
      </c>
      <c r="C4886" s="23" t="s">
        <v>27</v>
      </c>
      <c r="D4886" s="23" t="str">
        <f>IF(ISNUMBER(MATCH(C4886, 'Registration Database Man. Code'!A:A, 0)), "drone", "")</f>
        <v>drone</v>
      </c>
      <c r="E4886" s="23" t="str">
        <f>VLOOKUP(C4886, 'Registration Database Man. Code'!A:D, 4, FALSE)</f>
        <v>DJI</v>
      </c>
      <c r="F4886" s="24" t="str">
        <f t="shared" si="76"/>
        <v>No</v>
      </c>
      <c r="G4886" s="21" t="str">
        <f>IF(F4886="Yes", "Not Applicable", IF(COUNTIF('Broadcast Module Man Codes'!B:B, LEFT(B4886, 4))=0, "No BM Man Code Found", "Match Found"))</f>
        <v>No BM Man Code Found</v>
      </c>
    </row>
    <row r="4887" spans="1:7">
      <c r="A4887" s="23" t="s">
        <v>8966</v>
      </c>
      <c r="B4887" s="23" t="s">
        <v>8967</v>
      </c>
      <c r="C4887" s="23" t="s">
        <v>27</v>
      </c>
      <c r="D4887" s="23" t="str">
        <f>IF(ISNUMBER(MATCH(C4887, 'Registration Database Man. Code'!A:A, 0)), "drone", "")</f>
        <v>drone</v>
      </c>
      <c r="E4887" s="23" t="str">
        <f>VLOOKUP(C4887, 'Registration Database Man. Code'!A:D, 4, FALSE)</f>
        <v>DJI</v>
      </c>
      <c r="F4887" s="24" t="str">
        <f t="shared" si="76"/>
        <v>Yes</v>
      </c>
      <c r="G4887" s="21" t="str">
        <f>IF(F4887="Yes", "Not Applicable", IF(COUNTIF('Broadcast Module Man Codes'!B:B, LEFT(B4887, 4))=0, "No BM Man Code Found", "Match Found"))</f>
        <v>Not Applicable</v>
      </c>
    </row>
    <row r="4888" spans="1:7">
      <c r="A4888" s="23" t="s">
        <v>8968</v>
      </c>
      <c r="B4888" s="23" t="s">
        <v>8969</v>
      </c>
      <c r="C4888" s="23" t="s">
        <v>21</v>
      </c>
      <c r="D4888" s="23" t="str">
        <f>IF(ISNUMBER(MATCH(C4888, 'Registration Database Man. Code'!A:A, 0)), "drone", "")</f>
        <v>drone</v>
      </c>
      <c r="E4888" s="23" t="str">
        <f>VLOOKUP(C4888, 'Registration Database Man. Code'!A:D, 4, FALSE)</f>
        <v>XAG</v>
      </c>
      <c r="F4888" s="24" t="str">
        <f t="shared" si="76"/>
        <v>Yes</v>
      </c>
      <c r="G4888" s="21" t="str">
        <f>IF(F4888="Yes", "Not Applicable", IF(COUNTIF('Broadcast Module Man Codes'!B:B, LEFT(B4888, 4))=0, "No BM Man Code Found", "Match Found"))</f>
        <v>Not Applicable</v>
      </c>
    </row>
    <row r="4889" spans="1:7">
      <c r="A4889" s="23" t="s">
        <v>8970</v>
      </c>
      <c r="B4889" s="23" t="s">
        <v>8971</v>
      </c>
      <c r="C4889" s="23" t="s">
        <v>27</v>
      </c>
      <c r="D4889" s="23" t="str">
        <f>IF(ISNUMBER(MATCH(C4889, 'Registration Database Man. Code'!A:A, 0)), "drone", "")</f>
        <v>drone</v>
      </c>
      <c r="E4889" s="23" t="str">
        <f>VLOOKUP(C4889, 'Registration Database Man. Code'!A:D, 4, FALSE)</f>
        <v>DJI</v>
      </c>
      <c r="F4889" s="24" t="str">
        <f t="shared" si="76"/>
        <v>Yes</v>
      </c>
      <c r="G4889" s="21" t="str">
        <f>IF(F4889="Yes", "Not Applicable", IF(COUNTIF('Broadcast Module Man Codes'!B:B, LEFT(B4889, 4))=0, "No BM Man Code Found", "Match Found"))</f>
        <v>Not Applicable</v>
      </c>
    </row>
    <row r="4890" spans="1:7">
      <c r="A4890" s="23" t="s">
        <v>8972</v>
      </c>
      <c r="B4890" s="23" t="s">
        <v>8973</v>
      </c>
      <c r="C4890" s="23" t="s">
        <v>10</v>
      </c>
      <c r="D4890" s="23" t="str">
        <f>IF(ISNUMBER(MATCH(C4890, 'Registration Database Man. Code'!A:A, 0)), "drone", "")</f>
        <v>drone</v>
      </c>
      <c r="E4890" s="23" t="str">
        <f>VLOOKUP(C4890, 'Registration Database Man. Code'!A:D, 4, FALSE)</f>
        <v>DJI</v>
      </c>
      <c r="F4890" s="24" t="str">
        <f t="shared" si="76"/>
        <v>No</v>
      </c>
      <c r="G4890" s="21" t="str">
        <f>IF(F4890="Yes", "Not Applicable", IF(COUNTIF('Broadcast Module Man Codes'!B:B, LEFT(B4890, 4))=0, "No BM Man Code Found", "Match Found"))</f>
        <v>No BM Man Code Found</v>
      </c>
    </row>
    <row r="4891" spans="1:7">
      <c r="A4891" s="23" t="s">
        <v>8974</v>
      </c>
      <c r="B4891" s="23" t="s">
        <v>8975</v>
      </c>
      <c r="C4891" s="23" t="s">
        <v>27</v>
      </c>
      <c r="D4891" s="23" t="str">
        <f>IF(ISNUMBER(MATCH(C4891, 'Registration Database Man. Code'!A:A, 0)), "drone", "")</f>
        <v>drone</v>
      </c>
      <c r="E4891" s="23" t="str">
        <f>VLOOKUP(C4891, 'Registration Database Man. Code'!A:D, 4, FALSE)</f>
        <v>DJI</v>
      </c>
      <c r="F4891" s="24" t="str">
        <f t="shared" si="76"/>
        <v>Yes</v>
      </c>
      <c r="G4891" s="21" t="str">
        <f>IF(F4891="Yes", "Not Applicable", IF(COUNTIF('Broadcast Module Man Codes'!B:B, LEFT(B4891, 4))=0, "No BM Man Code Found", "Match Found"))</f>
        <v>Not Applicable</v>
      </c>
    </row>
    <row r="4892" spans="1:7">
      <c r="A4892" s="23" t="s">
        <v>8976</v>
      </c>
      <c r="B4892" s="23" t="s">
        <v>8977</v>
      </c>
      <c r="C4892" s="23" t="s">
        <v>6</v>
      </c>
      <c r="D4892" s="23" t="str">
        <f>IF(ISNUMBER(MATCH(C4892, 'Registration Database Man. Code'!A:A, 0)), "drone", "")</f>
        <v>drone</v>
      </c>
      <c r="E4892" s="23" t="str">
        <f>VLOOKUP(C4892, 'Registration Database Man. Code'!A:D, 4, FALSE)</f>
        <v>XAG</v>
      </c>
      <c r="F4892" s="24" t="str">
        <f t="shared" si="76"/>
        <v>No</v>
      </c>
      <c r="G4892" s="21" t="str">
        <f>IF(F4892="Yes", "Not Applicable", IF(COUNTIF('Broadcast Module Man Codes'!B:B, LEFT(B4892, 4))=0, "No BM Man Code Found", "Match Found"))</f>
        <v>No BM Man Code Found</v>
      </c>
    </row>
    <row r="4893" spans="1:7">
      <c r="A4893" s="23" t="s">
        <v>8978</v>
      </c>
      <c r="B4893" s="23" t="s">
        <v>8979</v>
      </c>
      <c r="C4893" s="23" t="s">
        <v>482</v>
      </c>
      <c r="D4893" s="23" t="str">
        <f>IF(ISNUMBER(MATCH(C4893, 'Registration Database Man. Code'!A:A, 0)), "drone", "")</f>
        <v>drone</v>
      </c>
      <c r="E4893" s="23" t="str">
        <f>VLOOKUP(C4893, 'Registration Database Man. Code'!A:D, 4, FALSE)</f>
        <v>DJI</v>
      </c>
      <c r="F4893" s="24" t="str">
        <f t="shared" si="76"/>
        <v>No</v>
      </c>
      <c r="G4893" s="21" t="str">
        <f>IF(F4893="Yes", "Not Applicable", IF(COUNTIF('Broadcast Module Man Codes'!B:B, LEFT(B4893, 4))=0, "No BM Man Code Found", "Match Found"))</f>
        <v>No BM Man Code Found</v>
      </c>
    </row>
    <row r="4894" spans="1:7">
      <c r="A4894" s="23" t="s">
        <v>8980</v>
      </c>
      <c r="B4894" s="23" t="s">
        <v>8981</v>
      </c>
      <c r="C4894" s="23" t="s">
        <v>21</v>
      </c>
      <c r="D4894" s="23" t="str">
        <f>IF(ISNUMBER(MATCH(C4894, 'Registration Database Man. Code'!A:A, 0)), "drone", "")</f>
        <v>drone</v>
      </c>
      <c r="E4894" s="23" t="str">
        <f>VLOOKUP(C4894, 'Registration Database Man. Code'!A:D, 4, FALSE)</f>
        <v>XAG</v>
      </c>
      <c r="F4894" s="24" t="str">
        <f t="shared" si="76"/>
        <v>Yes</v>
      </c>
      <c r="G4894" s="21" t="str">
        <f>IF(F4894="Yes", "Not Applicable", IF(COUNTIF('Broadcast Module Man Codes'!B:B, LEFT(B4894, 4))=0, "No BM Man Code Found", "Match Found"))</f>
        <v>Not Applicable</v>
      </c>
    </row>
    <row r="4895" spans="1:7">
      <c r="A4895" s="23" t="s">
        <v>8982</v>
      </c>
      <c r="B4895" s="23" t="s">
        <v>8983</v>
      </c>
      <c r="C4895" s="23" t="s">
        <v>21</v>
      </c>
      <c r="D4895" s="23" t="str">
        <f>IF(ISNUMBER(MATCH(C4895, 'Registration Database Man. Code'!A:A, 0)), "drone", "")</f>
        <v>drone</v>
      </c>
      <c r="E4895" s="23" t="str">
        <f>VLOOKUP(C4895, 'Registration Database Man. Code'!A:D, 4, FALSE)</f>
        <v>XAG</v>
      </c>
      <c r="F4895" s="24" t="str">
        <f t="shared" si="76"/>
        <v>Yes</v>
      </c>
      <c r="G4895" s="21" t="str">
        <f>IF(F4895="Yes", "Not Applicable", IF(COUNTIF('Broadcast Module Man Codes'!B:B, LEFT(B4895, 4))=0, "No BM Man Code Found", "Match Found"))</f>
        <v>Not Applicable</v>
      </c>
    </row>
    <row r="4896" spans="1:7">
      <c r="A4896" s="23" t="s">
        <v>8984</v>
      </c>
      <c r="B4896" s="23" t="s">
        <v>8985</v>
      </c>
      <c r="C4896" s="23" t="s">
        <v>53</v>
      </c>
      <c r="D4896" s="23" t="str">
        <f>IF(ISNUMBER(MATCH(C4896, 'Registration Database Man. Code'!A:A, 0)), "drone", "")</f>
        <v>drone</v>
      </c>
      <c r="E4896" s="23" t="str">
        <f>VLOOKUP(C4896, 'Registration Database Man. Code'!A:D, 4, FALSE)</f>
        <v>EA VISION</v>
      </c>
      <c r="F4896" s="24" t="str">
        <f t="shared" si="76"/>
        <v>No</v>
      </c>
      <c r="G4896" s="21" t="str">
        <f>IF(F4896="Yes", "Not Applicable", IF(COUNTIF('Broadcast Module Man Codes'!B:B, LEFT(B4896, 4))=0, "No BM Man Code Found", "Match Found"))</f>
        <v>No BM Man Code Found</v>
      </c>
    </row>
    <row r="4897" spans="1:7">
      <c r="A4897" s="23" t="s">
        <v>8986</v>
      </c>
      <c r="B4897" s="23" t="s">
        <v>8987</v>
      </c>
      <c r="C4897" s="23" t="s">
        <v>10</v>
      </c>
      <c r="D4897" s="23" t="str">
        <f>IF(ISNUMBER(MATCH(C4897, 'Registration Database Man. Code'!A:A, 0)), "drone", "")</f>
        <v>drone</v>
      </c>
      <c r="E4897" s="23" t="str">
        <f>VLOOKUP(C4897, 'Registration Database Man. Code'!A:D, 4, FALSE)</f>
        <v>DJI</v>
      </c>
      <c r="F4897" s="24" t="str">
        <f t="shared" si="76"/>
        <v>Yes</v>
      </c>
      <c r="G4897" s="21" t="str">
        <f>IF(F4897="Yes", "Not Applicable", IF(COUNTIF('Broadcast Module Man Codes'!B:B, LEFT(B4897, 4))=0, "No BM Man Code Found", "Match Found"))</f>
        <v>Not Applicable</v>
      </c>
    </row>
    <row r="4898" spans="1:7">
      <c r="A4898" s="23" t="s">
        <v>8988</v>
      </c>
      <c r="B4898" s="23" t="s">
        <v>8989</v>
      </c>
      <c r="C4898" s="23" t="s">
        <v>4</v>
      </c>
      <c r="D4898" s="23" t="str">
        <f>IF(ISNUMBER(MATCH(C4898, 'Registration Database Man. Code'!A:A, 0)), "drone", "")</f>
        <v>drone</v>
      </c>
      <c r="E4898" s="23" t="str">
        <f>VLOOKUP(C4898, 'Registration Database Man. Code'!A:D, 4, FALSE)</f>
        <v>TALOS DRONES</v>
      </c>
      <c r="F4898" s="24" t="str">
        <f t="shared" si="76"/>
        <v>Yes</v>
      </c>
      <c r="G4898" s="21" t="str">
        <f>IF(F4898="Yes", "Not Applicable", IF(COUNTIF('Broadcast Module Man Codes'!B:B, LEFT(B4898, 4))=0, "No BM Man Code Found", "Match Found"))</f>
        <v>Not Applicable</v>
      </c>
    </row>
    <row r="4899" spans="1:7">
      <c r="A4899" s="23" t="s">
        <v>8990</v>
      </c>
      <c r="B4899" s="23" t="s">
        <v>8991</v>
      </c>
      <c r="C4899" s="23" t="s">
        <v>27</v>
      </c>
      <c r="D4899" s="23" t="str">
        <f>IF(ISNUMBER(MATCH(C4899, 'Registration Database Man. Code'!A:A, 0)), "drone", "")</f>
        <v>drone</v>
      </c>
      <c r="E4899" s="23" t="str">
        <f>VLOOKUP(C4899, 'Registration Database Man. Code'!A:D, 4, FALSE)</f>
        <v>DJI</v>
      </c>
      <c r="F4899" s="24" t="str">
        <f t="shared" si="76"/>
        <v>No</v>
      </c>
      <c r="G4899" s="21" t="str">
        <f>IF(F4899="Yes", "Not Applicable", IF(COUNTIF('Broadcast Module Man Codes'!B:B, LEFT(B4899, 4))=0, "No BM Man Code Found", "Match Found"))</f>
        <v>No BM Man Code Found</v>
      </c>
    </row>
    <row r="4900" spans="1:7">
      <c r="A4900" s="23" t="s">
        <v>8992</v>
      </c>
      <c r="B4900" s="23" t="s">
        <v>8993</v>
      </c>
      <c r="C4900" s="23" t="s">
        <v>6</v>
      </c>
      <c r="D4900" s="23" t="str">
        <f>IF(ISNUMBER(MATCH(C4900, 'Registration Database Man. Code'!A:A, 0)), "drone", "")</f>
        <v>drone</v>
      </c>
      <c r="E4900" s="23" t="str">
        <f>VLOOKUP(C4900, 'Registration Database Man. Code'!A:D, 4, FALSE)</f>
        <v>XAG</v>
      </c>
      <c r="F4900" s="24" t="str">
        <f t="shared" si="76"/>
        <v>Yes</v>
      </c>
      <c r="G4900" s="21" t="str">
        <f>IF(F4900="Yes", "Not Applicable", IF(COUNTIF('Broadcast Module Man Codes'!B:B, LEFT(B4900, 4))=0, "No BM Man Code Found", "Match Found"))</f>
        <v>Not Applicable</v>
      </c>
    </row>
    <row r="4901" spans="1:7">
      <c r="A4901" s="23" t="s">
        <v>8994</v>
      </c>
      <c r="B4901" s="23" t="s">
        <v>8995</v>
      </c>
      <c r="C4901" s="23" t="s">
        <v>21</v>
      </c>
      <c r="D4901" s="23" t="str">
        <f>IF(ISNUMBER(MATCH(C4901, 'Registration Database Man. Code'!A:A, 0)), "drone", "")</f>
        <v>drone</v>
      </c>
      <c r="E4901" s="23" t="str">
        <f>VLOOKUP(C4901, 'Registration Database Man. Code'!A:D, 4, FALSE)</f>
        <v>XAG</v>
      </c>
      <c r="F4901" s="24" t="str">
        <f t="shared" si="76"/>
        <v>Yes</v>
      </c>
      <c r="G4901" s="21" t="str">
        <f>IF(F4901="Yes", "Not Applicable", IF(COUNTIF('Broadcast Module Man Codes'!B:B, LEFT(B4901, 4))=0, "No BM Man Code Found", "Match Found"))</f>
        <v>Not Applicable</v>
      </c>
    </row>
    <row r="4902" spans="1:7">
      <c r="A4902" s="23" t="s">
        <v>8996</v>
      </c>
      <c r="B4902" s="23" t="s">
        <v>8997</v>
      </c>
      <c r="C4902" s="23" t="s">
        <v>6</v>
      </c>
      <c r="D4902" s="23" t="str">
        <f>IF(ISNUMBER(MATCH(C4902, 'Registration Database Man. Code'!A:A, 0)), "drone", "")</f>
        <v>drone</v>
      </c>
      <c r="E4902" s="23" t="str">
        <f>VLOOKUP(C4902, 'Registration Database Man. Code'!A:D, 4, FALSE)</f>
        <v>XAG</v>
      </c>
      <c r="F4902" s="24" t="str">
        <f t="shared" si="76"/>
        <v>Yes</v>
      </c>
      <c r="G4902" s="21" t="str">
        <f>IF(F4902="Yes", "Not Applicable", IF(COUNTIF('Broadcast Module Man Codes'!B:B, LEFT(B4902, 4))=0, "No BM Man Code Found", "Match Found"))</f>
        <v>Not Applicable</v>
      </c>
    </row>
    <row r="4903" spans="1:7">
      <c r="A4903" s="23" t="s">
        <v>8998</v>
      </c>
      <c r="B4903" s="23" t="s">
        <v>8999</v>
      </c>
      <c r="C4903" s="23" t="s">
        <v>53</v>
      </c>
      <c r="D4903" s="23" t="str">
        <f>IF(ISNUMBER(MATCH(C4903, 'Registration Database Man. Code'!A:A, 0)), "drone", "")</f>
        <v>drone</v>
      </c>
      <c r="E4903" s="23" t="str">
        <f>VLOOKUP(C4903, 'Registration Database Man. Code'!A:D, 4, FALSE)</f>
        <v>EA VISION</v>
      </c>
      <c r="F4903" s="24" t="str">
        <f t="shared" si="76"/>
        <v>No</v>
      </c>
      <c r="G4903" s="21" t="str">
        <f>IF(F4903="Yes", "Not Applicable", IF(COUNTIF('Broadcast Module Man Codes'!B:B, LEFT(B4903, 4))=0, "No BM Man Code Found", "Match Found"))</f>
        <v>No BM Man Code Found</v>
      </c>
    </row>
    <row r="4904" spans="1:7">
      <c r="A4904" s="23" t="s">
        <v>9000</v>
      </c>
      <c r="B4904" s="23" t="s">
        <v>9001</v>
      </c>
      <c r="C4904" s="23" t="s">
        <v>53</v>
      </c>
      <c r="D4904" s="23" t="str">
        <f>IF(ISNUMBER(MATCH(C4904, 'Registration Database Man. Code'!A:A, 0)), "drone", "")</f>
        <v>drone</v>
      </c>
      <c r="E4904" s="23" t="str">
        <f>VLOOKUP(C4904, 'Registration Database Man. Code'!A:D, 4, FALSE)</f>
        <v>EA VISION</v>
      </c>
      <c r="F4904" s="24" t="str">
        <f t="shared" si="76"/>
        <v>No</v>
      </c>
      <c r="G4904" s="21" t="str">
        <f>IF(F4904="Yes", "Not Applicable", IF(COUNTIF('Broadcast Module Man Codes'!B:B, LEFT(B4904, 4))=0, "No BM Man Code Found", "Match Found"))</f>
        <v>No BM Man Code Found</v>
      </c>
    </row>
    <row r="4905" spans="1:7">
      <c r="A4905" s="23" t="s">
        <v>9002</v>
      </c>
      <c r="B4905" s="23" t="s">
        <v>9003</v>
      </c>
      <c r="C4905" s="23" t="s">
        <v>27</v>
      </c>
      <c r="D4905" s="23" t="str">
        <f>IF(ISNUMBER(MATCH(C4905, 'Registration Database Man. Code'!A:A, 0)), "drone", "")</f>
        <v>drone</v>
      </c>
      <c r="E4905" s="23" t="str">
        <f>VLOOKUP(C4905, 'Registration Database Man. Code'!A:D, 4, FALSE)</f>
        <v>DJI</v>
      </c>
      <c r="F4905" s="24" t="str">
        <f t="shared" si="76"/>
        <v>Yes</v>
      </c>
      <c r="G4905" s="21" t="str">
        <f>IF(F4905="Yes", "Not Applicable", IF(COUNTIF('Broadcast Module Man Codes'!B:B, LEFT(B4905, 4))=0, "No BM Man Code Found", "Match Found"))</f>
        <v>Not Applicable</v>
      </c>
    </row>
    <row r="4906" spans="1:7">
      <c r="A4906" s="23" t="s">
        <v>9004</v>
      </c>
      <c r="B4906" s="23" t="s">
        <v>9005</v>
      </c>
      <c r="C4906" s="23">
        <v>610134</v>
      </c>
      <c r="D4906" s="23" t="str">
        <f>IF(ISNUMBER(MATCH(C4906, 'Registration Database Man. Code'!A:A, 0)), "drone", "")</f>
        <v>drone</v>
      </c>
      <c r="E4906" s="23" t="str">
        <f>VLOOKUP(C4906, 'Registration Database Man. Code'!A:D, 4, FALSE)</f>
        <v>DJI</v>
      </c>
      <c r="F4906" s="24" t="str">
        <f t="shared" si="76"/>
        <v>No</v>
      </c>
      <c r="G4906" s="21" t="str">
        <f>IF(F4906="Yes", "Not Applicable", IF(COUNTIF('Broadcast Module Man Codes'!B:B, LEFT(B4906, 4))=0, "No BM Man Code Found", "Match Found"))</f>
        <v>No BM Man Code Found</v>
      </c>
    </row>
    <row r="4907" spans="1:7">
      <c r="A4907" s="23" t="s">
        <v>9006</v>
      </c>
      <c r="B4907" s="23" t="s">
        <v>9007</v>
      </c>
      <c r="C4907" s="23" t="s">
        <v>142</v>
      </c>
      <c r="D4907" s="23" t="str">
        <f>IF(ISNUMBER(MATCH(C4907, 'Registration Database Man. Code'!A:A, 0)), "drone", "")</f>
        <v>drone</v>
      </c>
      <c r="E4907" s="23" t="str">
        <f>VLOOKUP(C4907, 'Registration Database Man. Code'!A:D, 4, FALSE)</f>
        <v>TALOS DRONES</v>
      </c>
      <c r="F4907" s="24" t="str">
        <f t="shared" si="76"/>
        <v>Yes</v>
      </c>
      <c r="G4907" s="21" t="str">
        <f>IF(F4907="Yes", "Not Applicable", IF(COUNTIF('Broadcast Module Man Codes'!B:B, LEFT(B4907, 4))=0, "No BM Man Code Found", "Match Found"))</f>
        <v>Not Applicable</v>
      </c>
    </row>
    <row r="4908" spans="1:7">
      <c r="A4908" s="23" t="s">
        <v>9008</v>
      </c>
      <c r="B4908" s="23" t="s">
        <v>9009</v>
      </c>
      <c r="C4908" s="23" t="s">
        <v>142</v>
      </c>
      <c r="D4908" s="23" t="str">
        <f>IF(ISNUMBER(MATCH(C4908, 'Registration Database Man. Code'!A:A, 0)), "drone", "")</f>
        <v>drone</v>
      </c>
      <c r="E4908" s="23" t="str">
        <f>VLOOKUP(C4908, 'Registration Database Man. Code'!A:D, 4, FALSE)</f>
        <v>TALOS DRONES</v>
      </c>
      <c r="F4908" s="24" t="str">
        <f t="shared" si="76"/>
        <v>Yes</v>
      </c>
      <c r="G4908" s="21" t="str">
        <f>IF(F4908="Yes", "Not Applicable", IF(COUNTIF('Broadcast Module Man Codes'!B:B, LEFT(B4908, 4))=0, "No BM Man Code Found", "Match Found"))</f>
        <v>Not Applicable</v>
      </c>
    </row>
    <row r="4909" spans="1:7">
      <c r="A4909" s="23" t="s">
        <v>9010</v>
      </c>
      <c r="B4909" s="23" t="s">
        <v>9011</v>
      </c>
      <c r="C4909" s="23" t="s">
        <v>142</v>
      </c>
      <c r="D4909" s="23" t="str">
        <f>IF(ISNUMBER(MATCH(C4909, 'Registration Database Man. Code'!A:A, 0)), "drone", "")</f>
        <v>drone</v>
      </c>
      <c r="E4909" s="23" t="str">
        <f>VLOOKUP(C4909, 'Registration Database Man. Code'!A:D, 4, FALSE)</f>
        <v>TALOS DRONES</v>
      </c>
      <c r="F4909" s="24" t="str">
        <f t="shared" si="76"/>
        <v>Yes</v>
      </c>
      <c r="G4909" s="21" t="str">
        <f>IF(F4909="Yes", "Not Applicable", IF(COUNTIF('Broadcast Module Man Codes'!B:B, LEFT(B4909, 4))=0, "No BM Man Code Found", "Match Found"))</f>
        <v>Not Applicable</v>
      </c>
    </row>
    <row r="4910" spans="1:7">
      <c r="A4910" s="23" t="s">
        <v>9012</v>
      </c>
      <c r="B4910" s="23" t="s">
        <v>9013</v>
      </c>
      <c r="C4910" s="23" t="s">
        <v>142</v>
      </c>
      <c r="D4910" s="23" t="str">
        <f>IF(ISNUMBER(MATCH(C4910, 'Registration Database Man. Code'!A:A, 0)), "drone", "")</f>
        <v>drone</v>
      </c>
      <c r="E4910" s="23" t="str">
        <f>VLOOKUP(C4910, 'Registration Database Man. Code'!A:D, 4, FALSE)</f>
        <v>TALOS DRONES</v>
      </c>
      <c r="F4910" s="24" t="str">
        <f t="shared" si="76"/>
        <v>Yes</v>
      </c>
      <c r="G4910" s="21" t="str">
        <f>IF(F4910="Yes", "Not Applicable", IF(COUNTIF('Broadcast Module Man Codes'!B:B, LEFT(B4910, 4))=0, "No BM Man Code Found", "Match Found"))</f>
        <v>Not Applicable</v>
      </c>
    </row>
    <row r="4911" spans="1:7">
      <c r="A4911" s="23" t="s">
        <v>9014</v>
      </c>
      <c r="B4911" s="23" t="s">
        <v>9015</v>
      </c>
      <c r="C4911" s="23" t="s">
        <v>10</v>
      </c>
      <c r="D4911" s="23" t="str">
        <f>IF(ISNUMBER(MATCH(C4911, 'Registration Database Man. Code'!A:A, 0)), "drone", "")</f>
        <v>drone</v>
      </c>
      <c r="E4911" s="23" t="str">
        <f>VLOOKUP(C4911, 'Registration Database Man. Code'!A:D, 4, FALSE)</f>
        <v>DJI</v>
      </c>
      <c r="F4911" s="24" t="str">
        <f t="shared" si="76"/>
        <v>Yes</v>
      </c>
      <c r="G4911" s="21" t="str">
        <f>IF(F4911="Yes", "Not Applicable", IF(COUNTIF('Broadcast Module Man Codes'!B:B, LEFT(B4911, 4))=0, "No BM Man Code Found", "Match Found"))</f>
        <v>Not Applicable</v>
      </c>
    </row>
    <row r="4912" spans="1:7">
      <c r="A4912" s="23" t="s">
        <v>9016</v>
      </c>
      <c r="B4912" s="23" t="s">
        <v>9017</v>
      </c>
      <c r="C4912" s="23" t="s">
        <v>523</v>
      </c>
      <c r="D4912" s="23" t="str">
        <f>IF(ISNUMBER(MATCH(C4912, 'Registration Database Man. Code'!A:A, 0)), "drone", "")</f>
        <v>drone</v>
      </c>
      <c r="E4912" s="23" t="str">
        <f>VLOOKUP(C4912, 'Registration Database Man. Code'!A:D, 4, FALSE)</f>
        <v>EA VISION</v>
      </c>
      <c r="F4912" s="24" t="str">
        <f t="shared" si="76"/>
        <v>No</v>
      </c>
      <c r="G4912" s="21" t="str">
        <f>IF(F4912="Yes", "Not Applicable", IF(COUNTIF('Broadcast Module Man Codes'!B:B, LEFT(B4912, 4))=0, "No BM Man Code Found", "Match Found"))</f>
        <v>No BM Man Code Found</v>
      </c>
    </row>
    <row r="4913" spans="1:7">
      <c r="A4913" s="23" t="s">
        <v>9018</v>
      </c>
      <c r="B4913" s="23" t="s">
        <v>9019</v>
      </c>
      <c r="C4913" s="23" t="s">
        <v>6</v>
      </c>
      <c r="D4913" s="23" t="str">
        <f>IF(ISNUMBER(MATCH(C4913, 'Registration Database Man. Code'!A:A, 0)), "drone", "")</f>
        <v>drone</v>
      </c>
      <c r="E4913" s="23" t="str">
        <f>VLOOKUP(C4913, 'Registration Database Man. Code'!A:D, 4, FALSE)</f>
        <v>XAG</v>
      </c>
      <c r="F4913" s="24" t="str">
        <f t="shared" si="76"/>
        <v>No</v>
      </c>
      <c r="G4913" s="21" t="str">
        <f>IF(F4913="Yes", "Not Applicable", IF(COUNTIF('Broadcast Module Man Codes'!B:B, LEFT(B4913, 4))=0, "No BM Man Code Found", "Match Found"))</f>
        <v>No BM Man Code Found</v>
      </c>
    </row>
    <row r="4914" spans="1:7">
      <c r="A4914" s="23" t="s">
        <v>9020</v>
      </c>
      <c r="B4914" s="23" t="s">
        <v>9021</v>
      </c>
      <c r="C4914" s="23" t="s">
        <v>6</v>
      </c>
      <c r="D4914" s="23" t="str">
        <f>IF(ISNUMBER(MATCH(C4914, 'Registration Database Man. Code'!A:A, 0)), "drone", "")</f>
        <v>drone</v>
      </c>
      <c r="E4914" s="23" t="str">
        <f>VLOOKUP(C4914, 'Registration Database Man. Code'!A:D, 4, FALSE)</f>
        <v>XAG</v>
      </c>
      <c r="F4914" s="24" t="str">
        <f t="shared" si="76"/>
        <v>No</v>
      </c>
      <c r="G4914" s="21" t="str">
        <f>IF(F4914="Yes", "Not Applicable", IF(COUNTIF('Broadcast Module Man Codes'!B:B, LEFT(B4914, 4))=0, "No BM Man Code Found", "Match Found"))</f>
        <v>No BM Man Code Found</v>
      </c>
    </row>
    <row r="4915" spans="1:7">
      <c r="A4915" s="23" t="s">
        <v>9022</v>
      </c>
      <c r="B4915" s="23" t="s">
        <v>9023</v>
      </c>
      <c r="C4915" s="23" t="s">
        <v>10</v>
      </c>
      <c r="D4915" s="23" t="str">
        <f>IF(ISNUMBER(MATCH(C4915, 'Registration Database Man. Code'!A:A, 0)), "drone", "")</f>
        <v>drone</v>
      </c>
      <c r="E4915" s="23" t="str">
        <f>VLOOKUP(C4915, 'Registration Database Man. Code'!A:D, 4, FALSE)</f>
        <v>DJI</v>
      </c>
      <c r="F4915" s="24" t="str">
        <f t="shared" si="76"/>
        <v>Yes</v>
      </c>
      <c r="G4915" s="21" t="str">
        <f>IF(F4915="Yes", "Not Applicable", IF(COUNTIF('Broadcast Module Man Codes'!B:B, LEFT(B4915, 4))=0, "No BM Man Code Found", "Match Found"))</f>
        <v>Not Applicable</v>
      </c>
    </row>
    <row r="4916" spans="1:7">
      <c r="A4916" s="23" t="s">
        <v>9024</v>
      </c>
      <c r="B4916" s="23" t="s">
        <v>9025</v>
      </c>
      <c r="C4916" s="23" t="s">
        <v>10</v>
      </c>
      <c r="D4916" s="23" t="str">
        <f>IF(ISNUMBER(MATCH(C4916, 'Registration Database Man. Code'!A:A, 0)), "drone", "")</f>
        <v>drone</v>
      </c>
      <c r="E4916" s="23" t="str">
        <f>VLOOKUP(C4916, 'Registration Database Man. Code'!A:D, 4, FALSE)</f>
        <v>DJI</v>
      </c>
      <c r="F4916" s="24" t="str">
        <f t="shared" si="76"/>
        <v>Yes</v>
      </c>
      <c r="G4916" s="21" t="str">
        <f>IF(F4916="Yes", "Not Applicable", IF(COUNTIF('Broadcast Module Man Codes'!B:B, LEFT(B4916, 4))=0, "No BM Man Code Found", "Match Found"))</f>
        <v>Not Applicable</v>
      </c>
    </row>
    <row r="4917" spans="1:7">
      <c r="A4917" s="23" t="s">
        <v>9026</v>
      </c>
      <c r="B4917" s="23" t="s">
        <v>9027</v>
      </c>
      <c r="C4917" s="23">
        <v>610131</v>
      </c>
      <c r="D4917" s="23" t="str">
        <f>IF(ISNUMBER(MATCH(C4917, 'Registration Database Man. Code'!A:A, 0)), "drone", "")</f>
        <v>drone</v>
      </c>
      <c r="E4917" s="23" t="str">
        <f>VLOOKUP(C4917, 'Registration Database Man. Code'!A:D, 4, FALSE)</f>
        <v>DJI</v>
      </c>
      <c r="F4917" s="24" t="str">
        <f t="shared" si="76"/>
        <v>No</v>
      </c>
      <c r="G4917" s="21" t="str">
        <f>IF(F4917="Yes", "Not Applicable", IF(COUNTIF('Broadcast Module Man Codes'!B:B, LEFT(B4917, 4))=0, "No BM Man Code Found", "Match Found"))</f>
        <v>No BM Man Code Found</v>
      </c>
    </row>
    <row r="4918" spans="1:7">
      <c r="A4918" s="23" t="s">
        <v>9028</v>
      </c>
      <c r="B4918" s="23" t="s">
        <v>9029</v>
      </c>
      <c r="C4918" s="23" t="s">
        <v>16</v>
      </c>
      <c r="D4918" s="23" t="str">
        <f>IF(ISNUMBER(MATCH(C4918, 'Registration Database Man. Code'!A:A, 0)), "drone", "")</f>
        <v>drone</v>
      </c>
      <c r="E4918" s="23" t="str">
        <f>VLOOKUP(C4918, 'Registration Database Man. Code'!A:D, 4, FALSE)</f>
        <v>DJI</v>
      </c>
      <c r="F4918" s="24" t="str">
        <f t="shared" si="76"/>
        <v>No</v>
      </c>
      <c r="G4918" s="21" t="str">
        <f>IF(F4918="Yes", "Not Applicable", IF(COUNTIF('Broadcast Module Man Codes'!B:B, LEFT(B4918, 4))=0, "No BM Man Code Found", "Match Found"))</f>
        <v>No BM Man Code Found</v>
      </c>
    </row>
    <row r="4919" spans="1:7">
      <c r="A4919" s="23" t="s">
        <v>9030</v>
      </c>
      <c r="B4919" s="23" t="s">
        <v>9031</v>
      </c>
      <c r="C4919" s="23" t="s">
        <v>27</v>
      </c>
      <c r="D4919" s="23" t="str">
        <f>IF(ISNUMBER(MATCH(C4919, 'Registration Database Man. Code'!A:A, 0)), "drone", "")</f>
        <v>drone</v>
      </c>
      <c r="E4919" s="23" t="str">
        <f>VLOOKUP(C4919, 'Registration Database Man. Code'!A:D, 4, FALSE)</f>
        <v>DJI</v>
      </c>
      <c r="F4919" s="24" t="str">
        <f t="shared" si="76"/>
        <v>Yes</v>
      </c>
      <c r="G4919" s="21" t="str">
        <f>IF(F4919="Yes", "Not Applicable", IF(COUNTIF('Broadcast Module Man Codes'!B:B, LEFT(B4919, 4))=0, "No BM Man Code Found", "Match Found"))</f>
        <v>Not Applicable</v>
      </c>
    </row>
    <row r="4920" spans="1:7">
      <c r="A4920" s="23" t="s">
        <v>9032</v>
      </c>
      <c r="B4920" s="23" t="s">
        <v>9033</v>
      </c>
      <c r="C4920" s="23" t="s">
        <v>27</v>
      </c>
      <c r="D4920" s="23" t="str">
        <f>IF(ISNUMBER(MATCH(C4920, 'Registration Database Man. Code'!A:A, 0)), "drone", "")</f>
        <v>drone</v>
      </c>
      <c r="E4920" s="23" t="str">
        <f>VLOOKUP(C4920, 'Registration Database Man. Code'!A:D, 4, FALSE)</f>
        <v>DJI</v>
      </c>
      <c r="F4920" s="24" t="str">
        <f t="shared" si="76"/>
        <v>No</v>
      </c>
      <c r="G4920" s="21" t="str">
        <f>IF(F4920="Yes", "Not Applicable", IF(COUNTIF('Broadcast Module Man Codes'!B:B, LEFT(B4920, 4))=0, "No BM Man Code Found", "Match Found"))</f>
        <v>No BM Man Code Found</v>
      </c>
    </row>
    <row r="4921" spans="1:7">
      <c r="A4921" s="23" t="s">
        <v>9034</v>
      </c>
      <c r="B4921" s="23" t="s">
        <v>9035</v>
      </c>
      <c r="C4921" s="23" t="s">
        <v>27</v>
      </c>
      <c r="D4921" s="23" t="str">
        <f>IF(ISNUMBER(MATCH(C4921, 'Registration Database Man. Code'!A:A, 0)), "drone", "")</f>
        <v>drone</v>
      </c>
      <c r="E4921" s="23" t="str">
        <f>VLOOKUP(C4921, 'Registration Database Man. Code'!A:D, 4, FALSE)</f>
        <v>DJI</v>
      </c>
      <c r="F4921" s="24" t="str">
        <f t="shared" si="76"/>
        <v>Yes</v>
      </c>
      <c r="G4921" s="21" t="str">
        <f>IF(F4921="Yes", "Not Applicable", IF(COUNTIF('Broadcast Module Man Codes'!B:B, LEFT(B4921, 4))=0, "No BM Man Code Found", "Match Found"))</f>
        <v>Not Applicable</v>
      </c>
    </row>
    <row r="4922" spans="1:7">
      <c r="A4922" s="23" t="s">
        <v>9036</v>
      </c>
      <c r="B4922" s="23" t="s">
        <v>9037</v>
      </c>
      <c r="C4922" s="23" t="s">
        <v>6</v>
      </c>
      <c r="D4922" s="23" t="str">
        <f>IF(ISNUMBER(MATCH(C4922, 'Registration Database Man. Code'!A:A, 0)), "drone", "")</f>
        <v>drone</v>
      </c>
      <c r="E4922" s="23" t="str">
        <f>VLOOKUP(C4922, 'Registration Database Man. Code'!A:D, 4, FALSE)</f>
        <v>XAG</v>
      </c>
      <c r="F4922" s="24" t="str">
        <f t="shared" si="76"/>
        <v>Yes</v>
      </c>
      <c r="G4922" s="21" t="str">
        <f>IF(F4922="Yes", "Not Applicable", IF(COUNTIF('Broadcast Module Man Codes'!B:B, LEFT(B4922, 4))=0, "No BM Man Code Found", "Match Found"))</f>
        <v>Not Applicable</v>
      </c>
    </row>
    <row r="4923" spans="1:7">
      <c r="A4923" s="23" t="s">
        <v>9038</v>
      </c>
      <c r="B4923" s="23" t="s">
        <v>9039</v>
      </c>
      <c r="C4923" s="23" t="s">
        <v>53</v>
      </c>
      <c r="D4923" s="23" t="str">
        <f>IF(ISNUMBER(MATCH(C4923, 'Registration Database Man. Code'!A:A, 0)), "drone", "")</f>
        <v>drone</v>
      </c>
      <c r="E4923" s="23" t="str">
        <f>VLOOKUP(C4923, 'Registration Database Man. Code'!A:D, 4, FALSE)</f>
        <v>EA VISION</v>
      </c>
      <c r="F4923" s="24" t="str">
        <f t="shared" si="76"/>
        <v>No</v>
      </c>
      <c r="G4923" s="21" t="str">
        <f>IF(F4923="Yes", "Not Applicable", IF(COUNTIF('Broadcast Module Man Codes'!B:B, LEFT(B4923, 4))=0, "No BM Man Code Found", "Match Found"))</f>
        <v>No BM Man Code Found</v>
      </c>
    </row>
    <row r="4924" spans="1:7">
      <c r="A4924" s="23" t="s">
        <v>9040</v>
      </c>
      <c r="B4924" s="23" t="s">
        <v>9041</v>
      </c>
      <c r="C4924" s="23" t="s">
        <v>53</v>
      </c>
      <c r="D4924" s="23" t="str">
        <f>IF(ISNUMBER(MATCH(C4924, 'Registration Database Man. Code'!A:A, 0)), "drone", "")</f>
        <v>drone</v>
      </c>
      <c r="E4924" s="23" t="str">
        <f>VLOOKUP(C4924, 'Registration Database Man. Code'!A:D, 4, FALSE)</f>
        <v>EA VISION</v>
      </c>
      <c r="F4924" s="24" t="str">
        <f t="shared" si="76"/>
        <v>No</v>
      </c>
      <c r="G4924" s="21" t="str">
        <f>IF(F4924="Yes", "Not Applicable", IF(COUNTIF('Broadcast Module Man Codes'!B:B, LEFT(B4924, 4))=0, "No BM Man Code Found", "Match Found"))</f>
        <v>No BM Man Code Found</v>
      </c>
    </row>
    <row r="4925" spans="1:7">
      <c r="A4925" s="23" t="s">
        <v>9042</v>
      </c>
      <c r="B4925" s="23" t="s">
        <v>9043</v>
      </c>
      <c r="C4925" s="23" t="s">
        <v>21</v>
      </c>
      <c r="D4925" s="23" t="str">
        <f>IF(ISNUMBER(MATCH(C4925, 'Registration Database Man. Code'!A:A, 0)), "drone", "")</f>
        <v>drone</v>
      </c>
      <c r="E4925" s="23" t="str">
        <f>VLOOKUP(C4925, 'Registration Database Man. Code'!A:D, 4, FALSE)</f>
        <v>XAG</v>
      </c>
      <c r="F4925" s="24" t="str">
        <f t="shared" si="76"/>
        <v>Yes</v>
      </c>
      <c r="G4925" s="21" t="str">
        <f>IF(F4925="Yes", "Not Applicable", IF(COUNTIF('Broadcast Module Man Codes'!B:B, LEFT(B4925, 4))=0, "No BM Man Code Found", "Match Found"))</f>
        <v>Not Applicable</v>
      </c>
    </row>
    <row r="4926" spans="1:7">
      <c r="A4926" s="23" t="s">
        <v>9044</v>
      </c>
      <c r="B4926" s="23" t="s">
        <v>9045</v>
      </c>
      <c r="C4926" s="23">
        <v>610134</v>
      </c>
      <c r="D4926" s="23" t="str">
        <f>IF(ISNUMBER(MATCH(C4926, 'Registration Database Man. Code'!A:A, 0)), "drone", "")</f>
        <v>drone</v>
      </c>
      <c r="E4926" s="23" t="str">
        <f>VLOOKUP(C4926, 'Registration Database Man. Code'!A:D, 4, FALSE)</f>
        <v>DJI</v>
      </c>
      <c r="F4926" s="24" t="str">
        <f t="shared" si="76"/>
        <v>No</v>
      </c>
      <c r="G4926" s="21" t="str">
        <f>IF(F4926="Yes", "Not Applicable", IF(COUNTIF('Broadcast Module Man Codes'!B:B, LEFT(B4926, 4))=0, "No BM Man Code Found", "Match Found"))</f>
        <v>No BM Man Code Found</v>
      </c>
    </row>
    <row r="4927" spans="1:7">
      <c r="A4927" s="23" t="s">
        <v>9046</v>
      </c>
      <c r="B4927" s="23" t="s">
        <v>9047</v>
      </c>
      <c r="C4927" s="23" t="s">
        <v>523</v>
      </c>
      <c r="D4927" s="23" t="str">
        <f>IF(ISNUMBER(MATCH(C4927, 'Registration Database Man. Code'!A:A, 0)), "drone", "")</f>
        <v>drone</v>
      </c>
      <c r="E4927" s="23" t="str">
        <f>VLOOKUP(C4927, 'Registration Database Man. Code'!A:D, 4, FALSE)</f>
        <v>EA VISION</v>
      </c>
      <c r="F4927" s="24" t="str">
        <f t="shared" si="76"/>
        <v>No</v>
      </c>
      <c r="G4927" s="21" t="str">
        <f>IF(F4927="Yes", "Not Applicable", IF(COUNTIF('Broadcast Module Man Codes'!B:B, LEFT(B4927, 4))=0, "No BM Man Code Found", "Match Found"))</f>
        <v>No BM Man Code Found</v>
      </c>
    </row>
    <row r="4928" spans="1:7">
      <c r="A4928" s="23" t="s">
        <v>9048</v>
      </c>
      <c r="B4928" s="23" t="s">
        <v>9049</v>
      </c>
      <c r="C4928" s="23" t="s">
        <v>523</v>
      </c>
      <c r="D4928" s="23" t="str">
        <f>IF(ISNUMBER(MATCH(C4928, 'Registration Database Man. Code'!A:A, 0)), "drone", "")</f>
        <v>drone</v>
      </c>
      <c r="E4928" s="23" t="str">
        <f>VLOOKUP(C4928, 'Registration Database Man. Code'!A:D, 4, FALSE)</f>
        <v>EA VISION</v>
      </c>
      <c r="F4928" s="24" t="str">
        <f t="shared" si="76"/>
        <v>No</v>
      </c>
      <c r="G4928" s="21" t="str">
        <f>IF(F4928="Yes", "Not Applicable", IF(COUNTIF('Broadcast Module Man Codes'!B:B, LEFT(B4928, 4))=0, "No BM Man Code Found", "Match Found"))</f>
        <v>No BM Man Code Found</v>
      </c>
    </row>
    <row r="4929" spans="1:7">
      <c r="A4929" s="23" t="s">
        <v>9050</v>
      </c>
      <c r="B4929" s="23" t="s">
        <v>9051</v>
      </c>
      <c r="C4929" s="23" t="s">
        <v>6</v>
      </c>
      <c r="D4929" s="23" t="str">
        <f>IF(ISNUMBER(MATCH(C4929, 'Registration Database Man. Code'!A:A, 0)), "drone", "")</f>
        <v>drone</v>
      </c>
      <c r="E4929" s="23" t="str">
        <f>VLOOKUP(C4929, 'Registration Database Man. Code'!A:D, 4, FALSE)</f>
        <v>XAG</v>
      </c>
      <c r="F4929" s="24" t="str">
        <f t="shared" si="76"/>
        <v>No</v>
      </c>
      <c r="G4929" s="21" t="str">
        <f>IF(F4929="Yes", "Not Applicable", IF(COUNTIF('Broadcast Module Man Codes'!B:B, LEFT(B4929, 4))=0, "No BM Man Code Found", "Match Found"))</f>
        <v>No BM Man Code Found</v>
      </c>
    </row>
    <row r="4930" spans="1:7">
      <c r="A4930" s="23" t="s">
        <v>9052</v>
      </c>
      <c r="B4930" s="23" t="s">
        <v>9053</v>
      </c>
      <c r="C4930" s="23" t="s">
        <v>53</v>
      </c>
      <c r="D4930" s="23" t="str">
        <f>IF(ISNUMBER(MATCH(C4930, 'Registration Database Man. Code'!A:A, 0)), "drone", "")</f>
        <v>drone</v>
      </c>
      <c r="E4930" s="23" t="str">
        <f>VLOOKUP(C4930, 'Registration Database Man. Code'!A:D, 4, FALSE)</f>
        <v>EA VISION</v>
      </c>
      <c r="F4930" s="24" t="str">
        <f t="shared" si="76"/>
        <v>No</v>
      </c>
      <c r="G4930" s="21" t="str">
        <f>IF(F4930="Yes", "Not Applicable", IF(COUNTIF('Broadcast Module Man Codes'!B:B, LEFT(B4930, 4))=0, "No BM Man Code Found", "Match Found"))</f>
        <v>No BM Man Code Found</v>
      </c>
    </row>
    <row r="4931" spans="1:7">
      <c r="A4931" s="23" t="s">
        <v>9054</v>
      </c>
      <c r="B4931" s="23" t="s">
        <v>9055</v>
      </c>
      <c r="C4931" s="23" t="s">
        <v>142</v>
      </c>
      <c r="D4931" s="23" t="str">
        <f>IF(ISNUMBER(MATCH(C4931, 'Registration Database Man. Code'!A:A, 0)), "drone", "")</f>
        <v>drone</v>
      </c>
      <c r="E4931" s="23" t="str">
        <f>VLOOKUP(C4931, 'Registration Database Man. Code'!A:D, 4, FALSE)</f>
        <v>TALOS DRONES</v>
      </c>
      <c r="F4931" s="24" t="str">
        <f t="shared" ref="F4931:F4994" si="77">IF(OR(E4931="EA VISION", E4931="EAVISION"), "No", IF(OR(AND(OR(E4931="DJI", E4931="DJI Innovations"), LEFT(B4931, 5)="1581F"), AND(OR(E4931="XAG", E4931="GUANGZHOU XAG CO LTD"), LEFT(B4931, 5)="1863F"), AND(E4931="Talos Drones", LEFT(B4931, 5)="2104F")), "Yes", "No"))</f>
        <v>No</v>
      </c>
      <c r="G4931" s="21" t="str">
        <f>IF(F4931="Yes", "Not Applicable", IF(COUNTIF('Broadcast Module Man Codes'!B:B, LEFT(B4931, 4))=0, "No BM Man Code Found", "Match Found"))</f>
        <v>No BM Man Code Found</v>
      </c>
    </row>
    <row r="4932" spans="1:7">
      <c r="A4932" s="23" t="s">
        <v>9056</v>
      </c>
      <c r="B4932" s="23" t="s">
        <v>9057</v>
      </c>
      <c r="C4932" s="23" t="s">
        <v>6</v>
      </c>
      <c r="D4932" s="23" t="str">
        <f>IF(ISNUMBER(MATCH(C4932, 'Registration Database Man. Code'!A:A, 0)), "drone", "")</f>
        <v>drone</v>
      </c>
      <c r="E4932" s="23" t="str">
        <f>VLOOKUP(C4932, 'Registration Database Man. Code'!A:D, 4, FALSE)</f>
        <v>XAG</v>
      </c>
      <c r="F4932" s="24" t="str">
        <f t="shared" si="77"/>
        <v>No</v>
      </c>
      <c r="G4932" s="21" t="str">
        <f>IF(F4932="Yes", "Not Applicable", IF(COUNTIF('Broadcast Module Man Codes'!B:B, LEFT(B4932, 4))=0, "No BM Man Code Found", "Match Found"))</f>
        <v>No BM Man Code Found</v>
      </c>
    </row>
    <row r="4933" spans="1:7">
      <c r="A4933" s="23" t="s">
        <v>9058</v>
      </c>
      <c r="B4933" s="23" t="s">
        <v>9059</v>
      </c>
      <c r="C4933" s="23" t="s">
        <v>6</v>
      </c>
      <c r="D4933" s="23" t="str">
        <f>IF(ISNUMBER(MATCH(C4933, 'Registration Database Man. Code'!A:A, 0)), "drone", "")</f>
        <v>drone</v>
      </c>
      <c r="E4933" s="23" t="str">
        <f>VLOOKUP(C4933, 'Registration Database Man. Code'!A:D, 4, FALSE)</f>
        <v>XAG</v>
      </c>
      <c r="F4933" s="24" t="str">
        <f t="shared" si="77"/>
        <v>No</v>
      </c>
      <c r="G4933" s="21" t="str">
        <f>IF(F4933="Yes", "Not Applicable", IF(COUNTIF('Broadcast Module Man Codes'!B:B, LEFT(B4933, 4))=0, "No BM Man Code Found", "Match Found"))</f>
        <v>No BM Man Code Found</v>
      </c>
    </row>
    <row r="4934" spans="1:7">
      <c r="A4934" s="23" t="s">
        <v>9060</v>
      </c>
      <c r="B4934" s="23" t="s">
        <v>9061</v>
      </c>
      <c r="C4934" s="23" t="s">
        <v>6</v>
      </c>
      <c r="D4934" s="23" t="str">
        <f>IF(ISNUMBER(MATCH(C4934, 'Registration Database Man. Code'!A:A, 0)), "drone", "")</f>
        <v>drone</v>
      </c>
      <c r="E4934" s="23" t="str">
        <f>VLOOKUP(C4934, 'Registration Database Man. Code'!A:D, 4, FALSE)</f>
        <v>XAG</v>
      </c>
      <c r="F4934" s="24" t="str">
        <f t="shared" si="77"/>
        <v>No</v>
      </c>
      <c r="G4934" s="21" t="str">
        <f>IF(F4934="Yes", "Not Applicable", IF(COUNTIF('Broadcast Module Man Codes'!B:B, LEFT(B4934, 4))=0, "No BM Man Code Found", "Match Found"))</f>
        <v>No BM Man Code Found</v>
      </c>
    </row>
    <row r="4935" spans="1:7">
      <c r="A4935" s="23" t="s">
        <v>9062</v>
      </c>
      <c r="B4935" s="23" t="s">
        <v>9063</v>
      </c>
      <c r="C4935" s="23" t="s">
        <v>6</v>
      </c>
      <c r="D4935" s="23" t="str">
        <f>IF(ISNUMBER(MATCH(C4935, 'Registration Database Man. Code'!A:A, 0)), "drone", "")</f>
        <v>drone</v>
      </c>
      <c r="E4935" s="23" t="str">
        <f>VLOOKUP(C4935, 'Registration Database Man. Code'!A:D, 4, FALSE)</f>
        <v>XAG</v>
      </c>
      <c r="F4935" s="24" t="str">
        <f t="shared" si="77"/>
        <v>No</v>
      </c>
      <c r="G4935" s="21" t="str">
        <f>IF(F4935="Yes", "Not Applicable", IF(COUNTIF('Broadcast Module Man Codes'!B:B, LEFT(B4935, 4))=0, "No BM Man Code Found", "Match Found"))</f>
        <v>No BM Man Code Found</v>
      </c>
    </row>
    <row r="4936" spans="1:7">
      <c r="A4936" s="23" t="s">
        <v>9064</v>
      </c>
      <c r="B4936" s="23" t="s">
        <v>9065</v>
      </c>
      <c r="C4936" s="23" t="s">
        <v>153</v>
      </c>
      <c r="D4936" s="23" t="str">
        <f>IF(ISNUMBER(MATCH(C4936, 'Registration Database Man. Code'!A:A, 0)), "drone", "")</f>
        <v>drone</v>
      </c>
      <c r="E4936" s="23" t="str">
        <f>VLOOKUP(C4936, 'Registration Database Man. Code'!A:D, 4, FALSE)</f>
        <v>DJI</v>
      </c>
      <c r="F4936" s="24" t="str">
        <f t="shared" si="77"/>
        <v>No</v>
      </c>
      <c r="G4936" s="21" t="str">
        <f>IF(F4936="Yes", "Not Applicable", IF(COUNTIF('Broadcast Module Man Codes'!B:B, LEFT(B4936, 4))=0, "No BM Man Code Found", "Match Found"))</f>
        <v>No BM Man Code Found</v>
      </c>
    </row>
    <row r="4937" spans="1:7">
      <c r="A4937" s="23" t="s">
        <v>9066</v>
      </c>
      <c r="B4937" s="23" t="s">
        <v>9067</v>
      </c>
      <c r="C4937" s="23" t="s">
        <v>27</v>
      </c>
      <c r="D4937" s="23" t="str">
        <f>IF(ISNUMBER(MATCH(C4937, 'Registration Database Man. Code'!A:A, 0)), "drone", "")</f>
        <v>drone</v>
      </c>
      <c r="E4937" s="23" t="str">
        <f>VLOOKUP(C4937, 'Registration Database Man. Code'!A:D, 4, FALSE)</f>
        <v>DJI</v>
      </c>
      <c r="F4937" s="24" t="str">
        <f t="shared" si="77"/>
        <v>Yes</v>
      </c>
      <c r="G4937" s="21" t="str">
        <f>IF(F4937="Yes", "Not Applicable", IF(COUNTIF('Broadcast Module Man Codes'!B:B, LEFT(B4937, 4))=0, "No BM Man Code Found", "Match Found"))</f>
        <v>Not Applicable</v>
      </c>
    </row>
    <row r="4938" spans="1:7">
      <c r="A4938" s="23" t="s">
        <v>9068</v>
      </c>
      <c r="B4938" s="23" t="s">
        <v>9069</v>
      </c>
      <c r="C4938" s="23" t="s">
        <v>139</v>
      </c>
      <c r="D4938" s="23" t="str">
        <f>IF(ISNUMBER(MATCH(C4938, 'Registration Database Man. Code'!A:A, 0)), "drone", "")</f>
        <v>drone</v>
      </c>
      <c r="E4938" s="23" t="str">
        <f>VLOOKUP(C4938, 'Registration Database Man. Code'!A:D, 4, FALSE)</f>
        <v>DJI</v>
      </c>
      <c r="F4938" s="24" t="str">
        <f t="shared" si="77"/>
        <v>No</v>
      </c>
      <c r="G4938" s="21" t="str">
        <f>IF(F4938="Yes", "Not Applicable", IF(COUNTIF('Broadcast Module Man Codes'!B:B, LEFT(B4938, 4))=0, "No BM Man Code Found", "Match Found"))</f>
        <v>No BM Man Code Found</v>
      </c>
    </row>
    <row r="4939" spans="1:7">
      <c r="A4939" s="23" t="s">
        <v>9070</v>
      </c>
      <c r="B4939" s="23" t="s">
        <v>9071</v>
      </c>
      <c r="C4939" s="23" t="s">
        <v>27</v>
      </c>
      <c r="D4939" s="23" t="str">
        <f>IF(ISNUMBER(MATCH(C4939, 'Registration Database Man. Code'!A:A, 0)), "drone", "")</f>
        <v>drone</v>
      </c>
      <c r="E4939" s="23" t="str">
        <f>VLOOKUP(C4939, 'Registration Database Man. Code'!A:D, 4, FALSE)</f>
        <v>DJI</v>
      </c>
      <c r="F4939" s="24" t="str">
        <f t="shared" si="77"/>
        <v>No</v>
      </c>
      <c r="G4939" s="21" t="str">
        <f>IF(F4939="Yes", "Not Applicable", IF(COUNTIF('Broadcast Module Man Codes'!B:B, LEFT(B4939, 4))=0, "No BM Man Code Found", "Match Found"))</f>
        <v>No BM Man Code Found</v>
      </c>
    </row>
    <row r="4940" spans="1:7">
      <c r="A4940" s="23" t="s">
        <v>9072</v>
      </c>
      <c r="B4940" s="23" t="s">
        <v>9073</v>
      </c>
      <c r="C4940" s="23" t="s">
        <v>6</v>
      </c>
      <c r="D4940" s="23" t="str">
        <f>IF(ISNUMBER(MATCH(C4940, 'Registration Database Man. Code'!A:A, 0)), "drone", "")</f>
        <v>drone</v>
      </c>
      <c r="E4940" s="23" t="str">
        <f>VLOOKUP(C4940, 'Registration Database Man. Code'!A:D, 4, FALSE)</f>
        <v>XAG</v>
      </c>
      <c r="F4940" s="24" t="str">
        <f t="shared" si="77"/>
        <v>No</v>
      </c>
      <c r="G4940" s="21" t="str">
        <f>IF(F4940="Yes", "Not Applicable", IF(COUNTIF('Broadcast Module Man Codes'!B:B, LEFT(B4940, 4))=0, "No BM Man Code Found", "Match Found"))</f>
        <v>No BM Man Code Found</v>
      </c>
    </row>
    <row r="4941" spans="1:7">
      <c r="A4941" s="23" t="s">
        <v>9074</v>
      </c>
      <c r="B4941" s="23" t="s">
        <v>9075</v>
      </c>
      <c r="C4941" s="23" t="s">
        <v>53</v>
      </c>
      <c r="D4941" s="23" t="str">
        <f>IF(ISNUMBER(MATCH(C4941, 'Registration Database Man. Code'!A:A, 0)), "drone", "")</f>
        <v>drone</v>
      </c>
      <c r="E4941" s="23" t="str">
        <f>VLOOKUP(C4941, 'Registration Database Man. Code'!A:D, 4, FALSE)</f>
        <v>EA VISION</v>
      </c>
      <c r="F4941" s="24" t="str">
        <f t="shared" si="77"/>
        <v>No</v>
      </c>
      <c r="G4941" s="21" t="str">
        <f>IF(F4941="Yes", "Not Applicable", IF(COUNTIF('Broadcast Module Man Codes'!B:B, LEFT(B4941, 4))=0, "No BM Man Code Found", "Match Found"))</f>
        <v>No BM Man Code Found</v>
      </c>
    </row>
    <row r="4942" spans="1:7">
      <c r="A4942" s="23" t="s">
        <v>9077</v>
      </c>
      <c r="B4942" s="23" t="s">
        <v>9078</v>
      </c>
      <c r="C4942" s="23" t="s">
        <v>53</v>
      </c>
      <c r="D4942" s="23" t="str">
        <f>IF(ISNUMBER(MATCH(C4942, 'Registration Database Man. Code'!A:A, 0)), "drone", "")</f>
        <v>drone</v>
      </c>
      <c r="E4942" s="23" t="str">
        <f>VLOOKUP(C4942, 'Registration Database Man. Code'!A:D, 4, FALSE)</f>
        <v>EA VISION</v>
      </c>
      <c r="F4942" s="24" t="str">
        <f t="shared" si="77"/>
        <v>No</v>
      </c>
      <c r="G4942" s="21" t="str">
        <f>IF(F4942="Yes", "Not Applicable", IF(COUNTIF('Broadcast Module Man Codes'!B:B, LEFT(B4942, 4))=0, "No BM Man Code Found", "Match Found"))</f>
        <v>No BM Man Code Found</v>
      </c>
    </row>
    <row r="4943" spans="1:7">
      <c r="A4943" s="23" t="s">
        <v>9079</v>
      </c>
      <c r="B4943" s="23" t="s">
        <v>9080</v>
      </c>
      <c r="C4943" s="23" t="s">
        <v>142</v>
      </c>
      <c r="D4943" s="23" t="str">
        <f>IF(ISNUMBER(MATCH(C4943, 'Registration Database Man. Code'!A:A, 0)), "drone", "")</f>
        <v>drone</v>
      </c>
      <c r="E4943" s="23" t="str">
        <f>VLOOKUP(C4943, 'Registration Database Man. Code'!A:D, 4, FALSE)</f>
        <v>TALOS DRONES</v>
      </c>
      <c r="F4943" s="24" t="str">
        <f t="shared" si="77"/>
        <v>Yes</v>
      </c>
      <c r="G4943" s="21" t="str">
        <f>IF(F4943="Yes", "Not Applicable", IF(COUNTIF('Broadcast Module Man Codes'!B:B, LEFT(B4943, 4))=0, "No BM Man Code Found", "Match Found"))</f>
        <v>Not Applicable</v>
      </c>
    </row>
    <row r="4944" spans="1:7">
      <c r="A4944" s="23" t="s">
        <v>9081</v>
      </c>
      <c r="B4944" s="23" t="s">
        <v>9082</v>
      </c>
      <c r="C4944" s="23" t="s">
        <v>1421</v>
      </c>
      <c r="D4944" s="23" t="str">
        <f>IF(ISNUMBER(MATCH(C4944, 'Registration Database Man. Code'!A:A, 0)), "drone", "")</f>
        <v>drone</v>
      </c>
      <c r="E4944" s="23" t="str">
        <f>VLOOKUP(C4944, 'Registration Database Man. Code'!A:D, 4, FALSE)</f>
        <v>DJI</v>
      </c>
      <c r="F4944" s="24" t="str">
        <f t="shared" si="77"/>
        <v>No</v>
      </c>
      <c r="G4944" s="21" t="str">
        <f>IF(F4944="Yes", "Not Applicable", IF(COUNTIF('Broadcast Module Man Codes'!B:B, LEFT(B4944, 4))=0, "No BM Man Code Found", "Match Found"))</f>
        <v>No BM Man Code Found</v>
      </c>
    </row>
    <row r="4945" spans="1:7">
      <c r="A4945" s="23" t="s">
        <v>9083</v>
      </c>
      <c r="B4945" s="23" t="s">
        <v>9084</v>
      </c>
      <c r="C4945" s="23" t="s">
        <v>27</v>
      </c>
      <c r="D4945" s="23" t="str">
        <f>IF(ISNUMBER(MATCH(C4945, 'Registration Database Man. Code'!A:A, 0)), "drone", "")</f>
        <v>drone</v>
      </c>
      <c r="E4945" s="23" t="str">
        <f>VLOOKUP(C4945, 'Registration Database Man. Code'!A:D, 4, FALSE)</f>
        <v>DJI</v>
      </c>
      <c r="F4945" s="24" t="str">
        <f t="shared" si="77"/>
        <v>Yes</v>
      </c>
      <c r="G4945" s="21" t="str">
        <f>IF(F4945="Yes", "Not Applicable", IF(COUNTIF('Broadcast Module Man Codes'!B:B, LEFT(B4945, 4))=0, "No BM Man Code Found", "Match Found"))</f>
        <v>Not Applicable</v>
      </c>
    </row>
    <row r="4946" spans="1:7">
      <c r="A4946" s="23" t="s">
        <v>9085</v>
      </c>
      <c r="B4946" s="23" t="s">
        <v>9086</v>
      </c>
      <c r="C4946" s="23" t="s">
        <v>142</v>
      </c>
      <c r="D4946" s="23" t="str">
        <f>IF(ISNUMBER(MATCH(C4946, 'Registration Database Man. Code'!A:A, 0)), "drone", "")</f>
        <v>drone</v>
      </c>
      <c r="E4946" s="23" t="str">
        <f>VLOOKUP(C4946, 'Registration Database Man. Code'!A:D, 4, FALSE)</f>
        <v>TALOS DRONES</v>
      </c>
      <c r="F4946" s="24" t="str">
        <f t="shared" si="77"/>
        <v>No</v>
      </c>
      <c r="G4946" s="21" t="str">
        <f>IF(F4946="Yes", "Not Applicable", IF(COUNTIF('Broadcast Module Man Codes'!B:B, LEFT(B4946, 4))=0, "No BM Man Code Found", "Match Found"))</f>
        <v>No BM Man Code Found</v>
      </c>
    </row>
    <row r="4947" spans="1:7">
      <c r="A4947" s="23" t="s">
        <v>9087</v>
      </c>
      <c r="B4947" s="23" t="s">
        <v>9088</v>
      </c>
      <c r="C4947" s="23" t="s">
        <v>523</v>
      </c>
      <c r="D4947" s="23" t="str">
        <f>IF(ISNUMBER(MATCH(C4947, 'Registration Database Man. Code'!A:A, 0)), "drone", "")</f>
        <v>drone</v>
      </c>
      <c r="E4947" s="23" t="str">
        <f>VLOOKUP(C4947, 'Registration Database Man. Code'!A:D, 4, FALSE)</f>
        <v>EA VISION</v>
      </c>
      <c r="F4947" s="24" t="str">
        <f t="shared" si="77"/>
        <v>No</v>
      </c>
      <c r="G4947" s="21" t="str">
        <f>IF(F4947="Yes", "Not Applicable", IF(COUNTIF('Broadcast Module Man Codes'!B:B, LEFT(B4947, 4))=0, "No BM Man Code Found", "Match Found"))</f>
        <v>No BM Man Code Found</v>
      </c>
    </row>
    <row r="4948" spans="1:7">
      <c r="A4948" s="23" t="s">
        <v>9089</v>
      </c>
      <c r="B4948" s="23" t="s">
        <v>9090</v>
      </c>
      <c r="C4948" s="23" t="s">
        <v>10</v>
      </c>
      <c r="D4948" s="23" t="str">
        <f>IF(ISNUMBER(MATCH(C4948, 'Registration Database Man. Code'!A:A, 0)), "drone", "")</f>
        <v>drone</v>
      </c>
      <c r="E4948" s="23" t="str">
        <f>VLOOKUP(C4948, 'Registration Database Man. Code'!A:D, 4, FALSE)</f>
        <v>DJI</v>
      </c>
      <c r="F4948" s="24" t="str">
        <f t="shared" si="77"/>
        <v>No</v>
      </c>
      <c r="G4948" s="21" t="str">
        <f>IF(F4948="Yes", "Not Applicable", IF(COUNTIF('Broadcast Module Man Codes'!B:B, LEFT(B4948, 4))=0, "No BM Man Code Found", "Match Found"))</f>
        <v>No BM Man Code Found</v>
      </c>
    </row>
    <row r="4949" spans="1:7">
      <c r="A4949" s="23" t="s">
        <v>9091</v>
      </c>
      <c r="B4949" s="23" t="s">
        <v>9092</v>
      </c>
      <c r="C4949" s="23" t="s">
        <v>10</v>
      </c>
      <c r="D4949" s="23" t="str">
        <f>IF(ISNUMBER(MATCH(C4949, 'Registration Database Man. Code'!A:A, 0)), "drone", "")</f>
        <v>drone</v>
      </c>
      <c r="E4949" s="23" t="str">
        <f>VLOOKUP(C4949, 'Registration Database Man. Code'!A:D, 4, FALSE)</f>
        <v>DJI</v>
      </c>
      <c r="F4949" s="24" t="str">
        <f t="shared" si="77"/>
        <v>No</v>
      </c>
      <c r="G4949" s="21" t="str">
        <f>IF(F4949="Yes", "Not Applicable", IF(COUNTIF('Broadcast Module Man Codes'!B:B, LEFT(B4949, 4))=0, "No BM Man Code Found", "Match Found"))</f>
        <v>No BM Man Code Found</v>
      </c>
    </row>
    <row r="4950" spans="1:7">
      <c r="A4950" s="23" t="s">
        <v>9094</v>
      </c>
      <c r="B4950" s="23" t="s">
        <v>9095</v>
      </c>
      <c r="C4950" s="23">
        <v>610131</v>
      </c>
      <c r="D4950" s="23" t="str">
        <f>IF(ISNUMBER(MATCH(C4950, 'Registration Database Man. Code'!A:A, 0)), "drone", "")</f>
        <v>drone</v>
      </c>
      <c r="E4950" s="23" t="str">
        <f>VLOOKUP(C4950, 'Registration Database Man. Code'!A:D, 4, FALSE)</f>
        <v>DJI</v>
      </c>
      <c r="F4950" s="24" t="str">
        <f t="shared" si="77"/>
        <v>No</v>
      </c>
      <c r="G4950" s="21" t="str">
        <f>IF(F4950="Yes", "Not Applicable", IF(COUNTIF('Broadcast Module Man Codes'!B:B, LEFT(B4950, 4))=0, "No BM Man Code Found", "Match Found"))</f>
        <v>No BM Man Code Found</v>
      </c>
    </row>
    <row r="4951" spans="1:7">
      <c r="A4951" s="23" t="s">
        <v>9096</v>
      </c>
      <c r="B4951" s="23" t="s">
        <v>9097</v>
      </c>
      <c r="C4951" s="23" t="s">
        <v>10</v>
      </c>
      <c r="D4951" s="23" t="str">
        <f>IF(ISNUMBER(MATCH(C4951, 'Registration Database Man. Code'!A:A, 0)), "drone", "")</f>
        <v>drone</v>
      </c>
      <c r="E4951" s="23" t="str">
        <f>VLOOKUP(C4951, 'Registration Database Man. Code'!A:D, 4, FALSE)</f>
        <v>DJI</v>
      </c>
      <c r="F4951" s="24" t="str">
        <f t="shared" si="77"/>
        <v>No</v>
      </c>
      <c r="G4951" s="21" t="str">
        <f>IF(F4951="Yes", "Not Applicable", IF(COUNTIF('Broadcast Module Man Codes'!B:B, LEFT(B4951, 4))=0, "No BM Man Code Found", "Match Found"))</f>
        <v>No BM Man Code Found</v>
      </c>
    </row>
    <row r="4952" spans="1:7">
      <c r="A4952" s="23" t="s">
        <v>9098</v>
      </c>
      <c r="B4952" s="23" t="s">
        <v>9099</v>
      </c>
      <c r="C4952" s="23" t="s">
        <v>8433</v>
      </c>
      <c r="D4952" s="23" t="str">
        <f>IF(ISNUMBER(MATCH(C4952, 'Registration Database Man. Code'!A:A, 0)), "drone", "")</f>
        <v>drone</v>
      </c>
      <c r="E4952" s="23" t="str">
        <f>VLOOKUP(C4952, 'Registration Database Man. Code'!A:D, 4, FALSE)</f>
        <v>XAG</v>
      </c>
      <c r="F4952" s="24" t="str">
        <f t="shared" si="77"/>
        <v>No</v>
      </c>
      <c r="G4952" s="21" t="str">
        <f>IF(F4952="Yes", "Not Applicable", IF(COUNTIF('Broadcast Module Man Codes'!B:B, LEFT(B4952, 4))=0, "No BM Man Code Found", "Match Found"))</f>
        <v>Match Found</v>
      </c>
    </row>
    <row r="4953" spans="1:7">
      <c r="A4953" s="23" t="s">
        <v>9100</v>
      </c>
      <c r="B4953" s="23" t="s">
        <v>9101</v>
      </c>
      <c r="C4953" s="23" t="s">
        <v>27</v>
      </c>
      <c r="D4953" s="23" t="str">
        <f>IF(ISNUMBER(MATCH(C4953, 'Registration Database Man. Code'!A:A, 0)), "drone", "")</f>
        <v>drone</v>
      </c>
      <c r="E4953" s="23" t="str">
        <f>VLOOKUP(C4953, 'Registration Database Man. Code'!A:D, 4, FALSE)</f>
        <v>DJI</v>
      </c>
      <c r="F4953" s="24" t="str">
        <f t="shared" si="77"/>
        <v>Yes</v>
      </c>
      <c r="G4953" s="21" t="str">
        <f>IF(F4953="Yes", "Not Applicable", IF(COUNTIF('Broadcast Module Man Codes'!B:B, LEFT(B4953, 4))=0, "No BM Man Code Found", "Match Found"))</f>
        <v>Not Applicable</v>
      </c>
    </row>
    <row r="4954" spans="1:7">
      <c r="A4954" s="23" t="s">
        <v>9102</v>
      </c>
      <c r="B4954" s="23" t="s">
        <v>9103</v>
      </c>
      <c r="C4954" s="23" t="s">
        <v>53</v>
      </c>
      <c r="D4954" s="23" t="str">
        <f>IF(ISNUMBER(MATCH(C4954, 'Registration Database Man. Code'!A:A, 0)), "drone", "")</f>
        <v>drone</v>
      </c>
      <c r="E4954" s="23" t="str">
        <f>VLOOKUP(C4954, 'Registration Database Man. Code'!A:D, 4, FALSE)</f>
        <v>EA VISION</v>
      </c>
      <c r="F4954" s="24" t="str">
        <f t="shared" si="77"/>
        <v>No</v>
      </c>
      <c r="G4954" s="21" t="str">
        <f>IF(F4954="Yes", "Not Applicable", IF(COUNTIF('Broadcast Module Man Codes'!B:B, LEFT(B4954, 4))=0, "No BM Man Code Found", "Match Found"))</f>
        <v>No BM Man Code Found</v>
      </c>
    </row>
    <row r="4955" spans="1:7">
      <c r="A4955" s="23" t="s">
        <v>9104</v>
      </c>
      <c r="B4955" s="23" t="s">
        <v>9105</v>
      </c>
      <c r="C4955" s="23" t="s">
        <v>142</v>
      </c>
      <c r="D4955" s="23" t="str">
        <f>IF(ISNUMBER(MATCH(C4955, 'Registration Database Man. Code'!A:A, 0)), "drone", "")</f>
        <v>drone</v>
      </c>
      <c r="E4955" s="23" t="str">
        <f>VLOOKUP(C4955, 'Registration Database Man. Code'!A:D, 4, FALSE)</f>
        <v>TALOS DRONES</v>
      </c>
      <c r="F4955" s="24" t="str">
        <f t="shared" si="77"/>
        <v>Yes</v>
      </c>
      <c r="G4955" s="21" t="str">
        <f>IF(F4955="Yes", "Not Applicable", IF(COUNTIF('Broadcast Module Man Codes'!B:B, LEFT(B4955, 4))=0, "No BM Man Code Found", "Match Found"))</f>
        <v>Not Applicable</v>
      </c>
    </row>
    <row r="4956" spans="1:7">
      <c r="A4956" s="23" t="s">
        <v>9106</v>
      </c>
      <c r="B4956" s="23" t="s">
        <v>9107</v>
      </c>
      <c r="C4956" s="23" t="s">
        <v>21</v>
      </c>
      <c r="D4956" s="23" t="str">
        <f>IF(ISNUMBER(MATCH(C4956, 'Registration Database Man. Code'!A:A, 0)), "drone", "")</f>
        <v>drone</v>
      </c>
      <c r="E4956" s="23" t="str">
        <f>VLOOKUP(C4956, 'Registration Database Man. Code'!A:D, 4, FALSE)</f>
        <v>XAG</v>
      </c>
      <c r="F4956" s="24" t="str">
        <f t="shared" si="77"/>
        <v>No</v>
      </c>
      <c r="G4956" s="21" t="str">
        <f>IF(F4956="Yes", "Not Applicable", IF(COUNTIF('Broadcast Module Man Codes'!B:B, LEFT(B4956, 4))=0, "No BM Man Code Found", "Match Found"))</f>
        <v>No BM Man Code Found</v>
      </c>
    </row>
    <row r="4957" spans="1:7">
      <c r="A4957" s="23" t="s">
        <v>9108</v>
      </c>
      <c r="B4957" s="23" t="s">
        <v>9109</v>
      </c>
      <c r="C4957" s="23" t="s">
        <v>523</v>
      </c>
      <c r="D4957" s="23" t="str">
        <f>IF(ISNUMBER(MATCH(C4957, 'Registration Database Man. Code'!A:A, 0)), "drone", "")</f>
        <v>drone</v>
      </c>
      <c r="E4957" s="23" t="str">
        <f>VLOOKUP(C4957, 'Registration Database Man. Code'!A:D, 4, FALSE)</f>
        <v>EA VISION</v>
      </c>
      <c r="F4957" s="24" t="str">
        <f t="shared" si="77"/>
        <v>No</v>
      </c>
      <c r="G4957" s="21" t="str">
        <f>IF(F4957="Yes", "Not Applicable", IF(COUNTIF('Broadcast Module Man Codes'!B:B, LEFT(B4957, 4))=0, "No BM Man Code Found", "Match Found"))</f>
        <v>No BM Man Code Found</v>
      </c>
    </row>
    <row r="4958" spans="1:7">
      <c r="A4958" s="23" t="s">
        <v>9110</v>
      </c>
      <c r="B4958" s="23" t="s">
        <v>9111</v>
      </c>
      <c r="C4958" s="23" t="s">
        <v>27</v>
      </c>
      <c r="D4958" s="23" t="str">
        <f>IF(ISNUMBER(MATCH(C4958, 'Registration Database Man. Code'!A:A, 0)), "drone", "")</f>
        <v>drone</v>
      </c>
      <c r="E4958" s="23" t="str">
        <f>VLOOKUP(C4958, 'Registration Database Man. Code'!A:D, 4, FALSE)</f>
        <v>DJI</v>
      </c>
      <c r="F4958" s="24" t="str">
        <f t="shared" si="77"/>
        <v>Yes</v>
      </c>
      <c r="G4958" s="21" t="str">
        <f>IF(F4958="Yes", "Not Applicable", IF(COUNTIF('Broadcast Module Man Codes'!B:B, LEFT(B4958, 4))=0, "No BM Man Code Found", "Match Found"))</f>
        <v>Not Applicable</v>
      </c>
    </row>
    <row r="4959" spans="1:7">
      <c r="A4959" s="23" t="s">
        <v>9112</v>
      </c>
      <c r="B4959" s="23" t="s">
        <v>9113</v>
      </c>
      <c r="C4959" s="23" t="s">
        <v>27</v>
      </c>
      <c r="D4959" s="23" t="str">
        <f>IF(ISNUMBER(MATCH(C4959, 'Registration Database Man. Code'!A:A, 0)), "drone", "")</f>
        <v>drone</v>
      </c>
      <c r="E4959" s="23" t="str">
        <f>VLOOKUP(C4959, 'Registration Database Man. Code'!A:D, 4, FALSE)</f>
        <v>DJI</v>
      </c>
      <c r="F4959" s="24" t="str">
        <f t="shared" si="77"/>
        <v>No</v>
      </c>
      <c r="G4959" s="21" t="str">
        <f>IF(F4959="Yes", "Not Applicable", IF(COUNTIF('Broadcast Module Man Codes'!B:B, LEFT(B4959, 4))=0, "No BM Man Code Found", "Match Found"))</f>
        <v>No BM Man Code Found</v>
      </c>
    </row>
    <row r="4960" spans="1:7">
      <c r="A4960" s="23" t="s">
        <v>9114</v>
      </c>
      <c r="B4960" s="23" t="s">
        <v>9115</v>
      </c>
      <c r="C4960" s="23" t="s">
        <v>53</v>
      </c>
      <c r="D4960" s="23" t="str">
        <f>IF(ISNUMBER(MATCH(C4960, 'Registration Database Man. Code'!A:A, 0)), "drone", "")</f>
        <v>drone</v>
      </c>
      <c r="E4960" s="23" t="str">
        <f>VLOOKUP(C4960, 'Registration Database Man. Code'!A:D, 4, FALSE)</f>
        <v>EA VISION</v>
      </c>
      <c r="F4960" s="24" t="str">
        <f t="shared" si="77"/>
        <v>No</v>
      </c>
      <c r="G4960" s="21" t="str">
        <f>IF(F4960="Yes", "Not Applicable", IF(COUNTIF('Broadcast Module Man Codes'!B:B, LEFT(B4960, 4))=0, "No BM Man Code Found", "Match Found"))</f>
        <v>No BM Man Code Found</v>
      </c>
    </row>
    <row r="4961" spans="1:7">
      <c r="A4961" s="23" t="s">
        <v>9116</v>
      </c>
      <c r="B4961" s="23" t="s">
        <v>9117</v>
      </c>
      <c r="C4961" s="23" t="s">
        <v>6</v>
      </c>
      <c r="D4961" s="23" t="str">
        <f>IF(ISNUMBER(MATCH(C4961, 'Registration Database Man. Code'!A:A, 0)), "drone", "")</f>
        <v>drone</v>
      </c>
      <c r="E4961" s="23" t="str">
        <f>VLOOKUP(C4961, 'Registration Database Man. Code'!A:D, 4, FALSE)</f>
        <v>XAG</v>
      </c>
      <c r="F4961" s="24" t="str">
        <f t="shared" si="77"/>
        <v>Yes</v>
      </c>
      <c r="G4961" s="21" t="str">
        <f>IF(F4961="Yes", "Not Applicable", IF(COUNTIF('Broadcast Module Man Codes'!B:B, LEFT(B4961, 4))=0, "No BM Man Code Found", "Match Found"))</f>
        <v>Not Applicable</v>
      </c>
    </row>
    <row r="4962" spans="1:7">
      <c r="A4962" s="23" t="s">
        <v>9118</v>
      </c>
      <c r="B4962" s="23" t="s">
        <v>9119</v>
      </c>
      <c r="C4962" s="23" t="s">
        <v>94</v>
      </c>
      <c r="D4962" s="23" t="str">
        <f>IF(ISNUMBER(MATCH(C4962, 'Registration Database Man. Code'!A:A, 0)), "drone", "")</f>
        <v>drone</v>
      </c>
      <c r="E4962" s="23" t="str">
        <f>VLOOKUP(C4962, 'Registration Database Man. Code'!A:D, 4, FALSE)</f>
        <v>DJI</v>
      </c>
      <c r="F4962" s="24" t="str">
        <f t="shared" si="77"/>
        <v>No</v>
      </c>
      <c r="G4962" s="21" t="str">
        <f>IF(F4962="Yes", "Not Applicable", IF(COUNTIF('Broadcast Module Man Codes'!B:B, LEFT(B4962, 4))=0, "No BM Man Code Found", "Match Found"))</f>
        <v>No BM Man Code Found</v>
      </c>
    </row>
    <row r="4963" spans="1:7">
      <c r="A4963" s="23" t="s">
        <v>9120</v>
      </c>
      <c r="B4963" s="23" t="s">
        <v>9121</v>
      </c>
      <c r="C4963" s="23" t="s">
        <v>10</v>
      </c>
      <c r="D4963" s="23" t="str">
        <f>IF(ISNUMBER(MATCH(C4963, 'Registration Database Man. Code'!A:A, 0)), "drone", "")</f>
        <v>drone</v>
      </c>
      <c r="E4963" s="23" t="str">
        <f>VLOOKUP(C4963, 'Registration Database Man. Code'!A:D, 4, FALSE)</f>
        <v>DJI</v>
      </c>
      <c r="F4963" s="24" t="str">
        <f t="shared" si="77"/>
        <v>No</v>
      </c>
      <c r="G4963" s="21" t="str">
        <f>IF(F4963="Yes", "Not Applicable", IF(COUNTIF('Broadcast Module Man Codes'!B:B, LEFT(B4963, 4))=0, "No BM Man Code Found", "Match Found"))</f>
        <v>No BM Man Code Found</v>
      </c>
    </row>
    <row r="4964" spans="1:7">
      <c r="A4964" s="23" t="s">
        <v>9122</v>
      </c>
      <c r="B4964" s="23" t="s">
        <v>9123</v>
      </c>
      <c r="C4964" s="23" t="s">
        <v>172</v>
      </c>
      <c r="D4964" s="23" t="str">
        <f>IF(ISNUMBER(MATCH(C4964, 'Registration Database Man. Code'!A:A, 0)), "drone", "")</f>
        <v>drone</v>
      </c>
      <c r="E4964" s="23" t="str">
        <f>VLOOKUP(C4964, 'Registration Database Man. Code'!A:D, 4, FALSE)</f>
        <v>DJI</v>
      </c>
      <c r="F4964" s="24" t="str">
        <f t="shared" si="77"/>
        <v>Yes</v>
      </c>
      <c r="G4964" s="21" t="str">
        <f>IF(F4964="Yes", "Not Applicable", IF(COUNTIF('Broadcast Module Man Codes'!B:B, LEFT(B4964, 4))=0, "No BM Man Code Found", "Match Found"))</f>
        <v>Not Applicable</v>
      </c>
    </row>
    <row r="4965" spans="1:7">
      <c r="A4965" s="23" t="s">
        <v>9124</v>
      </c>
      <c r="B4965" s="23" t="s">
        <v>9125</v>
      </c>
      <c r="C4965" s="23" t="s">
        <v>10</v>
      </c>
      <c r="D4965" s="23" t="str">
        <f>IF(ISNUMBER(MATCH(C4965, 'Registration Database Man. Code'!A:A, 0)), "drone", "")</f>
        <v>drone</v>
      </c>
      <c r="E4965" s="23" t="str">
        <f>VLOOKUP(C4965, 'Registration Database Man. Code'!A:D, 4, FALSE)</f>
        <v>DJI</v>
      </c>
      <c r="F4965" s="24" t="str">
        <f t="shared" si="77"/>
        <v>Yes</v>
      </c>
      <c r="G4965" s="21" t="str">
        <f>IF(F4965="Yes", "Not Applicable", IF(COUNTIF('Broadcast Module Man Codes'!B:B, LEFT(B4965, 4))=0, "No BM Man Code Found", "Match Found"))</f>
        <v>Not Applicable</v>
      </c>
    </row>
    <row r="4966" spans="1:7">
      <c r="A4966" s="23" t="s">
        <v>9126</v>
      </c>
      <c r="B4966" s="23" t="s">
        <v>9127</v>
      </c>
      <c r="C4966" s="23" t="s">
        <v>27</v>
      </c>
      <c r="D4966" s="23" t="str">
        <f>IF(ISNUMBER(MATCH(C4966, 'Registration Database Man. Code'!A:A, 0)), "drone", "")</f>
        <v>drone</v>
      </c>
      <c r="E4966" s="23" t="str">
        <f>VLOOKUP(C4966, 'Registration Database Man. Code'!A:D, 4, FALSE)</f>
        <v>DJI</v>
      </c>
      <c r="F4966" s="24" t="str">
        <f t="shared" si="77"/>
        <v>No</v>
      </c>
      <c r="G4966" s="21" t="str">
        <f>IF(F4966="Yes", "Not Applicable", IF(COUNTIF('Broadcast Module Man Codes'!B:B, LEFT(B4966, 4))=0, "No BM Man Code Found", "Match Found"))</f>
        <v>No BM Man Code Found</v>
      </c>
    </row>
    <row r="4967" spans="1:7">
      <c r="A4967" s="23" t="s">
        <v>9128</v>
      </c>
      <c r="B4967" s="23" t="s">
        <v>9129</v>
      </c>
      <c r="C4967" s="23" t="s">
        <v>27</v>
      </c>
      <c r="D4967" s="23" t="str">
        <f>IF(ISNUMBER(MATCH(C4967, 'Registration Database Man. Code'!A:A, 0)), "drone", "")</f>
        <v>drone</v>
      </c>
      <c r="E4967" s="23" t="str">
        <f>VLOOKUP(C4967, 'Registration Database Man. Code'!A:D, 4, FALSE)</f>
        <v>DJI</v>
      </c>
      <c r="F4967" s="24" t="str">
        <f t="shared" si="77"/>
        <v>No</v>
      </c>
      <c r="G4967" s="21" t="str">
        <f>IF(F4967="Yes", "Not Applicable", IF(COUNTIF('Broadcast Module Man Codes'!B:B, LEFT(B4967, 4))=0, "No BM Man Code Found", "Match Found"))</f>
        <v>No BM Man Code Found</v>
      </c>
    </row>
    <row r="4968" spans="1:7">
      <c r="A4968" s="23" t="s">
        <v>9130</v>
      </c>
      <c r="B4968" s="23" t="s">
        <v>9131</v>
      </c>
      <c r="C4968" s="23" t="s">
        <v>27</v>
      </c>
      <c r="D4968" s="23" t="str">
        <f>IF(ISNUMBER(MATCH(C4968, 'Registration Database Man. Code'!A:A, 0)), "drone", "")</f>
        <v>drone</v>
      </c>
      <c r="E4968" s="23" t="str">
        <f>VLOOKUP(C4968, 'Registration Database Man. Code'!A:D, 4, FALSE)</f>
        <v>DJI</v>
      </c>
      <c r="F4968" s="24" t="str">
        <f t="shared" si="77"/>
        <v>Yes</v>
      </c>
      <c r="G4968" s="21" t="str">
        <f>IF(F4968="Yes", "Not Applicable", IF(COUNTIF('Broadcast Module Man Codes'!B:B, LEFT(B4968, 4))=0, "No BM Man Code Found", "Match Found"))</f>
        <v>Not Applicable</v>
      </c>
    </row>
    <row r="4969" spans="1:7">
      <c r="A4969" s="23" t="s">
        <v>9133</v>
      </c>
      <c r="B4969" s="23" t="s">
        <v>9134</v>
      </c>
      <c r="C4969" s="23" t="s">
        <v>27</v>
      </c>
      <c r="D4969" s="23" t="str">
        <f>IF(ISNUMBER(MATCH(C4969, 'Registration Database Man. Code'!A:A, 0)), "drone", "")</f>
        <v>drone</v>
      </c>
      <c r="E4969" s="23" t="str">
        <f>VLOOKUP(C4969, 'Registration Database Man. Code'!A:D, 4, FALSE)</f>
        <v>DJI</v>
      </c>
      <c r="F4969" s="24" t="str">
        <f t="shared" si="77"/>
        <v>Yes</v>
      </c>
      <c r="G4969" s="21" t="str">
        <f>IF(F4969="Yes", "Not Applicable", IF(COUNTIF('Broadcast Module Man Codes'!B:B, LEFT(B4969, 4))=0, "No BM Man Code Found", "Match Found"))</f>
        <v>Not Applicable</v>
      </c>
    </row>
    <row r="4970" spans="1:7">
      <c r="A4970" s="23" t="s">
        <v>9135</v>
      </c>
      <c r="B4970" s="23" t="s">
        <v>9136</v>
      </c>
      <c r="C4970" s="23" t="s">
        <v>1102</v>
      </c>
      <c r="D4970" s="23" t="str">
        <f>IF(ISNUMBER(MATCH(C4970, 'Registration Database Man. Code'!A:A, 0)), "drone", "")</f>
        <v>drone</v>
      </c>
      <c r="E4970" s="23" t="str">
        <f>VLOOKUP(C4970, 'Registration Database Man. Code'!A:D, 4, FALSE)</f>
        <v>XAG</v>
      </c>
      <c r="F4970" s="24" t="str">
        <f t="shared" si="77"/>
        <v>No</v>
      </c>
      <c r="G4970" s="21" t="str">
        <f>IF(F4970="Yes", "Not Applicable", IF(COUNTIF('Broadcast Module Man Codes'!B:B, LEFT(B4970, 4))=0, "No BM Man Code Found", "Match Found"))</f>
        <v>No BM Man Code Found</v>
      </c>
    </row>
    <row r="4971" spans="1:7">
      <c r="A4971" s="23" t="s">
        <v>9137</v>
      </c>
      <c r="B4971" s="23" t="s">
        <v>9138</v>
      </c>
      <c r="C4971" s="23">
        <v>610168</v>
      </c>
      <c r="D4971" s="23" t="str">
        <f>IF(ISNUMBER(MATCH(C4971, 'Registration Database Man. Code'!A:A, 0)), "drone", "")</f>
        <v>drone</v>
      </c>
      <c r="E4971" s="23" t="str">
        <f>VLOOKUP(C4971, 'Registration Database Man. Code'!A:D, 4, FALSE)</f>
        <v>DJI</v>
      </c>
      <c r="F4971" s="24" t="str">
        <f t="shared" si="77"/>
        <v>No</v>
      </c>
      <c r="G4971" s="21" t="str">
        <f>IF(F4971="Yes", "Not Applicable", IF(COUNTIF('Broadcast Module Man Codes'!B:B, LEFT(B4971, 4))=0, "No BM Man Code Found", "Match Found"))</f>
        <v>No BM Man Code Found</v>
      </c>
    </row>
    <row r="4972" spans="1:7">
      <c r="A4972" s="23" t="s">
        <v>9139</v>
      </c>
      <c r="B4972" s="23" t="s">
        <v>9140</v>
      </c>
      <c r="C4972" s="23" t="s">
        <v>139</v>
      </c>
      <c r="D4972" s="23" t="str">
        <f>IF(ISNUMBER(MATCH(C4972, 'Registration Database Man. Code'!A:A, 0)), "drone", "")</f>
        <v>drone</v>
      </c>
      <c r="E4972" s="23" t="str">
        <f>VLOOKUP(C4972, 'Registration Database Man. Code'!A:D, 4, FALSE)</f>
        <v>DJI</v>
      </c>
      <c r="F4972" s="24" t="str">
        <f t="shared" si="77"/>
        <v>Yes</v>
      </c>
      <c r="G4972" s="21" t="str">
        <f>IF(F4972="Yes", "Not Applicable", IF(COUNTIF('Broadcast Module Man Codes'!B:B, LEFT(B4972, 4))=0, "No BM Man Code Found", "Match Found"))</f>
        <v>Not Applicable</v>
      </c>
    </row>
    <row r="4973" spans="1:7">
      <c r="A4973" s="23" t="s">
        <v>9141</v>
      </c>
      <c r="B4973" s="23" t="s">
        <v>9142</v>
      </c>
      <c r="C4973" s="23" t="s">
        <v>27</v>
      </c>
      <c r="D4973" s="23" t="str">
        <f>IF(ISNUMBER(MATCH(C4973, 'Registration Database Man. Code'!A:A, 0)), "drone", "")</f>
        <v>drone</v>
      </c>
      <c r="E4973" s="23" t="str">
        <f>VLOOKUP(C4973, 'Registration Database Man. Code'!A:D, 4, FALSE)</f>
        <v>DJI</v>
      </c>
      <c r="F4973" s="24" t="str">
        <f t="shared" si="77"/>
        <v>Yes</v>
      </c>
      <c r="G4973" s="21" t="str">
        <f>IF(F4973="Yes", "Not Applicable", IF(COUNTIF('Broadcast Module Man Codes'!B:B, LEFT(B4973, 4))=0, "No BM Man Code Found", "Match Found"))</f>
        <v>Not Applicable</v>
      </c>
    </row>
    <row r="4974" spans="1:7">
      <c r="A4974" s="23" t="s">
        <v>9143</v>
      </c>
      <c r="B4974" s="23" t="s">
        <v>9144</v>
      </c>
      <c r="C4974" s="23" t="s">
        <v>142</v>
      </c>
      <c r="D4974" s="23" t="str">
        <f>IF(ISNUMBER(MATCH(C4974, 'Registration Database Man. Code'!A:A, 0)), "drone", "")</f>
        <v>drone</v>
      </c>
      <c r="E4974" s="23" t="str">
        <f>VLOOKUP(C4974, 'Registration Database Man. Code'!A:D, 4, FALSE)</f>
        <v>TALOS DRONES</v>
      </c>
      <c r="F4974" s="24" t="str">
        <f t="shared" si="77"/>
        <v>Yes</v>
      </c>
      <c r="G4974" s="21" t="str">
        <f>IF(F4974="Yes", "Not Applicable", IF(COUNTIF('Broadcast Module Man Codes'!B:B, LEFT(B4974, 4))=0, "No BM Man Code Found", "Match Found"))</f>
        <v>Not Applicable</v>
      </c>
    </row>
    <row r="4975" spans="1:7">
      <c r="A4975" s="23" t="s">
        <v>9145</v>
      </c>
      <c r="B4975" s="23" t="s">
        <v>9146</v>
      </c>
      <c r="C4975" s="23" t="s">
        <v>27</v>
      </c>
      <c r="D4975" s="23" t="str">
        <f>IF(ISNUMBER(MATCH(C4975, 'Registration Database Man. Code'!A:A, 0)), "drone", "")</f>
        <v>drone</v>
      </c>
      <c r="E4975" s="23" t="str">
        <f>VLOOKUP(C4975, 'Registration Database Man. Code'!A:D, 4, FALSE)</f>
        <v>DJI</v>
      </c>
      <c r="F4975" s="24" t="str">
        <f t="shared" si="77"/>
        <v>No</v>
      </c>
      <c r="G4975" s="21" t="str">
        <f>IF(F4975="Yes", "Not Applicable", IF(COUNTIF('Broadcast Module Man Codes'!B:B, LEFT(B4975, 4))=0, "No BM Man Code Found", "Match Found"))</f>
        <v>No BM Man Code Found</v>
      </c>
    </row>
    <row r="4976" spans="1:7">
      <c r="A4976" s="23" t="s">
        <v>9147</v>
      </c>
      <c r="B4976" s="23" t="s">
        <v>9148</v>
      </c>
      <c r="C4976" s="23" t="s">
        <v>27</v>
      </c>
      <c r="D4976" s="23" t="str">
        <f>IF(ISNUMBER(MATCH(C4976, 'Registration Database Man. Code'!A:A, 0)), "drone", "")</f>
        <v>drone</v>
      </c>
      <c r="E4976" s="23" t="str">
        <f>VLOOKUP(C4976, 'Registration Database Man. Code'!A:D, 4, FALSE)</f>
        <v>DJI</v>
      </c>
      <c r="F4976" s="24" t="str">
        <f t="shared" si="77"/>
        <v>Yes</v>
      </c>
      <c r="G4976" s="21" t="str">
        <f>IF(F4976="Yes", "Not Applicable", IF(COUNTIF('Broadcast Module Man Codes'!B:B, LEFT(B4976, 4))=0, "No BM Man Code Found", "Match Found"))</f>
        <v>Not Applicable</v>
      </c>
    </row>
    <row r="4977" spans="1:7">
      <c r="A4977" s="23" t="s">
        <v>9149</v>
      </c>
      <c r="B4977" s="23" t="s">
        <v>9150</v>
      </c>
      <c r="C4977" s="23" t="s">
        <v>27</v>
      </c>
      <c r="D4977" s="23" t="str">
        <f>IF(ISNUMBER(MATCH(C4977, 'Registration Database Man. Code'!A:A, 0)), "drone", "")</f>
        <v>drone</v>
      </c>
      <c r="E4977" s="23" t="str">
        <f>VLOOKUP(C4977, 'Registration Database Man. Code'!A:D, 4, FALSE)</f>
        <v>DJI</v>
      </c>
      <c r="F4977" s="24" t="str">
        <f t="shared" si="77"/>
        <v>No</v>
      </c>
      <c r="G4977" s="21" t="str">
        <f>IF(F4977="Yes", "Not Applicable", IF(COUNTIF('Broadcast Module Man Codes'!B:B, LEFT(B4977, 4))=0, "No BM Man Code Found", "Match Found"))</f>
        <v>No BM Man Code Found</v>
      </c>
    </row>
    <row r="4978" spans="1:7">
      <c r="A4978" s="23" t="s">
        <v>9151</v>
      </c>
      <c r="B4978" s="23" t="s">
        <v>9152</v>
      </c>
      <c r="C4978" s="23" t="s">
        <v>53</v>
      </c>
      <c r="D4978" s="23" t="str">
        <f>IF(ISNUMBER(MATCH(C4978, 'Registration Database Man. Code'!A:A, 0)), "drone", "")</f>
        <v>drone</v>
      </c>
      <c r="E4978" s="23" t="str">
        <f>VLOOKUP(C4978, 'Registration Database Man. Code'!A:D, 4, FALSE)</f>
        <v>EA VISION</v>
      </c>
      <c r="F4978" s="24" t="str">
        <f t="shared" si="77"/>
        <v>No</v>
      </c>
      <c r="G4978" s="21" t="str">
        <f>IF(F4978="Yes", "Not Applicable", IF(COUNTIF('Broadcast Module Man Codes'!B:B, LEFT(B4978, 4))=0, "No BM Man Code Found", "Match Found"))</f>
        <v>No BM Man Code Found</v>
      </c>
    </row>
    <row r="4979" spans="1:7">
      <c r="A4979" s="23" t="s">
        <v>9153</v>
      </c>
      <c r="B4979" s="23" t="s">
        <v>9154</v>
      </c>
      <c r="C4979" s="23" t="s">
        <v>142</v>
      </c>
      <c r="D4979" s="23" t="str">
        <f>IF(ISNUMBER(MATCH(C4979, 'Registration Database Man. Code'!A:A, 0)), "drone", "")</f>
        <v>drone</v>
      </c>
      <c r="E4979" s="23" t="str">
        <f>VLOOKUP(C4979, 'Registration Database Man. Code'!A:D, 4, FALSE)</f>
        <v>TALOS DRONES</v>
      </c>
      <c r="F4979" s="24" t="str">
        <f t="shared" si="77"/>
        <v>Yes</v>
      </c>
      <c r="G4979" s="21" t="str">
        <f>IF(F4979="Yes", "Not Applicable", IF(COUNTIF('Broadcast Module Man Codes'!B:B, LEFT(B4979, 4))=0, "No BM Man Code Found", "Match Found"))</f>
        <v>Not Applicable</v>
      </c>
    </row>
    <row r="4980" spans="1:7">
      <c r="A4980" s="23" t="s">
        <v>9155</v>
      </c>
      <c r="B4980" s="23" t="s">
        <v>9156</v>
      </c>
      <c r="C4980" s="23" t="s">
        <v>27</v>
      </c>
      <c r="D4980" s="23" t="str">
        <f>IF(ISNUMBER(MATCH(C4980, 'Registration Database Man. Code'!A:A, 0)), "drone", "")</f>
        <v>drone</v>
      </c>
      <c r="E4980" s="23" t="str">
        <f>VLOOKUP(C4980, 'Registration Database Man. Code'!A:D, 4, FALSE)</f>
        <v>DJI</v>
      </c>
      <c r="F4980" s="24" t="str">
        <f t="shared" si="77"/>
        <v>No</v>
      </c>
      <c r="G4980" s="21" t="str">
        <f>IF(F4980="Yes", "Not Applicable", IF(COUNTIF('Broadcast Module Man Codes'!B:B, LEFT(B4980, 4))=0, "No BM Man Code Found", "Match Found"))</f>
        <v>No BM Man Code Found</v>
      </c>
    </row>
    <row r="4981" spans="1:7">
      <c r="A4981" s="23" t="s">
        <v>9157</v>
      </c>
      <c r="B4981" s="23" t="s">
        <v>9158</v>
      </c>
      <c r="C4981" s="23" t="s">
        <v>53</v>
      </c>
      <c r="D4981" s="23" t="str">
        <f>IF(ISNUMBER(MATCH(C4981, 'Registration Database Man. Code'!A:A, 0)), "drone", "")</f>
        <v>drone</v>
      </c>
      <c r="E4981" s="23" t="str">
        <f>VLOOKUP(C4981, 'Registration Database Man. Code'!A:D, 4, FALSE)</f>
        <v>EA VISION</v>
      </c>
      <c r="F4981" s="24" t="str">
        <f t="shared" si="77"/>
        <v>No</v>
      </c>
      <c r="G4981" s="21" t="str">
        <f>IF(F4981="Yes", "Not Applicable", IF(COUNTIF('Broadcast Module Man Codes'!B:B, LEFT(B4981, 4))=0, "No BM Man Code Found", "Match Found"))</f>
        <v>No BM Man Code Found</v>
      </c>
    </row>
    <row r="4982" spans="1:7">
      <c r="A4982" s="23" t="s">
        <v>9159</v>
      </c>
      <c r="B4982" s="23" t="s">
        <v>9160</v>
      </c>
      <c r="C4982" s="23" t="s">
        <v>6</v>
      </c>
      <c r="D4982" s="23" t="str">
        <f>IF(ISNUMBER(MATCH(C4982, 'Registration Database Man. Code'!A:A, 0)), "drone", "")</f>
        <v>drone</v>
      </c>
      <c r="E4982" s="23" t="str">
        <f>VLOOKUP(C4982, 'Registration Database Man. Code'!A:D, 4, FALSE)</f>
        <v>XAG</v>
      </c>
      <c r="F4982" s="24" t="str">
        <f t="shared" si="77"/>
        <v>No</v>
      </c>
      <c r="G4982" s="21" t="str">
        <f>IF(F4982="Yes", "Not Applicable", IF(COUNTIF('Broadcast Module Man Codes'!B:B, LEFT(B4982, 4))=0, "No BM Man Code Found", "Match Found"))</f>
        <v>No BM Man Code Found</v>
      </c>
    </row>
    <row r="4983" spans="1:7">
      <c r="A4983" s="23" t="s">
        <v>9161</v>
      </c>
      <c r="B4983" s="23" t="s">
        <v>9162</v>
      </c>
      <c r="C4983" s="23" t="s">
        <v>10</v>
      </c>
      <c r="D4983" s="23" t="str">
        <f>IF(ISNUMBER(MATCH(C4983, 'Registration Database Man. Code'!A:A, 0)), "drone", "")</f>
        <v>drone</v>
      </c>
      <c r="E4983" s="23" t="str">
        <f>VLOOKUP(C4983, 'Registration Database Man. Code'!A:D, 4, FALSE)</f>
        <v>DJI</v>
      </c>
      <c r="F4983" s="24" t="str">
        <f t="shared" si="77"/>
        <v>Yes</v>
      </c>
      <c r="G4983" s="21" t="str">
        <f>IF(F4983="Yes", "Not Applicable", IF(COUNTIF('Broadcast Module Man Codes'!B:B, LEFT(B4983, 4))=0, "No BM Man Code Found", "Match Found"))</f>
        <v>Not Applicable</v>
      </c>
    </row>
    <row r="4984" spans="1:7">
      <c r="A4984" s="23" t="s">
        <v>9163</v>
      </c>
      <c r="B4984" s="23" t="s">
        <v>9164</v>
      </c>
      <c r="C4984" s="23" t="s">
        <v>142</v>
      </c>
      <c r="D4984" s="23" t="str">
        <f>IF(ISNUMBER(MATCH(C4984, 'Registration Database Man. Code'!A:A, 0)), "drone", "")</f>
        <v>drone</v>
      </c>
      <c r="E4984" s="23" t="str">
        <f>VLOOKUP(C4984, 'Registration Database Man. Code'!A:D, 4, FALSE)</f>
        <v>TALOS DRONES</v>
      </c>
      <c r="F4984" s="24" t="str">
        <f t="shared" si="77"/>
        <v>Yes</v>
      </c>
      <c r="G4984" s="21" t="str">
        <f>IF(F4984="Yes", "Not Applicable", IF(COUNTIF('Broadcast Module Man Codes'!B:B, LEFT(B4984, 4))=0, "No BM Man Code Found", "Match Found"))</f>
        <v>Not Applicable</v>
      </c>
    </row>
    <row r="4985" spans="1:7">
      <c r="A4985" s="23" t="s">
        <v>9165</v>
      </c>
      <c r="B4985" s="23" t="s">
        <v>9166</v>
      </c>
      <c r="C4985" s="23" t="s">
        <v>142</v>
      </c>
      <c r="D4985" s="23" t="str">
        <f>IF(ISNUMBER(MATCH(C4985, 'Registration Database Man. Code'!A:A, 0)), "drone", "")</f>
        <v>drone</v>
      </c>
      <c r="E4985" s="23" t="str">
        <f>VLOOKUP(C4985, 'Registration Database Man. Code'!A:D, 4, FALSE)</f>
        <v>TALOS DRONES</v>
      </c>
      <c r="F4985" s="24" t="str">
        <f t="shared" si="77"/>
        <v>Yes</v>
      </c>
      <c r="G4985" s="21" t="str">
        <f>IF(F4985="Yes", "Not Applicable", IF(COUNTIF('Broadcast Module Man Codes'!B:B, LEFT(B4985, 4))=0, "No BM Man Code Found", "Match Found"))</f>
        <v>Not Applicable</v>
      </c>
    </row>
    <row r="4986" spans="1:7">
      <c r="A4986" s="23" t="s">
        <v>9167</v>
      </c>
      <c r="B4986" s="23" t="s">
        <v>9168</v>
      </c>
      <c r="C4986" s="23" t="s">
        <v>523</v>
      </c>
      <c r="D4986" s="23" t="str">
        <f>IF(ISNUMBER(MATCH(C4986, 'Registration Database Man. Code'!A:A, 0)), "drone", "")</f>
        <v>drone</v>
      </c>
      <c r="E4986" s="23" t="str">
        <f>VLOOKUP(C4986, 'Registration Database Man. Code'!A:D, 4, FALSE)</f>
        <v>EA VISION</v>
      </c>
      <c r="F4986" s="24" t="str">
        <f t="shared" si="77"/>
        <v>No</v>
      </c>
      <c r="G4986" s="21" t="str">
        <f>IF(F4986="Yes", "Not Applicable", IF(COUNTIF('Broadcast Module Man Codes'!B:B, LEFT(B4986, 4))=0, "No BM Man Code Found", "Match Found"))</f>
        <v>No BM Man Code Found</v>
      </c>
    </row>
    <row r="4987" spans="1:7">
      <c r="A4987" s="23" t="s">
        <v>9169</v>
      </c>
      <c r="B4987" s="23" t="s">
        <v>9170</v>
      </c>
      <c r="C4987" s="23" t="s">
        <v>142</v>
      </c>
      <c r="D4987" s="23" t="str">
        <f>IF(ISNUMBER(MATCH(C4987, 'Registration Database Man. Code'!A:A, 0)), "drone", "")</f>
        <v>drone</v>
      </c>
      <c r="E4987" s="23" t="str">
        <f>VLOOKUP(C4987, 'Registration Database Man. Code'!A:D, 4, FALSE)</f>
        <v>TALOS DRONES</v>
      </c>
      <c r="F4987" s="24" t="str">
        <f t="shared" si="77"/>
        <v>Yes</v>
      </c>
      <c r="G4987" s="21" t="str">
        <f>IF(F4987="Yes", "Not Applicable", IF(COUNTIF('Broadcast Module Man Codes'!B:B, LEFT(B4987, 4))=0, "No BM Man Code Found", "Match Found"))</f>
        <v>Not Applicable</v>
      </c>
    </row>
    <row r="4988" spans="1:7">
      <c r="A4988" s="23" t="s">
        <v>9171</v>
      </c>
      <c r="B4988" s="23" t="s">
        <v>9172</v>
      </c>
      <c r="C4988" s="23" t="s">
        <v>523</v>
      </c>
      <c r="D4988" s="23" t="str">
        <f>IF(ISNUMBER(MATCH(C4988, 'Registration Database Man. Code'!A:A, 0)), "drone", "")</f>
        <v>drone</v>
      </c>
      <c r="E4988" s="23" t="str">
        <f>VLOOKUP(C4988, 'Registration Database Man. Code'!A:D, 4, FALSE)</f>
        <v>EA VISION</v>
      </c>
      <c r="F4988" s="24" t="str">
        <f t="shared" si="77"/>
        <v>No</v>
      </c>
      <c r="G4988" s="21" t="str">
        <f>IF(F4988="Yes", "Not Applicable", IF(COUNTIF('Broadcast Module Man Codes'!B:B, LEFT(B4988, 4))=0, "No BM Man Code Found", "Match Found"))</f>
        <v>No BM Man Code Found</v>
      </c>
    </row>
    <row r="4989" spans="1:7">
      <c r="A4989" s="23" t="s">
        <v>9173</v>
      </c>
      <c r="B4989" s="23" t="s">
        <v>9174</v>
      </c>
      <c r="C4989" s="23" t="s">
        <v>142</v>
      </c>
      <c r="D4989" s="23" t="str">
        <f>IF(ISNUMBER(MATCH(C4989, 'Registration Database Man. Code'!A:A, 0)), "drone", "")</f>
        <v>drone</v>
      </c>
      <c r="E4989" s="23" t="str">
        <f>VLOOKUP(C4989, 'Registration Database Man. Code'!A:D, 4, FALSE)</f>
        <v>TALOS DRONES</v>
      </c>
      <c r="F4989" s="24" t="str">
        <f t="shared" si="77"/>
        <v>Yes</v>
      </c>
      <c r="G4989" s="21" t="str">
        <f>IF(F4989="Yes", "Not Applicable", IF(COUNTIF('Broadcast Module Man Codes'!B:B, LEFT(B4989, 4))=0, "No BM Man Code Found", "Match Found"))</f>
        <v>Not Applicable</v>
      </c>
    </row>
    <row r="4990" spans="1:7">
      <c r="A4990" s="23" t="s">
        <v>9175</v>
      </c>
      <c r="B4990" s="23" t="s">
        <v>9176</v>
      </c>
      <c r="C4990" s="23" t="s">
        <v>27</v>
      </c>
      <c r="D4990" s="23" t="str">
        <f>IF(ISNUMBER(MATCH(C4990, 'Registration Database Man. Code'!A:A, 0)), "drone", "")</f>
        <v>drone</v>
      </c>
      <c r="E4990" s="23" t="str">
        <f>VLOOKUP(C4990, 'Registration Database Man. Code'!A:D, 4, FALSE)</f>
        <v>DJI</v>
      </c>
      <c r="F4990" s="24" t="str">
        <f t="shared" si="77"/>
        <v>No</v>
      </c>
      <c r="G4990" s="21" t="str">
        <f>IF(F4990="Yes", "Not Applicable", IF(COUNTIF('Broadcast Module Man Codes'!B:B, LEFT(B4990, 4))=0, "No BM Man Code Found", "Match Found"))</f>
        <v>No BM Man Code Found</v>
      </c>
    </row>
    <row r="4991" spans="1:7">
      <c r="A4991" s="23" t="s">
        <v>9177</v>
      </c>
      <c r="B4991" s="23" t="s">
        <v>9178</v>
      </c>
      <c r="C4991" s="23" t="s">
        <v>27</v>
      </c>
      <c r="D4991" s="23" t="str">
        <f>IF(ISNUMBER(MATCH(C4991, 'Registration Database Man. Code'!A:A, 0)), "drone", "")</f>
        <v>drone</v>
      </c>
      <c r="E4991" s="23" t="str">
        <f>VLOOKUP(C4991, 'Registration Database Man. Code'!A:D, 4, FALSE)</f>
        <v>DJI</v>
      </c>
      <c r="F4991" s="24" t="str">
        <f t="shared" si="77"/>
        <v>No</v>
      </c>
      <c r="G4991" s="21" t="str">
        <f>IF(F4991="Yes", "Not Applicable", IF(COUNTIF('Broadcast Module Man Codes'!B:B, LEFT(B4991, 4))=0, "No BM Man Code Found", "Match Found"))</f>
        <v>No BM Man Code Found</v>
      </c>
    </row>
    <row r="4992" spans="1:7">
      <c r="A4992" s="23" t="s">
        <v>9179</v>
      </c>
      <c r="B4992" s="23" t="s">
        <v>9180</v>
      </c>
      <c r="C4992" s="23" t="s">
        <v>53</v>
      </c>
      <c r="D4992" s="23" t="str">
        <f>IF(ISNUMBER(MATCH(C4992, 'Registration Database Man. Code'!A:A, 0)), "drone", "")</f>
        <v>drone</v>
      </c>
      <c r="E4992" s="23" t="str">
        <f>VLOOKUP(C4992, 'Registration Database Man. Code'!A:D, 4, FALSE)</f>
        <v>EA VISION</v>
      </c>
      <c r="F4992" s="24" t="str">
        <f t="shared" si="77"/>
        <v>No</v>
      </c>
      <c r="G4992" s="21" t="str">
        <f>IF(F4992="Yes", "Not Applicable", IF(COUNTIF('Broadcast Module Man Codes'!B:B, LEFT(B4992, 4))=0, "No BM Man Code Found", "Match Found"))</f>
        <v>No BM Man Code Found</v>
      </c>
    </row>
    <row r="4993" spans="1:7">
      <c r="A4993" s="23" t="s">
        <v>9181</v>
      </c>
      <c r="B4993" s="23" t="s">
        <v>9182</v>
      </c>
      <c r="C4993" s="23" t="s">
        <v>21</v>
      </c>
      <c r="D4993" s="23" t="str">
        <f>IF(ISNUMBER(MATCH(C4993, 'Registration Database Man. Code'!A:A, 0)), "drone", "")</f>
        <v>drone</v>
      </c>
      <c r="E4993" s="23" t="str">
        <f>VLOOKUP(C4993, 'Registration Database Man. Code'!A:D, 4, FALSE)</f>
        <v>XAG</v>
      </c>
      <c r="F4993" s="24" t="str">
        <f t="shared" si="77"/>
        <v>Yes</v>
      </c>
      <c r="G4993" s="21" t="str">
        <f>IF(F4993="Yes", "Not Applicable", IF(COUNTIF('Broadcast Module Man Codes'!B:B, LEFT(B4993, 4))=0, "No BM Man Code Found", "Match Found"))</f>
        <v>Not Applicable</v>
      </c>
    </row>
    <row r="4994" spans="1:7">
      <c r="A4994" s="23" t="s">
        <v>9183</v>
      </c>
      <c r="B4994" s="23" t="s">
        <v>9184</v>
      </c>
      <c r="C4994" s="23" t="s">
        <v>1652</v>
      </c>
      <c r="D4994" s="23" t="str">
        <f>IF(ISNUMBER(MATCH(C4994, 'Registration Database Man. Code'!A:A, 0)), "drone", "")</f>
        <v>drone</v>
      </c>
      <c r="E4994" s="23" t="str">
        <f>VLOOKUP(C4994, 'Registration Database Man. Code'!A:D, 4, FALSE)</f>
        <v>DJI</v>
      </c>
      <c r="F4994" s="24" t="str">
        <f t="shared" si="77"/>
        <v>Yes</v>
      </c>
      <c r="G4994" s="21" t="str">
        <f>IF(F4994="Yes", "Not Applicable", IF(COUNTIF('Broadcast Module Man Codes'!B:B, LEFT(B4994, 4))=0, "No BM Man Code Found", "Match Found"))</f>
        <v>Not Applicable</v>
      </c>
    </row>
    <row r="4995" spans="1:7">
      <c r="A4995" s="23" t="s">
        <v>9185</v>
      </c>
      <c r="B4995" s="23" t="s">
        <v>9186</v>
      </c>
      <c r="C4995" s="23" t="s">
        <v>142</v>
      </c>
      <c r="D4995" s="23" t="str">
        <f>IF(ISNUMBER(MATCH(C4995, 'Registration Database Man. Code'!A:A, 0)), "drone", "")</f>
        <v>drone</v>
      </c>
      <c r="E4995" s="23" t="str">
        <f>VLOOKUP(C4995, 'Registration Database Man. Code'!A:D, 4, FALSE)</f>
        <v>TALOS DRONES</v>
      </c>
      <c r="F4995" s="24" t="str">
        <f t="shared" ref="F4995:F5058" si="78">IF(OR(E4995="EA VISION", E4995="EAVISION"), "No", IF(OR(AND(OR(E4995="DJI", E4995="DJI Innovations"), LEFT(B4995, 5)="1581F"), AND(OR(E4995="XAG", E4995="GUANGZHOU XAG CO LTD"), LEFT(B4995, 5)="1863F"), AND(E4995="Talos Drones", LEFT(B4995, 5)="2104F")), "Yes", "No"))</f>
        <v>Yes</v>
      </c>
      <c r="G4995" s="21" t="str">
        <f>IF(F4995="Yes", "Not Applicable", IF(COUNTIF('Broadcast Module Man Codes'!B:B, LEFT(B4995, 4))=0, "No BM Man Code Found", "Match Found"))</f>
        <v>Not Applicable</v>
      </c>
    </row>
    <row r="4996" spans="1:7">
      <c r="A4996" s="23" t="s">
        <v>9187</v>
      </c>
      <c r="B4996" s="23" t="s">
        <v>9188</v>
      </c>
      <c r="C4996" s="23" t="s">
        <v>53</v>
      </c>
      <c r="D4996" s="23" t="str">
        <f>IF(ISNUMBER(MATCH(C4996, 'Registration Database Man. Code'!A:A, 0)), "drone", "")</f>
        <v>drone</v>
      </c>
      <c r="E4996" s="23" t="str">
        <f>VLOOKUP(C4996, 'Registration Database Man. Code'!A:D, 4, FALSE)</f>
        <v>EA VISION</v>
      </c>
      <c r="F4996" s="24" t="str">
        <f t="shared" si="78"/>
        <v>No</v>
      </c>
      <c r="G4996" s="21" t="str">
        <f>IF(F4996="Yes", "Not Applicable", IF(COUNTIF('Broadcast Module Man Codes'!B:B, LEFT(B4996, 4))=0, "No BM Man Code Found", "Match Found"))</f>
        <v>No BM Man Code Found</v>
      </c>
    </row>
    <row r="4997" spans="1:7">
      <c r="A4997" s="23" t="s">
        <v>9189</v>
      </c>
      <c r="B4997" s="23" t="s">
        <v>9190</v>
      </c>
      <c r="C4997" s="23" t="s">
        <v>53</v>
      </c>
      <c r="D4997" s="23" t="str">
        <f>IF(ISNUMBER(MATCH(C4997, 'Registration Database Man. Code'!A:A, 0)), "drone", "")</f>
        <v>drone</v>
      </c>
      <c r="E4997" s="23" t="str">
        <f>VLOOKUP(C4997, 'Registration Database Man. Code'!A:D, 4, FALSE)</f>
        <v>EA VISION</v>
      </c>
      <c r="F4997" s="24" t="str">
        <f t="shared" si="78"/>
        <v>No</v>
      </c>
      <c r="G4997" s="21" t="str">
        <f>IF(F4997="Yes", "Not Applicable", IF(COUNTIF('Broadcast Module Man Codes'!B:B, LEFT(B4997, 4))=0, "No BM Man Code Found", "Match Found"))</f>
        <v>No BM Man Code Found</v>
      </c>
    </row>
    <row r="4998" spans="1:7">
      <c r="A4998" s="23" t="s">
        <v>9191</v>
      </c>
      <c r="B4998" s="23" t="s">
        <v>9192</v>
      </c>
      <c r="C4998" s="23" t="s">
        <v>49</v>
      </c>
      <c r="D4998" s="23" t="str">
        <f>IF(ISNUMBER(MATCH(C4998, 'Registration Database Man. Code'!A:A, 0)), "drone", "")</f>
        <v>drone</v>
      </c>
      <c r="E4998" s="23" t="str">
        <f>VLOOKUP(C4998, 'Registration Database Man. Code'!A:D, 4, FALSE)</f>
        <v>DJI</v>
      </c>
      <c r="F4998" s="24" t="str">
        <f t="shared" si="78"/>
        <v>Yes</v>
      </c>
      <c r="G4998" s="21" t="str">
        <f>IF(F4998="Yes", "Not Applicable", IF(COUNTIF('Broadcast Module Man Codes'!B:B, LEFT(B4998, 4))=0, "No BM Man Code Found", "Match Found"))</f>
        <v>Not Applicable</v>
      </c>
    </row>
    <row r="4999" spans="1:7">
      <c r="A4999" s="23" t="s">
        <v>9193</v>
      </c>
      <c r="B4999" s="23" t="s">
        <v>9194</v>
      </c>
      <c r="C4999" s="23" t="s">
        <v>142</v>
      </c>
      <c r="D4999" s="23" t="str">
        <f>IF(ISNUMBER(MATCH(C4999, 'Registration Database Man. Code'!A:A, 0)), "drone", "")</f>
        <v>drone</v>
      </c>
      <c r="E4999" s="23" t="str">
        <f>VLOOKUP(C4999, 'Registration Database Man. Code'!A:D, 4, FALSE)</f>
        <v>TALOS DRONES</v>
      </c>
      <c r="F4999" s="24" t="str">
        <f t="shared" si="78"/>
        <v>Yes</v>
      </c>
      <c r="G4999" s="21" t="str">
        <f>IF(F4999="Yes", "Not Applicable", IF(COUNTIF('Broadcast Module Man Codes'!B:B, LEFT(B4999, 4))=0, "No BM Man Code Found", "Match Found"))</f>
        <v>Not Applicable</v>
      </c>
    </row>
    <row r="5000" spans="1:7">
      <c r="A5000" s="23" t="s">
        <v>9195</v>
      </c>
      <c r="B5000" s="23" t="s">
        <v>9196</v>
      </c>
      <c r="C5000" s="23" t="s">
        <v>27</v>
      </c>
      <c r="D5000" s="23" t="str">
        <f>IF(ISNUMBER(MATCH(C5000, 'Registration Database Man. Code'!A:A, 0)), "drone", "")</f>
        <v>drone</v>
      </c>
      <c r="E5000" s="23" t="str">
        <f>VLOOKUP(C5000, 'Registration Database Man. Code'!A:D, 4, FALSE)</f>
        <v>DJI</v>
      </c>
      <c r="F5000" s="24" t="str">
        <f t="shared" si="78"/>
        <v>Yes</v>
      </c>
      <c r="G5000" s="21" t="str">
        <f>IF(F5000="Yes", "Not Applicable", IF(COUNTIF('Broadcast Module Man Codes'!B:B, LEFT(B5000, 4))=0, "No BM Man Code Found", "Match Found"))</f>
        <v>Not Applicable</v>
      </c>
    </row>
    <row r="5001" spans="1:7">
      <c r="A5001" s="23" t="s">
        <v>9197</v>
      </c>
      <c r="B5001" s="23" t="s">
        <v>9198</v>
      </c>
      <c r="C5001" s="23" t="s">
        <v>53</v>
      </c>
      <c r="D5001" s="23" t="str">
        <f>IF(ISNUMBER(MATCH(C5001, 'Registration Database Man. Code'!A:A, 0)), "drone", "")</f>
        <v>drone</v>
      </c>
      <c r="E5001" s="23" t="str">
        <f>VLOOKUP(C5001, 'Registration Database Man. Code'!A:D, 4, FALSE)</f>
        <v>EA VISION</v>
      </c>
      <c r="F5001" s="24" t="str">
        <f t="shared" si="78"/>
        <v>No</v>
      </c>
      <c r="G5001" s="21" t="str">
        <f>IF(F5001="Yes", "Not Applicable", IF(COUNTIF('Broadcast Module Man Codes'!B:B, LEFT(B5001, 4))=0, "No BM Man Code Found", "Match Found"))</f>
        <v>No BM Man Code Found</v>
      </c>
    </row>
    <row r="5002" spans="1:7">
      <c r="A5002" s="23" t="s">
        <v>9199</v>
      </c>
      <c r="B5002" s="23" t="s">
        <v>9200</v>
      </c>
      <c r="C5002" s="23" t="s">
        <v>27</v>
      </c>
      <c r="D5002" s="23" t="str">
        <f>IF(ISNUMBER(MATCH(C5002, 'Registration Database Man. Code'!A:A, 0)), "drone", "")</f>
        <v>drone</v>
      </c>
      <c r="E5002" s="23" t="str">
        <f>VLOOKUP(C5002, 'Registration Database Man. Code'!A:D, 4, FALSE)</f>
        <v>DJI</v>
      </c>
      <c r="F5002" s="24" t="str">
        <f t="shared" si="78"/>
        <v>No</v>
      </c>
      <c r="G5002" s="21" t="str">
        <f>IF(F5002="Yes", "Not Applicable", IF(COUNTIF('Broadcast Module Man Codes'!B:B, LEFT(B5002, 4))=0, "No BM Man Code Found", "Match Found"))</f>
        <v>No BM Man Code Found</v>
      </c>
    </row>
    <row r="5003" spans="1:7">
      <c r="A5003" s="23" t="s">
        <v>9201</v>
      </c>
      <c r="B5003" s="23" t="s">
        <v>9202</v>
      </c>
      <c r="C5003" s="23" t="s">
        <v>16</v>
      </c>
      <c r="D5003" s="23" t="str">
        <f>IF(ISNUMBER(MATCH(C5003, 'Registration Database Man. Code'!A:A, 0)), "drone", "")</f>
        <v>drone</v>
      </c>
      <c r="E5003" s="23" t="str">
        <f>VLOOKUP(C5003, 'Registration Database Man. Code'!A:D, 4, FALSE)</f>
        <v>DJI</v>
      </c>
      <c r="F5003" s="24" t="str">
        <f t="shared" si="78"/>
        <v>Yes</v>
      </c>
      <c r="G5003" s="21" t="str">
        <f>IF(F5003="Yes", "Not Applicable", IF(COUNTIF('Broadcast Module Man Codes'!B:B, LEFT(B5003, 4))=0, "No BM Man Code Found", "Match Found"))</f>
        <v>Not Applicable</v>
      </c>
    </row>
    <row r="5004" spans="1:7">
      <c r="A5004" s="23" t="s">
        <v>9203</v>
      </c>
      <c r="B5004" s="23" t="s">
        <v>9204</v>
      </c>
      <c r="C5004" s="23" t="s">
        <v>6</v>
      </c>
      <c r="D5004" s="23" t="str">
        <f>IF(ISNUMBER(MATCH(C5004, 'Registration Database Man. Code'!A:A, 0)), "drone", "")</f>
        <v>drone</v>
      </c>
      <c r="E5004" s="23" t="str">
        <f>VLOOKUP(C5004, 'Registration Database Man. Code'!A:D, 4, FALSE)</f>
        <v>XAG</v>
      </c>
      <c r="F5004" s="24" t="str">
        <f t="shared" si="78"/>
        <v>No</v>
      </c>
      <c r="G5004" s="21" t="str">
        <f>IF(F5004="Yes", "Not Applicable", IF(COUNTIF('Broadcast Module Man Codes'!B:B, LEFT(B5004, 4))=0, "No BM Man Code Found", "Match Found"))</f>
        <v>No BM Man Code Found</v>
      </c>
    </row>
    <row r="5005" spans="1:7">
      <c r="A5005" s="23" t="s">
        <v>9205</v>
      </c>
      <c r="B5005" s="23" t="s">
        <v>9206</v>
      </c>
      <c r="C5005" s="23" t="s">
        <v>27</v>
      </c>
      <c r="D5005" s="23" t="str">
        <f>IF(ISNUMBER(MATCH(C5005, 'Registration Database Man. Code'!A:A, 0)), "drone", "")</f>
        <v>drone</v>
      </c>
      <c r="E5005" s="23" t="str">
        <f>VLOOKUP(C5005, 'Registration Database Man. Code'!A:D, 4, FALSE)</f>
        <v>DJI</v>
      </c>
      <c r="F5005" s="24" t="str">
        <f t="shared" si="78"/>
        <v>Yes</v>
      </c>
      <c r="G5005" s="21" t="str">
        <f>IF(F5005="Yes", "Not Applicable", IF(COUNTIF('Broadcast Module Man Codes'!B:B, LEFT(B5005, 4))=0, "No BM Man Code Found", "Match Found"))</f>
        <v>Not Applicable</v>
      </c>
    </row>
    <row r="5006" spans="1:7">
      <c r="A5006" s="23" t="s">
        <v>9207</v>
      </c>
      <c r="B5006" s="23" t="s">
        <v>9208</v>
      </c>
      <c r="C5006" s="23" t="s">
        <v>53</v>
      </c>
      <c r="D5006" s="23" t="str">
        <f>IF(ISNUMBER(MATCH(C5006, 'Registration Database Man. Code'!A:A, 0)), "drone", "")</f>
        <v>drone</v>
      </c>
      <c r="E5006" s="23" t="str">
        <f>VLOOKUP(C5006, 'Registration Database Man. Code'!A:D, 4, FALSE)</f>
        <v>EA VISION</v>
      </c>
      <c r="F5006" s="24" t="str">
        <f t="shared" si="78"/>
        <v>No</v>
      </c>
      <c r="G5006" s="21" t="str">
        <f>IF(F5006="Yes", "Not Applicable", IF(COUNTIF('Broadcast Module Man Codes'!B:B, LEFT(B5006, 4))=0, "No BM Man Code Found", "Match Found"))</f>
        <v>No BM Man Code Found</v>
      </c>
    </row>
    <row r="5007" spans="1:7">
      <c r="A5007" s="23" t="s">
        <v>9209</v>
      </c>
      <c r="B5007" s="23" t="s">
        <v>9210</v>
      </c>
      <c r="C5007" s="23" t="s">
        <v>142</v>
      </c>
      <c r="D5007" s="23" t="str">
        <f>IF(ISNUMBER(MATCH(C5007, 'Registration Database Man. Code'!A:A, 0)), "drone", "")</f>
        <v>drone</v>
      </c>
      <c r="E5007" s="23" t="str">
        <f>VLOOKUP(C5007, 'Registration Database Man. Code'!A:D, 4, FALSE)</f>
        <v>TALOS DRONES</v>
      </c>
      <c r="F5007" s="24" t="str">
        <f t="shared" si="78"/>
        <v>Yes</v>
      </c>
      <c r="G5007" s="21" t="str">
        <f>IF(F5007="Yes", "Not Applicable", IF(COUNTIF('Broadcast Module Man Codes'!B:B, LEFT(B5007, 4))=0, "No BM Man Code Found", "Match Found"))</f>
        <v>Not Applicable</v>
      </c>
    </row>
    <row r="5008" spans="1:7">
      <c r="A5008" s="23" t="s">
        <v>9211</v>
      </c>
      <c r="B5008" s="23" t="s">
        <v>9212</v>
      </c>
      <c r="C5008" s="23" t="s">
        <v>16</v>
      </c>
      <c r="D5008" s="23" t="str">
        <f>IF(ISNUMBER(MATCH(C5008, 'Registration Database Man. Code'!A:A, 0)), "drone", "")</f>
        <v>drone</v>
      </c>
      <c r="E5008" s="23" t="str">
        <f>VLOOKUP(C5008, 'Registration Database Man. Code'!A:D, 4, FALSE)</f>
        <v>DJI</v>
      </c>
      <c r="F5008" s="24" t="str">
        <f t="shared" si="78"/>
        <v>Yes</v>
      </c>
      <c r="G5008" s="21" t="str">
        <f>IF(F5008="Yes", "Not Applicable", IF(COUNTIF('Broadcast Module Man Codes'!B:B, LEFT(B5008, 4))=0, "No BM Man Code Found", "Match Found"))</f>
        <v>Not Applicable</v>
      </c>
    </row>
    <row r="5009" spans="1:7">
      <c r="A5009" s="23" t="s">
        <v>9213</v>
      </c>
      <c r="B5009" s="23" t="s">
        <v>9214</v>
      </c>
      <c r="C5009" s="23" t="s">
        <v>27</v>
      </c>
      <c r="D5009" s="23" t="str">
        <f>IF(ISNUMBER(MATCH(C5009, 'Registration Database Man. Code'!A:A, 0)), "drone", "")</f>
        <v>drone</v>
      </c>
      <c r="E5009" s="23" t="str">
        <f>VLOOKUP(C5009, 'Registration Database Man. Code'!A:D, 4, FALSE)</f>
        <v>DJI</v>
      </c>
      <c r="F5009" s="24" t="str">
        <f t="shared" si="78"/>
        <v>Yes</v>
      </c>
      <c r="G5009" s="21" t="str">
        <f>IF(F5009="Yes", "Not Applicable", IF(COUNTIF('Broadcast Module Man Codes'!B:B, LEFT(B5009, 4))=0, "No BM Man Code Found", "Match Found"))</f>
        <v>Not Applicable</v>
      </c>
    </row>
    <row r="5010" spans="1:7">
      <c r="A5010" s="23" t="s">
        <v>9215</v>
      </c>
      <c r="B5010" s="23" t="s">
        <v>9216</v>
      </c>
      <c r="C5010" s="23" t="s">
        <v>6</v>
      </c>
      <c r="D5010" s="23" t="str">
        <f>IF(ISNUMBER(MATCH(C5010, 'Registration Database Man. Code'!A:A, 0)), "drone", "")</f>
        <v>drone</v>
      </c>
      <c r="E5010" s="23" t="str">
        <f>VLOOKUP(C5010, 'Registration Database Man. Code'!A:D, 4, FALSE)</f>
        <v>XAG</v>
      </c>
      <c r="F5010" s="24" t="str">
        <f t="shared" si="78"/>
        <v>No</v>
      </c>
      <c r="G5010" s="21" t="str">
        <f>IF(F5010="Yes", "Not Applicable", IF(COUNTIF('Broadcast Module Man Codes'!B:B, LEFT(B5010, 4))=0, "No BM Man Code Found", "Match Found"))</f>
        <v>No BM Man Code Found</v>
      </c>
    </row>
    <row r="5011" spans="1:7">
      <c r="A5011" s="23" t="s">
        <v>9217</v>
      </c>
      <c r="B5011" s="23" t="s">
        <v>9218</v>
      </c>
      <c r="C5011" s="23" t="s">
        <v>142</v>
      </c>
      <c r="D5011" s="23" t="str">
        <f>IF(ISNUMBER(MATCH(C5011, 'Registration Database Man. Code'!A:A, 0)), "drone", "")</f>
        <v>drone</v>
      </c>
      <c r="E5011" s="23" t="str">
        <f>VLOOKUP(C5011, 'Registration Database Man. Code'!A:D, 4, FALSE)</f>
        <v>TALOS DRONES</v>
      </c>
      <c r="F5011" s="24" t="str">
        <f t="shared" si="78"/>
        <v>Yes</v>
      </c>
      <c r="G5011" s="21" t="str">
        <f>IF(F5011="Yes", "Not Applicable", IF(COUNTIF('Broadcast Module Man Codes'!B:B, LEFT(B5011, 4))=0, "No BM Man Code Found", "Match Found"))</f>
        <v>Not Applicable</v>
      </c>
    </row>
    <row r="5012" spans="1:7">
      <c r="A5012" s="23" t="s">
        <v>9219</v>
      </c>
      <c r="B5012" s="23" t="s">
        <v>9220</v>
      </c>
      <c r="C5012" s="23" t="s">
        <v>10</v>
      </c>
      <c r="D5012" s="23" t="str">
        <f>IF(ISNUMBER(MATCH(C5012, 'Registration Database Man. Code'!A:A, 0)), "drone", "")</f>
        <v>drone</v>
      </c>
      <c r="E5012" s="23" t="str">
        <f>VLOOKUP(C5012, 'Registration Database Man. Code'!A:D, 4, FALSE)</f>
        <v>DJI</v>
      </c>
      <c r="F5012" s="24" t="str">
        <f t="shared" si="78"/>
        <v>No</v>
      </c>
      <c r="G5012" s="21" t="str">
        <f>IF(F5012="Yes", "Not Applicable", IF(COUNTIF('Broadcast Module Man Codes'!B:B, LEFT(B5012, 4))=0, "No BM Man Code Found", "Match Found"))</f>
        <v>No BM Man Code Found</v>
      </c>
    </row>
    <row r="5013" spans="1:7">
      <c r="A5013" s="23" t="s">
        <v>9221</v>
      </c>
      <c r="B5013" s="23" t="s">
        <v>9222</v>
      </c>
      <c r="C5013" s="23" t="s">
        <v>10</v>
      </c>
      <c r="D5013" s="23" t="str">
        <f>IF(ISNUMBER(MATCH(C5013, 'Registration Database Man. Code'!A:A, 0)), "drone", "")</f>
        <v>drone</v>
      </c>
      <c r="E5013" s="23" t="str">
        <f>VLOOKUP(C5013, 'Registration Database Man. Code'!A:D, 4, FALSE)</f>
        <v>DJI</v>
      </c>
      <c r="F5013" s="24" t="str">
        <f t="shared" si="78"/>
        <v>No</v>
      </c>
      <c r="G5013" s="21" t="str">
        <f>IF(F5013="Yes", "Not Applicable", IF(COUNTIF('Broadcast Module Man Codes'!B:B, LEFT(B5013, 4))=0, "No BM Man Code Found", "Match Found"))</f>
        <v>No BM Man Code Found</v>
      </c>
    </row>
    <row r="5014" spans="1:7">
      <c r="A5014" s="23" t="s">
        <v>9223</v>
      </c>
      <c r="B5014" s="23" t="s">
        <v>9224</v>
      </c>
      <c r="C5014" s="23" t="s">
        <v>10</v>
      </c>
      <c r="D5014" s="23" t="str">
        <f>IF(ISNUMBER(MATCH(C5014, 'Registration Database Man. Code'!A:A, 0)), "drone", "")</f>
        <v>drone</v>
      </c>
      <c r="E5014" s="23" t="str">
        <f>VLOOKUP(C5014, 'Registration Database Man. Code'!A:D, 4, FALSE)</f>
        <v>DJI</v>
      </c>
      <c r="F5014" s="24" t="str">
        <f t="shared" si="78"/>
        <v>No</v>
      </c>
      <c r="G5014" s="21" t="str">
        <f>IF(F5014="Yes", "Not Applicable", IF(COUNTIF('Broadcast Module Man Codes'!B:B, LEFT(B5014, 4))=0, "No BM Man Code Found", "Match Found"))</f>
        <v>No BM Man Code Found</v>
      </c>
    </row>
    <row r="5015" spans="1:7">
      <c r="A5015" s="23" t="s">
        <v>9225</v>
      </c>
      <c r="B5015" s="23" t="s">
        <v>9226</v>
      </c>
      <c r="C5015" s="23" t="s">
        <v>27</v>
      </c>
      <c r="D5015" s="23" t="str">
        <f>IF(ISNUMBER(MATCH(C5015, 'Registration Database Man. Code'!A:A, 0)), "drone", "")</f>
        <v>drone</v>
      </c>
      <c r="E5015" s="23" t="str">
        <f>VLOOKUP(C5015, 'Registration Database Man. Code'!A:D, 4, FALSE)</f>
        <v>DJI</v>
      </c>
      <c r="F5015" s="24" t="str">
        <f t="shared" si="78"/>
        <v>Yes</v>
      </c>
      <c r="G5015" s="21" t="str">
        <f>IF(F5015="Yes", "Not Applicable", IF(COUNTIF('Broadcast Module Man Codes'!B:B, LEFT(B5015, 4))=0, "No BM Man Code Found", "Match Found"))</f>
        <v>Not Applicable</v>
      </c>
    </row>
    <row r="5016" spans="1:7">
      <c r="A5016" s="23" t="s">
        <v>9227</v>
      </c>
      <c r="B5016" s="23" t="s">
        <v>9228</v>
      </c>
      <c r="C5016" s="23" t="s">
        <v>6</v>
      </c>
      <c r="D5016" s="23" t="str">
        <f>IF(ISNUMBER(MATCH(C5016, 'Registration Database Man. Code'!A:A, 0)), "drone", "")</f>
        <v>drone</v>
      </c>
      <c r="E5016" s="23" t="str">
        <f>VLOOKUP(C5016, 'Registration Database Man. Code'!A:D, 4, FALSE)</f>
        <v>XAG</v>
      </c>
      <c r="F5016" s="24" t="str">
        <f t="shared" si="78"/>
        <v>No</v>
      </c>
      <c r="G5016" s="21" t="str">
        <f>IF(F5016="Yes", "Not Applicable", IF(COUNTIF('Broadcast Module Man Codes'!B:B, LEFT(B5016, 4))=0, "No BM Man Code Found", "Match Found"))</f>
        <v>No BM Man Code Found</v>
      </c>
    </row>
    <row r="5017" spans="1:7">
      <c r="A5017" s="23" t="s">
        <v>9229</v>
      </c>
      <c r="B5017" s="23" t="s">
        <v>9230</v>
      </c>
      <c r="C5017" s="23" t="s">
        <v>27</v>
      </c>
      <c r="D5017" s="23" t="str">
        <f>IF(ISNUMBER(MATCH(C5017, 'Registration Database Man. Code'!A:A, 0)), "drone", "")</f>
        <v>drone</v>
      </c>
      <c r="E5017" s="23" t="str">
        <f>VLOOKUP(C5017, 'Registration Database Man. Code'!A:D, 4, FALSE)</f>
        <v>DJI</v>
      </c>
      <c r="F5017" s="24" t="str">
        <f t="shared" si="78"/>
        <v>Yes</v>
      </c>
      <c r="G5017" s="21" t="str">
        <f>IF(F5017="Yes", "Not Applicable", IF(COUNTIF('Broadcast Module Man Codes'!B:B, LEFT(B5017, 4))=0, "No BM Man Code Found", "Match Found"))</f>
        <v>Not Applicable</v>
      </c>
    </row>
    <row r="5018" spans="1:7">
      <c r="A5018" s="23" t="s">
        <v>9231</v>
      </c>
      <c r="B5018" s="23" t="s">
        <v>9232</v>
      </c>
      <c r="C5018" s="23" t="s">
        <v>94</v>
      </c>
      <c r="D5018" s="23" t="str">
        <f>IF(ISNUMBER(MATCH(C5018, 'Registration Database Man. Code'!A:A, 0)), "drone", "")</f>
        <v>drone</v>
      </c>
      <c r="E5018" s="23" t="str">
        <f>VLOOKUP(C5018, 'Registration Database Man. Code'!A:D, 4, FALSE)</f>
        <v>DJI</v>
      </c>
      <c r="F5018" s="24" t="str">
        <f t="shared" si="78"/>
        <v>No</v>
      </c>
      <c r="G5018" s="21" t="str">
        <f>IF(F5018="Yes", "Not Applicable", IF(COUNTIF('Broadcast Module Man Codes'!B:B, LEFT(B5018, 4))=0, "No BM Man Code Found", "Match Found"))</f>
        <v>No BM Man Code Found</v>
      </c>
    </row>
    <row r="5019" spans="1:7">
      <c r="A5019" s="23" t="s">
        <v>9233</v>
      </c>
      <c r="B5019" s="23" t="s">
        <v>9234</v>
      </c>
      <c r="C5019" s="23" t="s">
        <v>27</v>
      </c>
      <c r="D5019" s="23" t="str">
        <f>IF(ISNUMBER(MATCH(C5019, 'Registration Database Man. Code'!A:A, 0)), "drone", "")</f>
        <v>drone</v>
      </c>
      <c r="E5019" s="23" t="str">
        <f>VLOOKUP(C5019, 'Registration Database Man. Code'!A:D, 4, FALSE)</f>
        <v>DJI</v>
      </c>
      <c r="F5019" s="24" t="str">
        <f t="shared" si="78"/>
        <v>Yes</v>
      </c>
      <c r="G5019" s="21" t="str">
        <f>IF(F5019="Yes", "Not Applicable", IF(COUNTIF('Broadcast Module Man Codes'!B:B, LEFT(B5019, 4))=0, "No BM Man Code Found", "Match Found"))</f>
        <v>Not Applicable</v>
      </c>
    </row>
    <row r="5020" spans="1:7">
      <c r="A5020" s="23" t="s">
        <v>9235</v>
      </c>
      <c r="B5020" s="23" t="s">
        <v>9236</v>
      </c>
      <c r="C5020" s="23" t="s">
        <v>27</v>
      </c>
      <c r="D5020" s="23" t="str">
        <f>IF(ISNUMBER(MATCH(C5020, 'Registration Database Man. Code'!A:A, 0)), "drone", "")</f>
        <v>drone</v>
      </c>
      <c r="E5020" s="23" t="str">
        <f>VLOOKUP(C5020, 'Registration Database Man. Code'!A:D, 4, FALSE)</f>
        <v>DJI</v>
      </c>
      <c r="F5020" s="24" t="str">
        <f t="shared" si="78"/>
        <v>Yes</v>
      </c>
      <c r="G5020" s="21" t="str">
        <f>IF(F5020="Yes", "Not Applicable", IF(COUNTIF('Broadcast Module Man Codes'!B:B, LEFT(B5020, 4))=0, "No BM Man Code Found", "Match Found"))</f>
        <v>Not Applicable</v>
      </c>
    </row>
    <row r="5021" spans="1:7">
      <c r="A5021" s="23" t="s">
        <v>9237</v>
      </c>
      <c r="B5021" s="23" t="s">
        <v>9238</v>
      </c>
      <c r="C5021" s="23" t="s">
        <v>6</v>
      </c>
      <c r="D5021" s="23" t="str">
        <f>IF(ISNUMBER(MATCH(C5021, 'Registration Database Man. Code'!A:A, 0)), "drone", "")</f>
        <v>drone</v>
      </c>
      <c r="E5021" s="23" t="str">
        <f>VLOOKUP(C5021, 'Registration Database Man. Code'!A:D, 4, FALSE)</f>
        <v>XAG</v>
      </c>
      <c r="F5021" s="24" t="str">
        <f t="shared" si="78"/>
        <v>No</v>
      </c>
      <c r="G5021" s="21" t="str">
        <f>IF(F5021="Yes", "Not Applicable", IF(COUNTIF('Broadcast Module Man Codes'!B:B, LEFT(B5021, 4))=0, "No BM Man Code Found", "Match Found"))</f>
        <v>No BM Man Code Found</v>
      </c>
    </row>
    <row r="5022" spans="1:7">
      <c r="A5022" s="23" t="s">
        <v>9239</v>
      </c>
      <c r="B5022" s="23" t="s">
        <v>9240</v>
      </c>
      <c r="C5022" s="23" t="s">
        <v>53</v>
      </c>
      <c r="D5022" s="23" t="str">
        <f>IF(ISNUMBER(MATCH(C5022, 'Registration Database Man. Code'!A:A, 0)), "drone", "")</f>
        <v>drone</v>
      </c>
      <c r="E5022" s="23" t="str">
        <f>VLOOKUP(C5022, 'Registration Database Man. Code'!A:D, 4, FALSE)</f>
        <v>EA VISION</v>
      </c>
      <c r="F5022" s="24" t="str">
        <f t="shared" si="78"/>
        <v>No</v>
      </c>
      <c r="G5022" s="21" t="str">
        <f>IF(F5022="Yes", "Not Applicable", IF(COUNTIF('Broadcast Module Man Codes'!B:B, LEFT(B5022, 4))=0, "No BM Man Code Found", "Match Found"))</f>
        <v>No BM Man Code Found</v>
      </c>
    </row>
    <row r="5023" spans="1:7">
      <c r="A5023" s="23" t="s">
        <v>9241</v>
      </c>
      <c r="B5023" s="23" t="s">
        <v>9242</v>
      </c>
      <c r="C5023" s="23" t="s">
        <v>6</v>
      </c>
      <c r="D5023" s="23" t="str">
        <f>IF(ISNUMBER(MATCH(C5023, 'Registration Database Man. Code'!A:A, 0)), "drone", "")</f>
        <v>drone</v>
      </c>
      <c r="E5023" s="23" t="str">
        <f>VLOOKUP(C5023, 'Registration Database Man. Code'!A:D, 4, FALSE)</f>
        <v>XAG</v>
      </c>
      <c r="F5023" s="24" t="str">
        <f t="shared" si="78"/>
        <v>No</v>
      </c>
      <c r="G5023" s="21" t="str">
        <f>IF(F5023="Yes", "Not Applicable", IF(COUNTIF('Broadcast Module Man Codes'!B:B, LEFT(B5023, 4))=0, "No BM Man Code Found", "Match Found"))</f>
        <v>No BM Man Code Found</v>
      </c>
    </row>
    <row r="5024" spans="1:7">
      <c r="A5024" s="23" t="s">
        <v>9243</v>
      </c>
      <c r="B5024" s="23" t="s">
        <v>9244</v>
      </c>
      <c r="C5024" s="23" t="s">
        <v>37</v>
      </c>
      <c r="D5024" s="23" t="str">
        <f>IF(ISNUMBER(MATCH(C5024, 'Registration Database Man. Code'!A:A, 0)), "drone", "")</f>
        <v>drone</v>
      </c>
      <c r="E5024" s="23" t="str">
        <f>VLOOKUP(C5024, 'Registration Database Man. Code'!A:D, 4, FALSE)</f>
        <v>DJI</v>
      </c>
      <c r="F5024" s="24" t="str">
        <f t="shared" si="78"/>
        <v>Yes</v>
      </c>
      <c r="G5024" s="21" t="str">
        <f>IF(F5024="Yes", "Not Applicable", IF(COUNTIF('Broadcast Module Man Codes'!B:B, LEFT(B5024, 4))=0, "No BM Man Code Found", "Match Found"))</f>
        <v>Not Applicable</v>
      </c>
    </row>
    <row r="5025" spans="1:7">
      <c r="A5025" s="23" t="s">
        <v>9245</v>
      </c>
      <c r="B5025" s="23" t="s">
        <v>9246</v>
      </c>
      <c r="C5025" s="23" t="s">
        <v>6</v>
      </c>
      <c r="D5025" s="23" t="str">
        <f>IF(ISNUMBER(MATCH(C5025, 'Registration Database Man. Code'!A:A, 0)), "drone", "")</f>
        <v>drone</v>
      </c>
      <c r="E5025" s="23" t="str">
        <f>VLOOKUP(C5025, 'Registration Database Man. Code'!A:D, 4, FALSE)</f>
        <v>XAG</v>
      </c>
      <c r="F5025" s="24" t="str">
        <f t="shared" si="78"/>
        <v>No</v>
      </c>
      <c r="G5025" s="21" t="str">
        <f>IF(F5025="Yes", "Not Applicable", IF(COUNTIF('Broadcast Module Man Codes'!B:B, LEFT(B5025, 4))=0, "No BM Man Code Found", "Match Found"))</f>
        <v>No BM Man Code Found</v>
      </c>
    </row>
    <row r="5026" spans="1:7">
      <c r="A5026" s="23" t="s">
        <v>9247</v>
      </c>
      <c r="B5026" s="23" t="s">
        <v>9248</v>
      </c>
      <c r="C5026" s="23" t="s">
        <v>6</v>
      </c>
      <c r="D5026" s="23" t="str">
        <f>IF(ISNUMBER(MATCH(C5026, 'Registration Database Man. Code'!A:A, 0)), "drone", "")</f>
        <v>drone</v>
      </c>
      <c r="E5026" s="23" t="str">
        <f>VLOOKUP(C5026, 'Registration Database Man. Code'!A:D, 4, FALSE)</f>
        <v>XAG</v>
      </c>
      <c r="F5026" s="24" t="str">
        <f t="shared" si="78"/>
        <v>No</v>
      </c>
      <c r="G5026" s="21" t="str">
        <f>IF(F5026="Yes", "Not Applicable", IF(COUNTIF('Broadcast Module Man Codes'!B:B, LEFT(B5026, 4))=0, "No BM Man Code Found", "Match Found"))</f>
        <v>No BM Man Code Found</v>
      </c>
    </row>
    <row r="5027" spans="1:7">
      <c r="A5027" s="23" t="s">
        <v>9249</v>
      </c>
      <c r="B5027" s="23" t="s">
        <v>9250</v>
      </c>
      <c r="C5027" s="23" t="s">
        <v>6</v>
      </c>
      <c r="D5027" s="23" t="str">
        <f>IF(ISNUMBER(MATCH(C5027, 'Registration Database Man. Code'!A:A, 0)), "drone", "")</f>
        <v>drone</v>
      </c>
      <c r="E5027" s="23" t="str">
        <f>VLOOKUP(C5027, 'Registration Database Man. Code'!A:D, 4, FALSE)</f>
        <v>XAG</v>
      </c>
      <c r="F5027" s="24" t="str">
        <f t="shared" si="78"/>
        <v>No</v>
      </c>
      <c r="G5027" s="21" t="str">
        <f>IF(F5027="Yes", "Not Applicable", IF(COUNTIF('Broadcast Module Man Codes'!B:B, LEFT(B5027, 4))=0, "No BM Man Code Found", "Match Found"))</f>
        <v>No BM Man Code Found</v>
      </c>
    </row>
    <row r="5028" spans="1:7">
      <c r="A5028" s="23" t="s">
        <v>9251</v>
      </c>
      <c r="B5028" s="23" t="s">
        <v>9252</v>
      </c>
      <c r="C5028" s="23" t="s">
        <v>9253</v>
      </c>
      <c r="D5028" s="23" t="str">
        <f>IF(ISNUMBER(MATCH(C5028, 'Registration Database Man. Code'!A:A, 0)), "drone", "")</f>
        <v>drone</v>
      </c>
      <c r="E5028" s="23" t="str">
        <f>VLOOKUP(C5028, 'Registration Database Man. Code'!A:D, 4, FALSE)</f>
        <v>XAG</v>
      </c>
      <c r="F5028" s="24" t="str">
        <f t="shared" si="78"/>
        <v>No</v>
      </c>
      <c r="G5028" s="21" t="str">
        <f>IF(F5028="Yes", "Not Applicable", IF(COUNTIF('Broadcast Module Man Codes'!B:B, LEFT(B5028, 4))=0, "No BM Man Code Found", "Match Found"))</f>
        <v>No BM Man Code Found</v>
      </c>
    </row>
    <row r="5029" spans="1:7">
      <c r="A5029" s="23" t="s">
        <v>9254</v>
      </c>
      <c r="B5029" s="23" t="s">
        <v>9255</v>
      </c>
      <c r="C5029" s="23" t="s">
        <v>53</v>
      </c>
      <c r="D5029" s="23" t="str">
        <f>IF(ISNUMBER(MATCH(C5029, 'Registration Database Man. Code'!A:A, 0)), "drone", "")</f>
        <v>drone</v>
      </c>
      <c r="E5029" s="23" t="str">
        <f>VLOOKUP(C5029, 'Registration Database Man. Code'!A:D, 4, FALSE)</f>
        <v>EA VISION</v>
      </c>
      <c r="F5029" s="24" t="str">
        <f t="shared" si="78"/>
        <v>No</v>
      </c>
      <c r="G5029" s="21" t="str">
        <f>IF(F5029="Yes", "Not Applicable", IF(COUNTIF('Broadcast Module Man Codes'!B:B, LEFT(B5029, 4))=0, "No BM Man Code Found", "Match Found"))</f>
        <v>No BM Man Code Found</v>
      </c>
    </row>
    <row r="5030" spans="1:7">
      <c r="A5030" s="23" t="s">
        <v>9256</v>
      </c>
      <c r="B5030" s="23" t="s">
        <v>9257</v>
      </c>
      <c r="C5030" s="23" t="s">
        <v>523</v>
      </c>
      <c r="D5030" s="23" t="str">
        <f>IF(ISNUMBER(MATCH(C5030, 'Registration Database Man. Code'!A:A, 0)), "drone", "")</f>
        <v>drone</v>
      </c>
      <c r="E5030" s="23" t="str">
        <f>VLOOKUP(C5030, 'Registration Database Man. Code'!A:D, 4, FALSE)</f>
        <v>EA VISION</v>
      </c>
      <c r="F5030" s="24" t="str">
        <f t="shared" si="78"/>
        <v>No</v>
      </c>
      <c r="G5030" s="21" t="str">
        <f>IF(F5030="Yes", "Not Applicable", IF(COUNTIF('Broadcast Module Man Codes'!B:B, LEFT(B5030, 4))=0, "No BM Man Code Found", "Match Found"))</f>
        <v>No BM Man Code Found</v>
      </c>
    </row>
    <row r="5031" spans="1:7">
      <c r="A5031" s="23" t="s">
        <v>9258</v>
      </c>
      <c r="B5031" s="23" t="s">
        <v>9259</v>
      </c>
      <c r="C5031" s="23" t="s">
        <v>523</v>
      </c>
      <c r="D5031" s="23" t="str">
        <f>IF(ISNUMBER(MATCH(C5031, 'Registration Database Man. Code'!A:A, 0)), "drone", "")</f>
        <v>drone</v>
      </c>
      <c r="E5031" s="23" t="str">
        <f>VLOOKUP(C5031, 'Registration Database Man. Code'!A:D, 4, FALSE)</f>
        <v>EA VISION</v>
      </c>
      <c r="F5031" s="24" t="str">
        <f t="shared" si="78"/>
        <v>No</v>
      </c>
      <c r="G5031" s="21" t="str">
        <f>IF(F5031="Yes", "Not Applicable", IF(COUNTIF('Broadcast Module Man Codes'!B:B, LEFT(B5031, 4))=0, "No BM Man Code Found", "Match Found"))</f>
        <v>No BM Man Code Found</v>
      </c>
    </row>
    <row r="5032" spans="1:7">
      <c r="A5032" s="23" t="s">
        <v>9260</v>
      </c>
      <c r="B5032" s="23" t="s">
        <v>9261</v>
      </c>
      <c r="C5032" s="23" t="s">
        <v>27</v>
      </c>
      <c r="D5032" s="23" t="str">
        <f>IF(ISNUMBER(MATCH(C5032, 'Registration Database Man. Code'!A:A, 0)), "drone", "")</f>
        <v>drone</v>
      </c>
      <c r="E5032" s="23" t="str">
        <f>VLOOKUP(C5032, 'Registration Database Man. Code'!A:D, 4, FALSE)</f>
        <v>DJI</v>
      </c>
      <c r="F5032" s="24" t="str">
        <f t="shared" si="78"/>
        <v>Yes</v>
      </c>
      <c r="G5032" s="21" t="str">
        <f>IF(F5032="Yes", "Not Applicable", IF(COUNTIF('Broadcast Module Man Codes'!B:B, LEFT(B5032, 4))=0, "No BM Man Code Found", "Match Found"))</f>
        <v>Not Applicable</v>
      </c>
    </row>
    <row r="5033" spans="1:7">
      <c r="A5033" s="23" t="s">
        <v>9262</v>
      </c>
      <c r="B5033" s="23" t="s">
        <v>9263</v>
      </c>
      <c r="C5033" s="23" t="s">
        <v>6</v>
      </c>
      <c r="D5033" s="23" t="str">
        <f>IF(ISNUMBER(MATCH(C5033, 'Registration Database Man. Code'!A:A, 0)), "drone", "")</f>
        <v>drone</v>
      </c>
      <c r="E5033" s="23" t="str">
        <f>VLOOKUP(C5033, 'Registration Database Man. Code'!A:D, 4, FALSE)</f>
        <v>XAG</v>
      </c>
      <c r="F5033" s="24" t="str">
        <f t="shared" si="78"/>
        <v>Yes</v>
      </c>
      <c r="G5033" s="21" t="str">
        <f>IF(F5033="Yes", "Not Applicable", IF(COUNTIF('Broadcast Module Man Codes'!B:B, LEFT(B5033, 4))=0, "No BM Man Code Found", "Match Found"))</f>
        <v>Not Applicable</v>
      </c>
    </row>
    <row r="5034" spans="1:7">
      <c r="A5034" s="23" t="s">
        <v>9264</v>
      </c>
      <c r="B5034" s="23" t="s">
        <v>9265</v>
      </c>
      <c r="C5034" s="23" t="s">
        <v>10</v>
      </c>
      <c r="D5034" s="23" t="str">
        <f>IF(ISNUMBER(MATCH(C5034, 'Registration Database Man. Code'!A:A, 0)), "drone", "")</f>
        <v>drone</v>
      </c>
      <c r="E5034" s="23" t="str">
        <f>VLOOKUP(C5034, 'Registration Database Man. Code'!A:D, 4, FALSE)</f>
        <v>DJI</v>
      </c>
      <c r="F5034" s="24" t="str">
        <f t="shared" si="78"/>
        <v>Yes</v>
      </c>
      <c r="G5034" s="21" t="str">
        <f>IF(F5034="Yes", "Not Applicable", IF(COUNTIF('Broadcast Module Man Codes'!B:B, LEFT(B5034, 4))=0, "No BM Man Code Found", "Match Found"))</f>
        <v>Not Applicable</v>
      </c>
    </row>
    <row r="5035" spans="1:7">
      <c r="A5035" s="23" t="s">
        <v>9266</v>
      </c>
      <c r="B5035" s="23" t="s">
        <v>9267</v>
      </c>
      <c r="C5035" s="23" t="s">
        <v>27</v>
      </c>
      <c r="D5035" s="23" t="str">
        <f>IF(ISNUMBER(MATCH(C5035, 'Registration Database Man. Code'!A:A, 0)), "drone", "")</f>
        <v>drone</v>
      </c>
      <c r="E5035" s="23" t="str">
        <f>VLOOKUP(C5035, 'Registration Database Man. Code'!A:D, 4, FALSE)</f>
        <v>DJI</v>
      </c>
      <c r="F5035" s="24" t="str">
        <f t="shared" si="78"/>
        <v>Yes</v>
      </c>
      <c r="G5035" s="21" t="str">
        <f>IF(F5035="Yes", "Not Applicable", IF(COUNTIF('Broadcast Module Man Codes'!B:B, LEFT(B5035, 4))=0, "No BM Man Code Found", "Match Found"))</f>
        <v>Not Applicable</v>
      </c>
    </row>
    <row r="5036" spans="1:7">
      <c r="A5036" s="23" t="s">
        <v>9268</v>
      </c>
      <c r="B5036" s="23" t="s">
        <v>9269</v>
      </c>
      <c r="C5036" s="23" t="s">
        <v>27</v>
      </c>
      <c r="D5036" s="23" t="str">
        <f>IF(ISNUMBER(MATCH(C5036, 'Registration Database Man. Code'!A:A, 0)), "drone", "")</f>
        <v>drone</v>
      </c>
      <c r="E5036" s="23" t="str">
        <f>VLOOKUP(C5036, 'Registration Database Man. Code'!A:D, 4, FALSE)</f>
        <v>DJI</v>
      </c>
      <c r="F5036" s="24" t="str">
        <f t="shared" si="78"/>
        <v>Yes</v>
      </c>
      <c r="G5036" s="21" t="str">
        <f>IF(F5036="Yes", "Not Applicable", IF(COUNTIF('Broadcast Module Man Codes'!B:B, LEFT(B5036, 4))=0, "No BM Man Code Found", "Match Found"))</f>
        <v>Not Applicable</v>
      </c>
    </row>
    <row r="5037" spans="1:7">
      <c r="A5037" s="23" t="s">
        <v>9270</v>
      </c>
      <c r="B5037" s="23" t="s">
        <v>9271</v>
      </c>
      <c r="C5037" s="23" t="s">
        <v>430</v>
      </c>
      <c r="D5037" s="23" t="str">
        <f>IF(ISNUMBER(MATCH(C5037, 'Registration Database Man. Code'!A:A, 0)), "drone", "")</f>
        <v>drone</v>
      </c>
      <c r="E5037" s="23" t="str">
        <f>VLOOKUP(C5037, 'Registration Database Man. Code'!A:D, 4, FALSE)</f>
        <v>EAVISION</v>
      </c>
      <c r="F5037" s="24" t="str">
        <f t="shared" si="78"/>
        <v>No</v>
      </c>
      <c r="G5037" s="21" t="str">
        <f>IF(F5037="Yes", "Not Applicable", IF(COUNTIF('Broadcast Module Man Codes'!B:B, LEFT(B5037, 4))=0, "No BM Man Code Found", "Match Found"))</f>
        <v>No BM Man Code Found</v>
      </c>
    </row>
    <row r="5038" spans="1:7">
      <c r="A5038" s="23" t="s">
        <v>9272</v>
      </c>
      <c r="B5038" s="23" t="s">
        <v>9273</v>
      </c>
      <c r="C5038" s="23" t="s">
        <v>8672</v>
      </c>
      <c r="D5038" s="23" t="str">
        <f>IF(ISNUMBER(MATCH(C5038, 'Registration Database Man. Code'!A:A, 0)), "drone", "")</f>
        <v>drone</v>
      </c>
      <c r="E5038" s="23" t="str">
        <f>VLOOKUP(C5038, 'Registration Database Man. Code'!A:D, 4, FALSE)</f>
        <v>DJI</v>
      </c>
      <c r="F5038" s="24" t="str">
        <f t="shared" si="78"/>
        <v>Yes</v>
      </c>
      <c r="G5038" s="21" t="str">
        <f>IF(F5038="Yes", "Not Applicable", IF(COUNTIF('Broadcast Module Man Codes'!B:B, LEFT(B5038, 4))=0, "No BM Man Code Found", "Match Found"))</f>
        <v>Not Applicable</v>
      </c>
    </row>
    <row r="5039" spans="1:7">
      <c r="A5039" s="23" t="s">
        <v>9274</v>
      </c>
      <c r="B5039" s="23" t="s">
        <v>9275</v>
      </c>
      <c r="C5039" s="23" t="s">
        <v>6</v>
      </c>
      <c r="D5039" s="23" t="str">
        <f>IF(ISNUMBER(MATCH(C5039, 'Registration Database Man. Code'!A:A, 0)), "drone", "")</f>
        <v>drone</v>
      </c>
      <c r="E5039" s="23" t="str">
        <f>VLOOKUP(C5039, 'Registration Database Man. Code'!A:D, 4, FALSE)</f>
        <v>XAG</v>
      </c>
      <c r="F5039" s="24" t="str">
        <f t="shared" si="78"/>
        <v>Yes</v>
      </c>
      <c r="G5039" s="21" t="str">
        <f>IF(F5039="Yes", "Not Applicable", IF(COUNTIF('Broadcast Module Man Codes'!B:B, LEFT(B5039, 4))=0, "No BM Man Code Found", "Match Found"))</f>
        <v>Not Applicable</v>
      </c>
    </row>
    <row r="5040" spans="1:7">
      <c r="A5040" s="23" t="s">
        <v>9276</v>
      </c>
      <c r="B5040" s="23" t="s">
        <v>9277</v>
      </c>
      <c r="C5040" s="23" t="s">
        <v>142</v>
      </c>
      <c r="D5040" s="23" t="str">
        <f>IF(ISNUMBER(MATCH(C5040, 'Registration Database Man. Code'!A:A, 0)), "drone", "")</f>
        <v>drone</v>
      </c>
      <c r="E5040" s="23" t="str">
        <f>VLOOKUP(C5040, 'Registration Database Man. Code'!A:D, 4, FALSE)</f>
        <v>TALOS DRONES</v>
      </c>
      <c r="F5040" s="24" t="str">
        <f t="shared" si="78"/>
        <v>Yes</v>
      </c>
      <c r="G5040" s="21" t="str">
        <f>IF(F5040="Yes", "Not Applicable", IF(COUNTIF('Broadcast Module Man Codes'!B:B, LEFT(B5040, 4))=0, "No BM Man Code Found", "Match Found"))</f>
        <v>Not Applicable</v>
      </c>
    </row>
    <row r="5041" spans="1:7">
      <c r="A5041" s="23" t="s">
        <v>9278</v>
      </c>
      <c r="B5041" s="23" t="s">
        <v>9279</v>
      </c>
      <c r="C5041" s="23" t="s">
        <v>53</v>
      </c>
      <c r="D5041" s="23" t="str">
        <f>IF(ISNUMBER(MATCH(C5041, 'Registration Database Man. Code'!A:A, 0)), "drone", "")</f>
        <v>drone</v>
      </c>
      <c r="E5041" s="23" t="str">
        <f>VLOOKUP(C5041, 'Registration Database Man. Code'!A:D, 4, FALSE)</f>
        <v>EA VISION</v>
      </c>
      <c r="F5041" s="24" t="str">
        <f t="shared" si="78"/>
        <v>No</v>
      </c>
      <c r="G5041" s="21" t="str">
        <f>IF(F5041="Yes", "Not Applicable", IF(COUNTIF('Broadcast Module Man Codes'!B:B, LEFT(B5041, 4))=0, "No BM Man Code Found", "Match Found"))</f>
        <v>No BM Man Code Found</v>
      </c>
    </row>
    <row r="5042" spans="1:7">
      <c r="A5042" s="23" t="s">
        <v>9280</v>
      </c>
      <c r="B5042" s="23" t="s">
        <v>9281</v>
      </c>
      <c r="C5042" s="23" t="s">
        <v>430</v>
      </c>
      <c r="D5042" s="23" t="str">
        <f>IF(ISNUMBER(MATCH(C5042, 'Registration Database Man. Code'!A:A, 0)), "drone", "")</f>
        <v>drone</v>
      </c>
      <c r="E5042" s="23" t="str">
        <f>VLOOKUP(C5042, 'Registration Database Man. Code'!A:D, 4, FALSE)</f>
        <v>EAVISION</v>
      </c>
      <c r="F5042" s="24" t="str">
        <f t="shared" si="78"/>
        <v>No</v>
      </c>
      <c r="G5042" s="21" t="str">
        <f>IF(F5042="Yes", "Not Applicable", IF(COUNTIF('Broadcast Module Man Codes'!B:B, LEFT(B5042, 4))=0, "No BM Man Code Found", "Match Found"))</f>
        <v>No BM Man Code Found</v>
      </c>
    </row>
    <row r="5043" spans="1:7">
      <c r="A5043" s="23" t="s">
        <v>9282</v>
      </c>
      <c r="B5043" s="23" t="s">
        <v>9283</v>
      </c>
      <c r="C5043" s="23" t="s">
        <v>21</v>
      </c>
      <c r="D5043" s="23" t="str">
        <f>IF(ISNUMBER(MATCH(C5043, 'Registration Database Man. Code'!A:A, 0)), "drone", "")</f>
        <v>drone</v>
      </c>
      <c r="E5043" s="23" t="str">
        <f>VLOOKUP(C5043, 'Registration Database Man. Code'!A:D, 4, FALSE)</f>
        <v>XAG</v>
      </c>
      <c r="F5043" s="24" t="str">
        <f t="shared" si="78"/>
        <v>Yes</v>
      </c>
      <c r="G5043" s="21" t="str">
        <f>IF(F5043="Yes", "Not Applicable", IF(COUNTIF('Broadcast Module Man Codes'!B:B, LEFT(B5043, 4))=0, "No BM Man Code Found", "Match Found"))</f>
        <v>Not Applicable</v>
      </c>
    </row>
    <row r="5044" spans="1:7">
      <c r="A5044" s="23" t="s">
        <v>9284</v>
      </c>
      <c r="B5044" s="23" t="s">
        <v>9285</v>
      </c>
      <c r="C5044" s="23" t="s">
        <v>10</v>
      </c>
      <c r="D5044" s="23" t="str">
        <f>IF(ISNUMBER(MATCH(C5044, 'Registration Database Man. Code'!A:A, 0)), "drone", "")</f>
        <v>drone</v>
      </c>
      <c r="E5044" s="23" t="str">
        <f>VLOOKUP(C5044, 'Registration Database Man. Code'!A:D, 4, FALSE)</f>
        <v>DJI</v>
      </c>
      <c r="F5044" s="24" t="str">
        <f t="shared" si="78"/>
        <v>No</v>
      </c>
      <c r="G5044" s="21" t="str">
        <f>IF(F5044="Yes", "Not Applicable", IF(COUNTIF('Broadcast Module Man Codes'!B:B, LEFT(B5044, 4))=0, "No BM Man Code Found", "Match Found"))</f>
        <v>No BM Man Code Found</v>
      </c>
    </row>
    <row r="5045" spans="1:7">
      <c r="A5045" s="23" t="s">
        <v>9286</v>
      </c>
      <c r="B5045" s="23" t="s">
        <v>9287</v>
      </c>
      <c r="C5045" s="23" t="s">
        <v>53</v>
      </c>
      <c r="D5045" s="23" t="str">
        <f>IF(ISNUMBER(MATCH(C5045, 'Registration Database Man. Code'!A:A, 0)), "drone", "")</f>
        <v>drone</v>
      </c>
      <c r="E5045" s="23" t="str">
        <f>VLOOKUP(C5045, 'Registration Database Man. Code'!A:D, 4, FALSE)</f>
        <v>EA VISION</v>
      </c>
      <c r="F5045" s="24" t="str">
        <f t="shared" si="78"/>
        <v>No</v>
      </c>
      <c r="G5045" s="21" t="str">
        <f>IF(F5045="Yes", "Not Applicable", IF(COUNTIF('Broadcast Module Man Codes'!B:B, LEFT(B5045, 4))=0, "No BM Man Code Found", "Match Found"))</f>
        <v>No BM Man Code Found</v>
      </c>
    </row>
    <row r="5046" spans="1:7">
      <c r="A5046" s="23" t="s">
        <v>9288</v>
      </c>
      <c r="B5046" s="23" t="s">
        <v>9289</v>
      </c>
      <c r="C5046" s="23" t="s">
        <v>27</v>
      </c>
      <c r="D5046" s="23" t="str">
        <f>IF(ISNUMBER(MATCH(C5046, 'Registration Database Man. Code'!A:A, 0)), "drone", "")</f>
        <v>drone</v>
      </c>
      <c r="E5046" s="23" t="str">
        <f>VLOOKUP(C5046, 'Registration Database Man. Code'!A:D, 4, FALSE)</f>
        <v>DJI</v>
      </c>
      <c r="F5046" s="24" t="str">
        <f t="shared" si="78"/>
        <v>Yes</v>
      </c>
      <c r="G5046" s="21" t="str">
        <f>IF(F5046="Yes", "Not Applicable", IF(COUNTIF('Broadcast Module Man Codes'!B:B, LEFT(B5046, 4))=0, "No BM Man Code Found", "Match Found"))</f>
        <v>Not Applicable</v>
      </c>
    </row>
    <row r="5047" spans="1:7">
      <c r="A5047" s="23" t="s">
        <v>9290</v>
      </c>
      <c r="B5047" s="23" t="s">
        <v>9291</v>
      </c>
      <c r="C5047" s="23" t="s">
        <v>430</v>
      </c>
      <c r="D5047" s="23" t="str">
        <f>IF(ISNUMBER(MATCH(C5047, 'Registration Database Man. Code'!A:A, 0)), "drone", "")</f>
        <v>drone</v>
      </c>
      <c r="E5047" s="23" t="str">
        <f>VLOOKUP(C5047, 'Registration Database Man. Code'!A:D, 4, FALSE)</f>
        <v>EAVISION</v>
      </c>
      <c r="F5047" s="24" t="str">
        <f t="shared" si="78"/>
        <v>No</v>
      </c>
      <c r="G5047" s="21" t="str">
        <f>IF(F5047="Yes", "Not Applicable", IF(COUNTIF('Broadcast Module Man Codes'!B:B, LEFT(B5047, 4))=0, "No BM Man Code Found", "Match Found"))</f>
        <v>No BM Man Code Found</v>
      </c>
    </row>
    <row r="5048" spans="1:7">
      <c r="A5048" s="23" t="s">
        <v>9292</v>
      </c>
      <c r="B5048" s="23" t="s">
        <v>9293</v>
      </c>
      <c r="C5048" s="23" t="s">
        <v>53</v>
      </c>
      <c r="D5048" s="23" t="str">
        <f>IF(ISNUMBER(MATCH(C5048, 'Registration Database Man. Code'!A:A, 0)), "drone", "")</f>
        <v>drone</v>
      </c>
      <c r="E5048" s="23" t="str">
        <f>VLOOKUP(C5048, 'Registration Database Man. Code'!A:D, 4, FALSE)</f>
        <v>EA VISION</v>
      </c>
      <c r="F5048" s="24" t="str">
        <f t="shared" si="78"/>
        <v>No</v>
      </c>
      <c r="G5048" s="21" t="str">
        <f>IF(F5048="Yes", "Not Applicable", IF(COUNTIF('Broadcast Module Man Codes'!B:B, LEFT(B5048, 4))=0, "No BM Man Code Found", "Match Found"))</f>
        <v>No BM Man Code Found</v>
      </c>
    </row>
    <row r="5049" spans="1:7">
      <c r="A5049" s="23" t="s">
        <v>9294</v>
      </c>
      <c r="B5049" s="23" t="s">
        <v>9295</v>
      </c>
      <c r="C5049" s="23" t="s">
        <v>53</v>
      </c>
      <c r="D5049" s="23" t="str">
        <f>IF(ISNUMBER(MATCH(C5049, 'Registration Database Man. Code'!A:A, 0)), "drone", "")</f>
        <v>drone</v>
      </c>
      <c r="E5049" s="23" t="str">
        <f>VLOOKUP(C5049, 'Registration Database Man. Code'!A:D, 4, FALSE)</f>
        <v>EA VISION</v>
      </c>
      <c r="F5049" s="24" t="str">
        <f t="shared" si="78"/>
        <v>No</v>
      </c>
      <c r="G5049" s="21" t="str">
        <f>IF(F5049="Yes", "Not Applicable", IF(COUNTIF('Broadcast Module Man Codes'!B:B, LEFT(B5049, 4))=0, "No BM Man Code Found", "Match Found"))</f>
        <v>No BM Man Code Found</v>
      </c>
    </row>
    <row r="5050" spans="1:7">
      <c r="A5050" s="23" t="s">
        <v>9296</v>
      </c>
      <c r="B5050" s="23" t="s">
        <v>9297</v>
      </c>
      <c r="C5050" s="23" t="s">
        <v>53</v>
      </c>
      <c r="D5050" s="23" t="str">
        <f>IF(ISNUMBER(MATCH(C5050, 'Registration Database Man. Code'!A:A, 0)), "drone", "")</f>
        <v>drone</v>
      </c>
      <c r="E5050" s="23" t="str">
        <f>VLOOKUP(C5050, 'Registration Database Man. Code'!A:D, 4, FALSE)</f>
        <v>EA VISION</v>
      </c>
      <c r="F5050" s="24" t="str">
        <f t="shared" si="78"/>
        <v>No</v>
      </c>
      <c r="G5050" s="21" t="str">
        <f>IF(F5050="Yes", "Not Applicable", IF(COUNTIF('Broadcast Module Man Codes'!B:B, LEFT(B5050, 4))=0, "No BM Man Code Found", "Match Found"))</f>
        <v>No BM Man Code Found</v>
      </c>
    </row>
    <row r="5051" spans="1:7">
      <c r="A5051" s="23" t="s">
        <v>9298</v>
      </c>
      <c r="B5051" s="23" t="s">
        <v>9299</v>
      </c>
      <c r="C5051" s="23" t="s">
        <v>10</v>
      </c>
      <c r="D5051" s="23" t="str">
        <f>IF(ISNUMBER(MATCH(C5051, 'Registration Database Man. Code'!A:A, 0)), "drone", "")</f>
        <v>drone</v>
      </c>
      <c r="E5051" s="23" t="str">
        <f>VLOOKUP(C5051, 'Registration Database Man. Code'!A:D, 4, FALSE)</f>
        <v>DJI</v>
      </c>
      <c r="F5051" s="24" t="str">
        <f t="shared" si="78"/>
        <v>Yes</v>
      </c>
      <c r="G5051" s="21" t="str">
        <f>IF(F5051="Yes", "Not Applicable", IF(COUNTIF('Broadcast Module Man Codes'!B:B, LEFT(B5051, 4))=0, "No BM Man Code Found", "Match Found"))</f>
        <v>Not Applicable</v>
      </c>
    </row>
    <row r="5052" spans="1:7">
      <c r="A5052" s="23" t="s">
        <v>9300</v>
      </c>
      <c r="B5052" s="23" t="s">
        <v>9301</v>
      </c>
      <c r="C5052" s="23" t="s">
        <v>6</v>
      </c>
      <c r="D5052" s="23" t="str">
        <f>IF(ISNUMBER(MATCH(C5052, 'Registration Database Man. Code'!A:A, 0)), "drone", "")</f>
        <v>drone</v>
      </c>
      <c r="E5052" s="23" t="str">
        <f>VLOOKUP(C5052, 'Registration Database Man. Code'!A:D, 4, FALSE)</f>
        <v>XAG</v>
      </c>
      <c r="F5052" s="24" t="str">
        <f t="shared" si="78"/>
        <v>No</v>
      </c>
      <c r="G5052" s="21" t="str">
        <f>IF(F5052="Yes", "Not Applicable", IF(COUNTIF('Broadcast Module Man Codes'!B:B, LEFT(B5052, 4))=0, "No BM Man Code Found", "Match Found"))</f>
        <v>No BM Man Code Found</v>
      </c>
    </row>
    <row r="5053" spans="1:7">
      <c r="A5053" s="23" t="s">
        <v>9302</v>
      </c>
      <c r="B5053" s="23" t="s">
        <v>9303</v>
      </c>
      <c r="C5053" s="23" t="s">
        <v>27</v>
      </c>
      <c r="D5053" s="23" t="str">
        <f>IF(ISNUMBER(MATCH(C5053, 'Registration Database Man. Code'!A:A, 0)), "drone", "")</f>
        <v>drone</v>
      </c>
      <c r="E5053" s="23" t="str">
        <f>VLOOKUP(C5053, 'Registration Database Man. Code'!A:D, 4, FALSE)</f>
        <v>DJI</v>
      </c>
      <c r="F5053" s="24" t="str">
        <f t="shared" si="78"/>
        <v>No</v>
      </c>
      <c r="G5053" s="21" t="str">
        <f>IF(F5053="Yes", "Not Applicable", IF(COUNTIF('Broadcast Module Man Codes'!B:B, LEFT(B5053, 4))=0, "No BM Man Code Found", "Match Found"))</f>
        <v>No BM Man Code Found</v>
      </c>
    </row>
    <row r="5054" spans="1:7">
      <c r="A5054" s="23" t="s">
        <v>9304</v>
      </c>
      <c r="B5054" s="23" t="s">
        <v>9305</v>
      </c>
      <c r="C5054" s="23" t="s">
        <v>172</v>
      </c>
      <c r="D5054" s="23" t="str">
        <f>IF(ISNUMBER(MATCH(C5054, 'Registration Database Man. Code'!A:A, 0)), "drone", "")</f>
        <v>drone</v>
      </c>
      <c r="E5054" s="23" t="str">
        <f>VLOOKUP(C5054, 'Registration Database Man. Code'!A:D, 4, FALSE)</f>
        <v>DJI</v>
      </c>
      <c r="F5054" s="24" t="str">
        <f t="shared" si="78"/>
        <v>Yes</v>
      </c>
      <c r="G5054" s="21" t="str">
        <f>IF(F5054="Yes", "Not Applicable", IF(COUNTIF('Broadcast Module Man Codes'!B:B, LEFT(B5054, 4))=0, "No BM Man Code Found", "Match Found"))</f>
        <v>Not Applicable</v>
      </c>
    </row>
    <row r="5055" spans="1:7">
      <c r="A5055" s="23" t="s">
        <v>9306</v>
      </c>
      <c r="B5055" s="23" t="s">
        <v>9307</v>
      </c>
      <c r="C5055" s="23" t="s">
        <v>53</v>
      </c>
      <c r="D5055" s="23" t="str">
        <f>IF(ISNUMBER(MATCH(C5055, 'Registration Database Man. Code'!A:A, 0)), "drone", "")</f>
        <v>drone</v>
      </c>
      <c r="E5055" s="23" t="str">
        <f>VLOOKUP(C5055, 'Registration Database Man. Code'!A:D, 4, FALSE)</f>
        <v>EA VISION</v>
      </c>
      <c r="F5055" s="24" t="str">
        <f t="shared" si="78"/>
        <v>No</v>
      </c>
      <c r="G5055" s="21" t="str">
        <f>IF(F5055="Yes", "Not Applicable", IF(COUNTIF('Broadcast Module Man Codes'!B:B, LEFT(B5055, 4))=0, "No BM Man Code Found", "Match Found"))</f>
        <v>No BM Man Code Found</v>
      </c>
    </row>
    <row r="5056" spans="1:7">
      <c r="A5056" s="23" t="s">
        <v>9308</v>
      </c>
      <c r="B5056" s="23" t="s">
        <v>9309</v>
      </c>
      <c r="C5056" s="23" t="s">
        <v>6</v>
      </c>
      <c r="D5056" s="23" t="str">
        <f>IF(ISNUMBER(MATCH(C5056, 'Registration Database Man. Code'!A:A, 0)), "drone", "")</f>
        <v>drone</v>
      </c>
      <c r="E5056" s="23" t="str">
        <f>VLOOKUP(C5056, 'Registration Database Man. Code'!A:D, 4, FALSE)</f>
        <v>XAG</v>
      </c>
      <c r="F5056" s="24" t="str">
        <f t="shared" si="78"/>
        <v>No</v>
      </c>
      <c r="G5056" s="21" t="str">
        <f>IF(F5056="Yes", "Not Applicable", IF(COUNTIF('Broadcast Module Man Codes'!B:B, LEFT(B5056, 4))=0, "No BM Man Code Found", "Match Found"))</f>
        <v>No BM Man Code Found</v>
      </c>
    </row>
    <row r="5057" spans="1:7">
      <c r="A5057" s="23" t="s">
        <v>9310</v>
      </c>
      <c r="B5057" s="23" t="s">
        <v>9311</v>
      </c>
      <c r="C5057" s="23" t="s">
        <v>53</v>
      </c>
      <c r="D5057" s="23" t="str">
        <f>IF(ISNUMBER(MATCH(C5057, 'Registration Database Man. Code'!A:A, 0)), "drone", "")</f>
        <v>drone</v>
      </c>
      <c r="E5057" s="23" t="str">
        <f>VLOOKUP(C5057, 'Registration Database Man. Code'!A:D, 4, FALSE)</f>
        <v>EA VISION</v>
      </c>
      <c r="F5057" s="24" t="str">
        <f t="shared" si="78"/>
        <v>No</v>
      </c>
      <c r="G5057" s="21" t="str">
        <f>IF(F5057="Yes", "Not Applicable", IF(COUNTIF('Broadcast Module Man Codes'!B:B, LEFT(B5057, 4))=0, "No BM Man Code Found", "Match Found"))</f>
        <v>No BM Man Code Found</v>
      </c>
    </row>
    <row r="5058" spans="1:7">
      <c r="A5058" s="23" t="s">
        <v>9312</v>
      </c>
      <c r="B5058" s="23" t="s">
        <v>9313</v>
      </c>
      <c r="C5058" s="23" t="s">
        <v>21</v>
      </c>
      <c r="D5058" s="23" t="str">
        <f>IF(ISNUMBER(MATCH(C5058, 'Registration Database Man. Code'!A:A, 0)), "drone", "")</f>
        <v>drone</v>
      </c>
      <c r="E5058" s="23" t="str">
        <f>VLOOKUP(C5058, 'Registration Database Man. Code'!A:D, 4, FALSE)</f>
        <v>XAG</v>
      </c>
      <c r="F5058" s="24" t="str">
        <f t="shared" si="78"/>
        <v>Yes</v>
      </c>
      <c r="G5058" s="21" t="str">
        <f>IF(F5058="Yes", "Not Applicable", IF(COUNTIF('Broadcast Module Man Codes'!B:B, LEFT(B5058, 4))=0, "No BM Man Code Found", "Match Found"))</f>
        <v>Not Applicable</v>
      </c>
    </row>
    <row r="5059" spans="1:7">
      <c r="A5059" s="23" t="s">
        <v>9314</v>
      </c>
      <c r="B5059" s="23" t="s">
        <v>9315</v>
      </c>
      <c r="C5059" s="23" t="s">
        <v>142</v>
      </c>
      <c r="D5059" s="23" t="str">
        <f>IF(ISNUMBER(MATCH(C5059, 'Registration Database Man. Code'!A:A, 0)), "drone", "")</f>
        <v>drone</v>
      </c>
      <c r="E5059" s="23" t="str">
        <f>VLOOKUP(C5059, 'Registration Database Man. Code'!A:D, 4, FALSE)</f>
        <v>TALOS DRONES</v>
      </c>
      <c r="F5059" s="24" t="str">
        <f t="shared" ref="F5059:F5122" si="79">IF(OR(E5059="EA VISION", E5059="EAVISION"), "No", IF(OR(AND(OR(E5059="DJI", E5059="DJI Innovations"), LEFT(B5059, 5)="1581F"), AND(OR(E5059="XAG", E5059="GUANGZHOU XAG CO LTD"), LEFT(B5059, 5)="1863F"), AND(E5059="Talos Drones", LEFT(B5059, 5)="2104F")), "Yes", "No"))</f>
        <v>Yes</v>
      </c>
      <c r="G5059" s="21" t="str">
        <f>IF(F5059="Yes", "Not Applicable", IF(COUNTIF('Broadcast Module Man Codes'!B:B, LEFT(B5059, 4))=0, "No BM Man Code Found", "Match Found"))</f>
        <v>Not Applicable</v>
      </c>
    </row>
    <row r="5060" spans="1:7">
      <c r="A5060" s="23" t="s">
        <v>9316</v>
      </c>
      <c r="B5060" s="23" t="s">
        <v>9317</v>
      </c>
      <c r="C5060" s="23" t="s">
        <v>6</v>
      </c>
      <c r="D5060" s="23" t="str">
        <f>IF(ISNUMBER(MATCH(C5060, 'Registration Database Man. Code'!A:A, 0)), "drone", "")</f>
        <v>drone</v>
      </c>
      <c r="E5060" s="23" t="str">
        <f>VLOOKUP(C5060, 'Registration Database Man. Code'!A:D, 4, FALSE)</f>
        <v>XAG</v>
      </c>
      <c r="F5060" s="24" t="str">
        <f t="shared" si="79"/>
        <v>Yes</v>
      </c>
      <c r="G5060" s="21" t="str">
        <f>IF(F5060="Yes", "Not Applicable", IF(COUNTIF('Broadcast Module Man Codes'!B:B, LEFT(B5060, 4))=0, "No BM Man Code Found", "Match Found"))</f>
        <v>Not Applicable</v>
      </c>
    </row>
    <row r="5061" spans="1:7">
      <c r="A5061" s="23" t="s">
        <v>9318</v>
      </c>
      <c r="B5061" s="23" t="s">
        <v>9319</v>
      </c>
      <c r="C5061" s="23" t="s">
        <v>27</v>
      </c>
      <c r="D5061" s="23" t="str">
        <f>IF(ISNUMBER(MATCH(C5061, 'Registration Database Man. Code'!A:A, 0)), "drone", "")</f>
        <v>drone</v>
      </c>
      <c r="E5061" s="23" t="str">
        <f>VLOOKUP(C5061, 'Registration Database Man. Code'!A:D, 4, FALSE)</f>
        <v>DJI</v>
      </c>
      <c r="F5061" s="24" t="str">
        <f t="shared" si="79"/>
        <v>Yes</v>
      </c>
      <c r="G5061" s="21" t="str">
        <f>IF(F5061="Yes", "Not Applicable", IF(COUNTIF('Broadcast Module Man Codes'!B:B, LEFT(B5061, 4))=0, "No BM Man Code Found", "Match Found"))</f>
        <v>Not Applicable</v>
      </c>
    </row>
    <row r="5062" spans="1:7">
      <c r="A5062" s="23" t="s">
        <v>9320</v>
      </c>
      <c r="B5062" s="23" t="s">
        <v>9321</v>
      </c>
      <c r="C5062" s="23" t="s">
        <v>53</v>
      </c>
      <c r="D5062" s="23" t="str">
        <f>IF(ISNUMBER(MATCH(C5062, 'Registration Database Man. Code'!A:A, 0)), "drone", "")</f>
        <v>drone</v>
      </c>
      <c r="E5062" s="23" t="str">
        <f>VLOOKUP(C5062, 'Registration Database Man. Code'!A:D, 4, FALSE)</f>
        <v>EA VISION</v>
      </c>
      <c r="F5062" s="24" t="str">
        <f t="shared" si="79"/>
        <v>No</v>
      </c>
      <c r="G5062" s="21" t="str">
        <f>IF(F5062="Yes", "Not Applicable", IF(COUNTIF('Broadcast Module Man Codes'!B:B, LEFT(B5062, 4))=0, "No BM Man Code Found", "Match Found"))</f>
        <v>No BM Man Code Found</v>
      </c>
    </row>
    <row r="5063" spans="1:7">
      <c r="A5063" s="23" t="s">
        <v>9322</v>
      </c>
      <c r="B5063" s="23" t="s">
        <v>9323</v>
      </c>
      <c r="C5063" s="23" t="s">
        <v>53</v>
      </c>
      <c r="D5063" s="23" t="str">
        <f>IF(ISNUMBER(MATCH(C5063, 'Registration Database Man. Code'!A:A, 0)), "drone", "")</f>
        <v>drone</v>
      </c>
      <c r="E5063" s="23" t="str">
        <f>VLOOKUP(C5063, 'Registration Database Man. Code'!A:D, 4, FALSE)</f>
        <v>EA VISION</v>
      </c>
      <c r="F5063" s="24" t="str">
        <f t="shared" si="79"/>
        <v>No</v>
      </c>
      <c r="G5063" s="21" t="str">
        <f>IF(F5063="Yes", "Not Applicable", IF(COUNTIF('Broadcast Module Man Codes'!B:B, LEFT(B5063, 4))=0, "No BM Man Code Found", "Match Found"))</f>
        <v>No BM Man Code Found</v>
      </c>
    </row>
    <row r="5064" spans="1:7">
      <c r="A5064" s="23" t="s">
        <v>9325</v>
      </c>
      <c r="B5064" s="23" t="s">
        <v>9326</v>
      </c>
      <c r="C5064" s="23" t="s">
        <v>142</v>
      </c>
      <c r="D5064" s="23" t="str">
        <f>IF(ISNUMBER(MATCH(C5064, 'Registration Database Man. Code'!A:A, 0)), "drone", "")</f>
        <v>drone</v>
      </c>
      <c r="E5064" s="23" t="str">
        <f>VLOOKUP(C5064, 'Registration Database Man. Code'!A:D, 4, FALSE)</f>
        <v>TALOS DRONES</v>
      </c>
      <c r="F5064" s="24" t="str">
        <f t="shared" si="79"/>
        <v>Yes</v>
      </c>
      <c r="G5064" s="21" t="str">
        <f>IF(F5064="Yes", "Not Applicable", IF(COUNTIF('Broadcast Module Man Codes'!B:B, LEFT(B5064, 4))=0, "No BM Man Code Found", "Match Found"))</f>
        <v>Not Applicable</v>
      </c>
    </row>
    <row r="5065" spans="1:7">
      <c r="A5065" s="23" t="s">
        <v>9327</v>
      </c>
      <c r="B5065" s="23" t="s">
        <v>9328</v>
      </c>
      <c r="C5065" s="23" t="s">
        <v>27</v>
      </c>
      <c r="D5065" s="23" t="str">
        <f>IF(ISNUMBER(MATCH(C5065, 'Registration Database Man. Code'!A:A, 0)), "drone", "")</f>
        <v>drone</v>
      </c>
      <c r="E5065" s="23" t="str">
        <f>VLOOKUP(C5065, 'Registration Database Man. Code'!A:D, 4, FALSE)</f>
        <v>DJI</v>
      </c>
      <c r="F5065" s="24" t="str">
        <f t="shared" si="79"/>
        <v>Yes</v>
      </c>
      <c r="G5065" s="21" t="str">
        <f>IF(F5065="Yes", "Not Applicable", IF(COUNTIF('Broadcast Module Man Codes'!B:B, LEFT(B5065, 4))=0, "No BM Man Code Found", "Match Found"))</f>
        <v>Not Applicable</v>
      </c>
    </row>
    <row r="5066" spans="1:7">
      <c r="A5066" s="23" t="s">
        <v>9329</v>
      </c>
      <c r="B5066" s="23" t="s">
        <v>9330</v>
      </c>
      <c r="C5066" s="23" t="s">
        <v>97</v>
      </c>
      <c r="D5066" s="23" t="str">
        <f>IF(ISNUMBER(MATCH(C5066, 'Registration Database Man. Code'!A:A, 0)), "drone", "")</f>
        <v>drone</v>
      </c>
      <c r="E5066" s="23" t="str">
        <f>VLOOKUP(C5066, 'Registration Database Man. Code'!A:D, 4, FALSE)</f>
        <v>DJI</v>
      </c>
      <c r="F5066" s="24" t="str">
        <f t="shared" si="79"/>
        <v>No</v>
      </c>
      <c r="G5066" s="21" t="str">
        <f>IF(F5066="Yes", "Not Applicable", IF(COUNTIF('Broadcast Module Man Codes'!B:B, LEFT(B5066, 4))=0, "No BM Man Code Found", "Match Found"))</f>
        <v>No BM Man Code Found</v>
      </c>
    </row>
    <row r="5067" spans="1:7">
      <c r="A5067" s="23" t="s">
        <v>9331</v>
      </c>
      <c r="B5067" s="23" t="s">
        <v>9332</v>
      </c>
      <c r="C5067" s="23" t="s">
        <v>4</v>
      </c>
      <c r="D5067" s="23" t="str">
        <f>IF(ISNUMBER(MATCH(C5067, 'Registration Database Man. Code'!A:A, 0)), "drone", "")</f>
        <v>drone</v>
      </c>
      <c r="E5067" s="23" t="str">
        <f>VLOOKUP(C5067, 'Registration Database Man. Code'!A:D, 4, FALSE)</f>
        <v>TALOS DRONES</v>
      </c>
      <c r="F5067" s="24" t="str">
        <f t="shared" si="79"/>
        <v>Yes</v>
      </c>
      <c r="G5067" s="21" t="str">
        <f>IF(F5067="Yes", "Not Applicable", IF(COUNTIF('Broadcast Module Man Codes'!B:B, LEFT(B5067, 4))=0, "No BM Man Code Found", "Match Found"))</f>
        <v>Not Applicable</v>
      </c>
    </row>
    <row r="5068" spans="1:7">
      <c r="A5068" s="23" t="s">
        <v>9333</v>
      </c>
      <c r="B5068" s="23" t="s">
        <v>9334</v>
      </c>
      <c r="C5068" s="23" t="s">
        <v>27</v>
      </c>
      <c r="D5068" s="23" t="str">
        <f>IF(ISNUMBER(MATCH(C5068, 'Registration Database Man. Code'!A:A, 0)), "drone", "")</f>
        <v>drone</v>
      </c>
      <c r="E5068" s="23" t="str">
        <f>VLOOKUP(C5068, 'Registration Database Man. Code'!A:D, 4, FALSE)</f>
        <v>DJI</v>
      </c>
      <c r="F5068" s="24" t="str">
        <f t="shared" si="79"/>
        <v>Yes</v>
      </c>
      <c r="G5068" s="21" t="str">
        <f>IF(F5068="Yes", "Not Applicable", IF(COUNTIF('Broadcast Module Man Codes'!B:B, LEFT(B5068, 4))=0, "No BM Man Code Found", "Match Found"))</f>
        <v>Not Applicable</v>
      </c>
    </row>
    <row r="5069" spans="1:7">
      <c r="A5069" s="23" t="s">
        <v>9335</v>
      </c>
      <c r="B5069" s="23" t="s">
        <v>9336</v>
      </c>
      <c r="C5069" s="23" t="s">
        <v>27</v>
      </c>
      <c r="D5069" s="23" t="str">
        <f>IF(ISNUMBER(MATCH(C5069, 'Registration Database Man. Code'!A:A, 0)), "drone", "")</f>
        <v>drone</v>
      </c>
      <c r="E5069" s="23" t="str">
        <f>VLOOKUP(C5069, 'Registration Database Man. Code'!A:D, 4, FALSE)</f>
        <v>DJI</v>
      </c>
      <c r="F5069" s="24" t="str">
        <f t="shared" si="79"/>
        <v>Yes</v>
      </c>
      <c r="G5069" s="21" t="str">
        <f>IF(F5069="Yes", "Not Applicable", IF(COUNTIF('Broadcast Module Man Codes'!B:B, LEFT(B5069, 4))=0, "No BM Man Code Found", "Match Found"))</f>
        <v>Not Applicable</v>
      </c>
    </row>
    <row r="5070" spans="1:7">
      <c r="A5070" s="23" t="s">
        <v>9337</v>
      </c>
      <c r="B5070" s="23" t="s">
        <v>9338</v>
      </c>
      <c r="C5070" s="23" t="s">
        <v>27</v>
      </c>
      <c r="D5070" s="23" t="str">
        <f>IF(ISNUMBER(MATCH(C5070, 'Registration Database Man. Code'!A:A, 0)), "drone", "")</f>
        <v>drone</v>
      </c>
      <c r="E5070" s="23" t="str">
        <f>VLOOKUP(C5070, 'Registration Database Man. Code'!A:D, 4, FALSE)</f>
        <v>DJI</v>
      </c>
      <c r="F5070" s="24" t="str">
        <f t="shared" si="79"/>
        <v>Yes</v>
      </c>
      <c r="G5070" s="21" t="str">
        <f>IF(F5070="Yes", "Not Applicable", IF(COUNTIF('Broadcast Module Man Codes'!B:B, LEFT(B5070, 4))=0, "No BM Man Code Found", "Match Found"))</f>
        <v>Not Applicable</v>
      </c>
    </row>
    <row r="5071" spans="1:7">
      <c r="A5071" s="23" t="s">
        <v>9339</v>
      </c>
      <c r="B5071" s="23" t="s">
        <v>9340</v>
      </c>
      <c r="C5071" s="23" t="s">
        <v>53</v>
      </c>
      <c r="D5071" s="23" t="str">
        <f>IF(ISNUMBER(MATCH(C5071, 'Registration Database Man. Code'!A:A, 0)), "drone", "")</f>
        <v>drone</v>
      </c>
      <c r="E5071" s="23" t="str">
        <f>VLOOKUP(C5071, 'Registration Database Man. Code'!A:D, 4, FALSE)</f>
        <v>EA VISION</v>
      </c>
      <c r="F5071" s="24" t="str">
        <f t="shared" si="79"/>
        <v>No</v>
      </c>
      <c r="G5071" s="21" t="str">
        <f>IF(F5071="Yes", "Not Applicable", IF(COUNTIF('Broadcast Module Man Codes'!B:B, LEFT(B5071, 4))=0, "No BM Man Code Found", "Match Found"))</f>
        <v>No BM Man Code Found</v>
      </c>
    </row>
    <row r="5072" spans="1:7">
      <c r="A5072" s="23" t="s">
        <v>9341</v>
      </c>
      <c r="B5072" s="23" t="s">
        <v>9342</v>
      </c>
      <c r="C5072" s="23" t="s">
        <v>142</v>
      </c>
      <c r="D5072" s="23" t="str">
        <f>IF(ISNUMBER(MATCH(C5072, 'Registration Database Man. Code'!A:A, 0)), "drone", "")</f>
        <v>drone</v>
      </c>
      <c r="E5072" s="23" t="str">
        <f>VLOOKUP(C5072, 'Registration Database Man. Code'!A:D, 4, FALSE)</f>
        <v>TALOS DRONES</v>
      </c>
      <c r="F5072" s="24" t="str">
        <f t="shared" si="79"/>
        <v>Yes</v>
      </c>
      <c r="G5072" s="21" t="str">
        <f>IF(F5072="Yes", "Not Applicable", IF(COUNTIF('Broadcast Module Man Codes'!B:B, LEFT(B5072, 4))=0, "No BM Man Code Found", "Match Found"))</f>
        <v>Not Applicable</v>
      </c>
    </row>
    <row r="5073" spans="1:7">
      <c r="A5073" s="23" t="s">
        <v>9343</v>
      </c>
      <c r="B5073" s="23" t="s">
        <v>9344</v>
      </c>
      <c r="C5073" s="23" t="s">
        <v>27</v>
      </c>
      <c r="D5073" s="23" t="str">
        <f>IF(ISNUMBER(MATCH(C5073, 'Registration Database Man. Code'!A:A, 0)), "drone", "")</f>
        <v>drone</v>
      </c>
      <c r="E5073" s="23" t="str">
        <f>VLOOKUP(C5073, 'Registration Database Man. Code'!A:D, 4, FALSE)</f>
        <v>DJI</v>
      </c>
      <c r="F5073" s="24" t="str">
        <f t="shared" si="79"/>
        <v>No</v>
      </c>
      <c r="G5073" s="21" t="str">
        <f>IF(F5073="Yes", "Not Applicable", IF(COUNTIF('Broadcast Module Man Codes'!B:B, LEFT(B5073, 4))=0, "No BM Man Code Found", "Match Found"))</f>
        <v>No BM Man Code Found</v>
      </c>
    </row>
    <row r="5074" spans="1:7">
      <c r="A5074" s="23" t="s">
        <v>9345</v>
      </c>
      <c r="B5074" s="23" t="s">
        <v>9346</v>
      </c>
      <c r="C5074" s="23" t="s">
        <v>142</v>
      </c>
      <c r="D5074" s="23" t="str">
        <f>IF(ISNUMBER(MATCH(C5074, 'Registration Database Man. Code'!A:A, 0)), "drone", "")</f>
        <v>drone</v>
      </c>
      <c r="E5074" s="23" t="str">
        <f>VLOOKUP(C5074, 'Registration Database Man. Code'!A:D, 4, FALSE)</f>
        <v>TALOS DRONES</v>
      </c>
      <c r="F5074" s="24" t="str">
        <f t="shared" si="79"/>
        <v>Yes</v>
      </c>
      <c r="G5074" s="21" t="str">
        <f>IF(F5074="Yes", "Not Applicable", IF(COUNTIF('Broadcast Module Man Codes'!B:B, LEFT(B5074, 4))=0, "No BM Man Code Found", "Match Found"))</f>
        <v>Not Applicable</v>
      </c>
    </row>
    <row r="5075" spans="1:7">
      <c r="A5075" s="23" t="s">
        <v>9347</v>
      </c>
      <c r="B5075" s="23" t="s">
        <v>9348</v>
      </c>
      <c r="C5075" s="23" t="s">
        <v>53</v>
      </c>
      <c r="D5075" s="23" t="str">
        <f>IF(ISNUMBER(MATCH(C5075, 'Registration Database Man. Code'!A:A, 0)), "drone", "")</f>
        <v>drone</v>
      </c>
      <c r="E5075" s="23" t="str">
        <f>VLOOKUP(C5075, 'Registration Database Man. Code'!A:D, 4, FALSE)</f>
        <v>EA VISION</v>
      </c>
      <c r="F5075" s="24" t="str">
        <f t="shared" si="79"/>
        <v>No</v>
      </c>
      <c r="G5075" s="21" t="str">
        <f>IF(F5075="Yes", "Not Applicable", IF(COUNTIF('Broadcast Module Man Codes'!B:B, LEFT(B5075, 4))=0, "No BM Man Code Found", "Match Found"))</f>
        <v>No BM Man Code Found</v>
      </c>
    </row>
    <row r="5076" spans="1:7">
      <c r="A5076" s="23" t="s">
        <v>9349</v>
      </c>
      <c r="B5076" s="23" t="s">
        <v>9350</v>
      </c>
      <c r="C5076" s="23" t="s">
        <v>27</v>
      </c>
      <c r="D5076" s="23" t="str">
        <f>IF(ISNUMBER(MATCH(C5076, 'Registration Database Man. Code'!A:A, 0)), "drone", "")</f>
        <v>drone</v>
      </c>
      <c r="E5076" s="23" t="str">
        <f>VLOOKUP(C5076, 'Registration Database Man. Code'!A:D, 4, FALSE)</f>
        <v>DJI</v>
      </c>
      <c r="F5076" s="24" t="str">
        <f t="shared" si="79"/>
        <v>Yes</v>
      </c>
      <c r="G5076" s="21" t="str">
        <f>IF(F5076="Yes", "Not Applicable", IF(COUNTIF('Broadcast Module Man Codes'!B:B, LEFT(B5076, 4))=0, "No BM Man Code Found", "Match Found"))</f>
        <v>Not Applicable</v>
      </c>
    </row>
    <row r="5077" spans="1:7">
      <c r="A5077" s="23" t="s">
        <v>9351</v>
      </c>
      <c r="B5077" s="23" t="s">
        <v>9352</v>
      </c>
      <c r="C5077" s="23" t="s">
        <v>21</v>
      </c>
      <c r="D5077" s="23" t="str">
        <f>IF(ISNUMBER(MATCH(C5077, 'Registration Database Man. Code'!A:A, 0)), "drone", "")</f>
        <v>drone</v>
      </c>
      <c r="E5077" s="23" t="str">
        <f>VLOOKUP(C5077, 'Registration Database Man. Code'!A:D, 4, FALSE)</f>
        <v>XAG</v>
      </c>
      <c r="F5077" s="24" t="str">
        <f t="shared" si="79"/>
        <v>Yes</v>
      </c>
      <c r="G5077" s="21" t="str">
        <f>IF(F5077="Yes", "Not Applicable", IF(COUNTIF('Broadcast Module Man Codes'!B:B, LEFT(B5077, 4))=0, "No BM Man Code Found", "Match Found"))</f>
        <v>Not Applicable</v>
      </c>
    </row>
    <row r="5078" spans="1:7">
      <c r="A5078" s="23" t="s">
        <v>9353</v>
      </c>
      <c r="B5078" s="23" t="s">
        <v>9354</v>
      </c>
      <c r="C5078" s="23" t="s">
        <v>21</v>
      </c>
      <c r="D5078" s="23" t="str">
        <f>IF(ISNUMBER(MATCH(C5078, 'Registration Database Man. Code'!A:A, 0)), "drone", "")</f>
        <v>drone</v>
      </c>
      <c r="E5078" s="23" t="str">
        <f>VLOOKUP(C5078, 'Registration Database Man. Code'!A:D, 4, FALSE)</f>
        <v>XAG</v>
      </c>
      <c r="F5078" s="24" t="str">
        <f t="shared" si="79"/>
        <v>Yes</v>
      </c>
      <c r="G5078" s="21" t="str">
        <f>IF(F5078="Yes", "Not Applicable", IF(COUNTIF('Broadcast Module Man Codes'!B:B, LEFT(B5078, 4))=0, "No BM Man Code Found", "Match Found"))</f>
        <v>Not Applicable</v>
      </c>
    </row>
    <row r="5079" spans="1:7">
      <c r="A5079" s="23" t="s">
        <v>9355</v>
      </c>
      <c r="B5079" s="23" t="s">
        <v>9356</v>
      </c>
      <c r="C5079" s="23" t="s">
        <v>27</v>
      </c>
      <c r="D5079" s="23" t="str">
        <f>IF(ISNUMBER(MATCH(C5079, 'Registration Database Man. Code'!A:A, 0)), "drone", "")</f>
        <v>drone</v>
      </c>
      <c r="E5079" s="23" t="str">
        <f>VLOOKUP(C5079, 'Registration Database Man. Code'!A:D, 4, FALSE)</f>
        <v>DJI</v>
      </c>
      <c r="F5079" s="24" t="str">
        <f t="shared" si="79"/>
        <v>No</v>
      </c>
      <c r="G5079" s="21" t="str">
        <f>IF(F5079="Yes", "Not Applicable", IF(COUNTIF('Broadcast Module Man Codes'!B:B, LEFT(B5079, 4))=0, "No BM Man Code Found", "Match Found"))</f>
        <v>No BM Man Code Found</v>
      </c>
    </row>
    <row r="5080" spans="1:7">
      <c r="A5080" s="23" t="s">
        <v>9357</v>
      </c>
      <c r="B5080" s="23" t="s">
        <v>9358</v>
      </c>
      <c r="C5080" s="23" t="s">
        <v>53</v>
      </c>
      <c r="D5080" s="23" t="str">
        <f>IF(ISNUMBER(MATCH(C5080, 'Registration Database Man. Code'!A:A, 0)), "drone", "")</f>
        <v>drone</v>
      </c>
      <c r="E5080" s="23" t="str">
        <f>VLOOKUP(C5080, 'Registration Database Man. Code'!A:D, 4, FALSE)</f>
        <v>EA VISION</v>
      </c>
      <c r="F5080" s="24" t="str">
        <f t="shared" si="79"/>
        <v>No</v>
      </c>
      <c r="G5080" s="21" t="str">
        <f>IF(F5080="Yes", "Not Applicable", IF(COUNTIF('Broadcast Module Man Codes'!B:B, LEFT(B5080, 4))=0, "No BM Man Code Found", "Match Found"))</f>
        <v>No BM Man Code Found</v>
      </c>
    </row>
    <row r="5081" spans="1:7">
      <c r="A5081" s="23" t="s">
        <v>9359</v>
      </c>
      <c r="B5081" s="23" t="s">
        <v>9360</v>
      </c>
      <c r="C5081" s="23" t="s">
        <v>10</v>
      </c>
      <c r="D5081" s="23" t="str">
        <f>IF(ISNUMBER(MATCH(C5081, 'Registration Database Man. Code'!A:A, 0)), "drone", "")</f>
        <v>drone</v>
      </c>
      <c r="E5081" s="23" t="str">
        <f>VLOOKUP(C5081, 'Registration Database Man. Code'!A:D, 4, FALSE)</f>
        <v>DJI</v>
      </c>
      <c r="F5081" s="24" t="str">
        <f t="shared" si="79"/>
        <v>Yes</v>
      </c>
      <c r="G5081" s="21" t="str">
        <f>IF(F5081="Yes", "Not Applicable", IF(COUNTIF('Broadcast Module Man Codes'!B:B, LEFT(B5081, 4))=0, "No BM Man Code Found", "Match Found"))</f>
        <v>Not Applicable</v>
      </c>
    </row>
    <row r="5082" spans="1:7">
      <c r="A5082" s="23" t="s">
        <v>9361</v>
      </c>
      <c r="B5082" s="23" t="s">
        <v>9362</v>
      </c>
      <c r="C5082" s="23" t="s">
        <v>27</v>
      </c>
      <c r="D5082" s="23" t="str">
        <f>IF(ISNUMBER(MATCH(C5082, 'Registration Database Man. Code'!A:A, 0)), "drone", "")</f>
        <v>drone</v>
      </c>
      <c r="E5082" s="23" t="str">
        <f>VLOOKUP(C5082, 'Registration Database Man. Code'!A:D, 4, FALSE)</f>
        <v>DJI</v>
      </c>
      <c r="F5082" s="24" t="str">
        <f t="shared" si="79"/>
        <v>Yes</v>
      </c>
      <c r="G5082" s="21" t="str">
        <f>IF(F5082="Yes", "Not Applicable", IF(COUNTIF('Broadcast Module Man Codes'!B:B, LEFT(B5082, 4))=0, "No BM Man Code Found", "Match Found"))</f>
        <v>Not Applicable</v>
      </c>
    </row>
    <row r="5083" spans="1:7">
      <c r="A5083" s="23" t="s">
        <v>9363</v>
      </c>
      <c r="B5083" s="23" t="s">
        <v>9364</v>
      </c>
      <c r="C5083" s="23" t="s">
        <v>6</v>
      </c>
      <c r="D5083" s="23" t="str">
        <f>IF(ISNUMBER(MATCH(C5083, 'Registration Database Man. Code'!A:A, 0)), "drone", "")</f>
        <v>drone</v>
      </c>
      <c r="E5083" s="23" t="str">
        <f>VLOOKUP(C5083, 'Registration Database Man. Code'!A:D, 4, FALSE)</f>
        <v>XAG</v>
      </c>
      <c r="F5083" s="24" t="str">
        <f t="shared" si="79"/>
        <v>No</v>
      </c>
      <c r="G5083" s="21" t="str">
        <f>IF(F5083="Yes", "Not Applicable", IF(COUNTIF('Broadcast Module Man Codes'!B:B, LEFT(B5083, 4))=0, "No BM Man Code Found", "Match Found"))</f>
        <v>No BM Man Code Found</v>
      </c>
    </row>
    <row r="5084" spans="1:7">
      <c r="A5084" s="23" t="s">
        <v>9365</v>
      </c>
      <c r="B5084" s="23" t="s">
        <v>9366</v>
      </c>
      <c r="C5084" s="23" t="s">
        <v>94</v>
      </c>
      <c r="D5084" s="23" t="str">
        <f>IF(ISNUMBER(MATCH(C5084, 'Registration Database Man. Code'!A:A, 0)), "drone", "")</f>
        <v>drone</v>
      </c>
      <c r="E5084" s="23" t="str">
        <f>VLOOKUP(C5084, 'Registration Database Man. Code'!A:D, 4, FALSE)</f>
        <v>DJI</v>
      </c>
      <c r="F5084" s="24" t="str">
        <f t="shared" si="79"/>
        <v>No</v>
      </c>
      <c r="G5084" s="21" t="str">
        <f>IF(F5084="Yes", "Not Applicable", IF(COUNTIF('Broadcast Module Man Codes'!B:B, LEFT(B5084, 4))=0, "No BM Man Code Found", "Match Found"))</f>
        <v>No BM Man Code Found</v>
      </c>
    </row>
    <row r="5085" spans="1:7">
      <c r="A5085" s="23" t="s">
        <v>9367</v>
      </c>
      <c r="B5085" s="23" t="s">
        <v>9368</v>
      </c>
      <c r="C5085" s="23" t="s">
        <v>321</v>
      </c>
      <c r="D5085" s="23" t="str">
        <f>IF(ISNUMBER(MATCH(C5085, 'Registration Database Man. Code'!A:A, 0)), "drone", "")</f>
        <v>drone</v>
      </c>
      <c r="E5085" s="23" t="str">
        <f>VLOOKUP(C5085, 'Registration Database Man. Code'!A:D, 4, FALSE)</f>
        <v>DJI</v>
      </c>
      <c r="F5085" s="24" t="str">
        <f t="shared" si="79"/>
        <v>No</v>
      </c>
      <c r="G5085" s="21" t="str">
        <f>IF(F5085="Yes", "Not Applicable", IF(COUNTIF('Broadcast Module Man Codes'!B:B, LEFT(B5085, 4))=0, "No BM Man Code Found", "Match Found"))</f>
        <v>No BM Man Code Found</v>
      </c>
    </row>
    <row r="5086" spans="1:7">
      <c r="A5086" s="23" t="s">
        <v>9369</v>
      </c>
      <c r="B5086" s="23" t="s">
        <v>9370</v>
      </c>
      <c r="C5086" s="23" t="s">
        <v>94</v>
      </c>
      <c r="D5086" s="23" t="str">
        <f>IF(ISNUMBER(MATCH(C5086, 'Registration Database Man. Code'!A:A, 0)), "drone", "")</f>
        <v>drone</v>
      </c>
      <c r="E5086" s="23" t="str">
        <f>VLOOKUP(C5086, 'Registration Database Man. Code'!A:D, 4, FALSE)</f>
        <v>DJI</v>
      </c>
      <c r="F5086" s="24" t="str">
        <f t="shared" si="79"/>
        <v>No</v>
      </c>
      <c r="G5086" s="21" t="str">
        <f>IF(F5086="Yes", "Not Applicable", IF(COUNTIF('Broadcast Module Man Codes'!B:B, LEFT(B5086, 4))=0, "No BM Man Code Found", "Match Found"))</f>
        <v>No BM Man Code Found</v>
      </c>
    </row>
    <row r="5087" spans="1:7">
      <c r="A5087" s="23" t="s">
        <v>9371</v>
      </c>
      <c r="B5087" s="23" t="s">
        <v>9372</v>
      </c>
      <c r="C5087" s="23" t="s">
        <v>142</v>
      </c>
      <c r="D5087" s="23" t="str">
        <f>IF(ISNUMBER(MATCH(C5087, 'Registration Database Man. Code'!A:A, 0)), "drone", "")</f>
        <v>drone</v>
      </c>
      <c r="E5087" s="23" t="str">
        <f>VLOOKUP(C5087, 'Registration Database Man. Code'!A:D, 4, FALSE)</f>
        <v>TALOS DRONES</v>
      </c>
      <c r="F5087" s="24" t="str">
        <f t="shared" si="79"/>
        <v>Yes</v>
      </c>
      <c r="G5087" s="21" t="str">
        <f>IF(F5087="Yes", "Not Applicable", IF(COUNTIF('Broadcast Module Man Codes'!B:B, LEFT(B5087, 4))=0, "No BM Man Code Found", "Match Found"))</f>
        <v>Not Applicable</v>
      </c>
    </row>
    <row r="5088" spans="1:7">
      <c r="A5088" s="23" t="s">
        <v>9373</v>
      </c>
      <c r="B5088" s="23" t="s">
        <v>9374</v>
      </c>
      <c r="C5088" s="23" t="s">
        <v>430</v>
      </c>
      <c r="D5088" s="23" t="str">
        <f>IF(ISNUMBER(MATCH(C5088, 'Registration Database Man. Code'!A:A, 0)), "drone", "")</f>
        <v>drone</v>
      </c>
      <c r="E5088" s="23" t="str">
        <f>VLOOKUP(C5088, 'Registration Database Man. Code'!A:D, 4, FALSE)</f>
        <v>EAVISION</v>
      </c>
      <c r="F5088" s="24" t="str">
        <f t="shared" si="79"/>
        <v>No</v>
      </c>
      <c r="G5088" s="21" t="str">
        <f>IF(F5088="Yes", "Not Applicable", IF(COUNTIF('Broadcast Module Man Codes'!B:B, LEFT(B5088, 4))=0, "No BM Man Code Found", "Match Found"))</f>
        <v>No BM Man Code Found</v>
      </c>
    </row>
    <row r="5089" spans="1:7">
      <c r="A5089" s="23" t="s">
        <v>9375</v>
      </c>
      <c r="B5089" s="23" t="s">
        <v>9376</v>
      </c>
      <c r="C5089" s="23" t="s">
        <v>142</v>
      </c>
      <c r="D5089" s="23" t="str">
        <f>IF(ISNUMBER(MATCH(C5089, 'Registration Database Man. Code'!A:A, 0)), "drone", "")</f>
        <v>drone</v>
      </c>
      <c r="E5089" s="23" t="str">
        <f>VLOOKUP(C5089, 'Registration Database Man. Code'!A:D, 4, FALSE)</f>
        <v>TALOS DRONES</v>
      </c>
      <c r="F5089" s="24" t="str">
        <f t="shared" si="79"/>
        <v>Yes</v>
      </c>
      <c r="G5089" s="21" t="str">
        <f>IF(F5089="Yes", "Not Applicable", IF(COUNTIF('Broadcast Module Man Codes'!B:B, LEFT(B5089, 4))=0, "No BM Man Code Found", "Match Found"))</f>
        <v>Not Applicable</v>
      </c>
    </row>
    <row r="5090" spans="1:7">
      <c r="A5090" s="23" t="s">
        <v>9377</v>
      </c>
      <c r="B5090" s="23" t="s">
        <v>9378</v>
      </c>
      <c r="C5090" s="23" t="s">
        <v>27</v>
      </c>
      <c r="D5090" s="23" t="str">
        <f>IF(ISNUMBER(MATCH(C5090, 'Registration Database Man. Code'!A:A, 0)), "drone", "")</f>
        <v>drone</v>
      </c>
      <c r="E5090" s="23" t="str">
        <f>VLOOKUP(C5090, 'Registration Database Man. Code'!A:D, 4, FALSE)</f>
        <v>DJI</v>
      </c>
      <c r="F5090" s="24" t="str">
        <f t="shared" si="79"/>
        <v>Yes</v>
      </c>
      <c r="G5090" s="21" t="str">
        <f>IF(F5090="Yes", "Not Applicable", IF(COUNTIF('Broadcast Module Man Codes'!B:B, LEFT(B5090, 4))=0, "No BM Man Code Found", "Match Found"))</f>
        <v>Not Applicable</v>
      </c>
    </row>
    <row r="5091" spans="1:7">
      <c r="A5091" s="23" t="s">
        <v>9379</v>
      </c>
      <c r="B5091" s="23" t="s">
        <v>9380</v>
      </c>
      <c r="C5091" s="23" t="s">
        <v>523</v>
      </c>
      <c r="D5091" s="23" t="str">
        <f>IF(ISNUMBER(MATCH(C5091, 'Registration Database Man. Code'!A:A, 0)), "drone", "")</f>
        <v>drone</v>
      </c>
      <c r="E5091" s="23" t="str">
        <f>VLOOKUP(C5091, 'Registration Database Man. Code'!A:D, 4, FALSE)</f>
        <v>EA VISION</v>
      </c>
      <c r="F5091" s="24" t="str">
        <f t="shared" si="79"/>
        <v>No</v>
      </c>
      <c r="G5091" s="21" t="str">
        <f>IF(F5091="Yes", "Not Applicable", IF(COUNTIF('Broadcast Module Man Codes'!B:B, LEFT(B5091, 4))=0, "No BM Man Code Found", "Match Found"))</f>
        <v>No BM Man Code Found</v>
      </c>
    </row>
    <row r="5092" spans="1:7">
      <c r="A5092" s="23" t="s">
        <v>9381</v>
      </c>
      <c r="B5092" s="23" t="s">
        <v>9382</v>
      </c>
      <c r="C5092" s="23" t="s">
        <v>21</v>
      </c>
      <c r="D5092" s="23" t="str">
        <f>IF(ISNUMBER(MATCH(C5092, 'Registration Database Man. Code'!A:A, 0)), "drone", "")</f>
        <v>drone</v>
      </c>
      <c r="E5092" s="23" t="str">
        <f>VLOOKUP(C5092, 'Registration Database Man. Code'!A:D, 4, FALSE)</f>
        <v>XAG</v>
      </c>
      <c r="F5092" s="24" t="str">
        <f t="shared" si="79"/>
        <v>No</v>
      </c>
      <c r="G5092" s="21" t="str">
        <f>IF(F5092="Yes", "Not Applicable", IF(COUNTIF('Broadcast Module Man Codes'!B:B, LEFT(B5092, 4))=0, "No BM Man Code Found", "Match Found"))</f>
        <v>No BM Man Code Found</v>
      </c>
    </row>
    <row r="5093" spans="1:7">
      <c r="A5093" s="23" t="s">
        <v>9383</v>
      </c>
      <c r="B5093" s="23" t="s">
        <v>9384</v>
      </c>
      <c r="C5093" s="23" t="s">
        <v>53</v>
      </c>
      <c r="D5093" s="23" t="str">
        <f>IF(ISNUMBER(MATCH(C5093, 'Registration Database Man. Code'!A:A, 0)), "drone", "")</f>
        <v>drone</v>
      </c>
      <c r="E5093" s="23" t="str">
        <f>VLOOKUP(C5093, 'Registration Database Man. Code'!A:D, 4, FALSE)</f>
        <v>EA VISION</v>
      </c>
      <c r="F5093" s="24" t="str">
        <f t="shared" si="79"/>
        <v>No</v>
      </c>
      <c r="G5093" s="21" t="str">
        <f>IF(F5093="Yes", "Not Applicable", IF(COUNTIF('Broadcast Module Man Codes'!B:B, LEFT(B5093, 4))=0, "No BM Man Code Found", "Match Found"))</f>
        <v>No BM Man Code Found</v>
      </c>
    </row>
    <row r="5094" spans="1:7">
      <c r="A5094" s="23" t="s">
        <v>9385</v>
      </c>
      <c r="B5094" s="23" t="s">
        <v>9386</v>
      </c>
      <c r="C5094" s="23" t="s">
        <v>27</v>
      </c>
      <c r="D5094" s="23" t="str">
        <f>IF(ISNUMBER(MATCH(C5094, 'Registration Database Man. Code'!A:A, 0)), "drone", "")</f>
        <v>drone</v>
      </c>
      <c r="E5094" s="23" t="str">
        <f>VLOOKUP(C5094, 'Registration Database Man. Code'!A:D, 4, FALSE)</f>
        <v>DJI</v>
      </c>
      <c r="F5094" s="24" t="str">
        <f t="shared" si="79"/>
        <v>No</v>
      </c>
      <c r="G5094" s="21" t="str">
        <f>IF(F5094="Yes", "Not Applicable", IF(COUNTIF('Broadcast Module Man Codes'!B:B, LEFT(B5094, 4))=0, "No BM Man Code Found", "Match Found"))</f>
        <v>No BM Man Code Found</v>
      </c>
    </row>
    <row r="5095" spans="1:7">
      <c r="A5095" s="23" t="s">
        <v>9388</v>
      </c>
      <c r="B5095" s="23" t="s">
        <v>9389</v>
      </c>
      <c r="C5095" s="23" t="s">
        <v>430</v>
      </c>
      <c r="D5095" s="23" t="str">
        <f>IF(ISNUMBER(MATCH(C5095, 'Registration Database Man. Code'!A:A, 0)), "drone", "")</f>
        <v>drone</v>
      </c>
      <c r="E5095" s="23" t="str">
        <f>VLOOKUP(C5095, 'Registration Database Man. Code'!A:D, 4, FALSE)</f>
        <v>EAVISION</v>
      </c>
      <c r="F5095" s="24" t="str">
        <f t="shared" si="79"/>
        <v>No</v>
      </c>
      <c r="G5095" s="21" t="str">
        <f>IF(F5095="Yes", "Not Applicable", IF(COUNTIF('Broadcast Module Man Codes'!B:B, LEFT(B5095, 4))=0, "No BM Man Code Found", "Match Found"))</f>
        <v>No BM Man Code Found</v>
      </c>
    </row>
    <row r="5096" spans="1:7">
      <c r="A5096" s="23" t="s">
        <v>9390</v>
      </c>
      <c r="B5096" s="23" t="s">
        <v>9391</v>
      </c>
      <c r="C5096" s="23" t="s">
        <v>142</v>
      </c>
      <c r="D5096" s="23" t="str">
        <f>IF(ISNUMBER(MATCH(C5096, 'Registration Database Man. Code'!A:A, 0)), "drone", "")</f>
        <v>drone</v>
      </c>
      <c r="E5096" s="23" t="str">
        <f>VLOOKUP(C5096, 'Registration Database Man. Code'!A:D, 4, FALSE)</f>
        <v>TALOS DRONES</v>
      </c>
      <c r="F5096" s="24" t="str">
        <f t="shared" si="79"/>
        <v>Yes</v>
      </c>
      <c r="G5096" s="21" t="str">
        <f>IF(F5096="Yes", "Not Applicable", IF(COUNTIF('Broadcast Module Man Codes'!B:B, LEFT(B5096, 4))=0, "No BM Man Code Found", "Match Found"))</f>
        <v>Not Applicable</v>
      </c>
    </row>
    <row r="5097" spans="1:7">
      <c r="A5097" s="23" t="s">
        <v>9392</v>
      </c>
      <c r="B5097" s="23" t="s">
        <v>9393</v>
      </c>
      <c r="C5097" s="23" t="s">
        <v>27</v>
      </c>
      <c r="D5097" s="23" t="str">
        <f>IF(ISNUMBER(MATCH(C5097, 'Registration Database Man. Code'!A:A, 0)), "drone", "")</f>
        <v>drone</v>
      </c>
      <c r="E5097" s="23" t="str">
        <f>VLOOKUP(C5097, 'Registration Database Man. Code'!A:D, 4, FALSE)</f>
        <v>DJI</v>
      </c>
      <c r="F5097" s="24" t="str">
        <f t="shared" si="79"/>
        <v>No</v>
      </c>
      <c r="G5097" s="21" t="str">
        <f>IF(F5097="Yes", "Not Applicable", IF(COUNTIF('Broadcast Module Man Codes'!B:B, LEFT(B5097, 4))=0, "No BM Man Code Found", "Match Found"))</f>
        <v>No BM Man Code Found</v>
      </c>
    </row>
    <row r="5098" spans="1:7">
      <c r="A5098" s="23" t="s">
        <v>9394</v>
      </c>
      <c r="B5098" s="23" t="s">
        <v>9395</v>
      </c>
      <c r="C5098" s="23" t="s">
        <v>27</v>
      </c>
      <c r="D5098" s="23" t="str">
        <f>IF(ISNUMBER(MATCH(C5098, 'Registration Database Man. Code'!A:A, 0)), "drone", "")</f>
        <v>drone</v>
      </c>
      <c r="E5098" s="23" t="str">
        <f>VLOOKUP(C5098, 'Registration Database Man. Code'!A:D, 4, FALSE)</f>
        <v>DJI</v>
      </c>
      <c r="F5098" s="24" t="str">
        <f t="shared" si="79"/>
        <v>Yes</v>
      </c>
      <c r="G5098" s="21" t="str">
        <f>IF(F5098="Yes", "Not Applicable", IF(COUNTIF('Broadcast Module Man Codes'!B:B, LEFT(B5098, 4))=0, "No BM Man Code Found", "Match Found"))</f>
        <v>Not Applicable</v>
      </c>
    </row>
    <row r="5099" spans="1:7">
      <c r="A5099" s="23" t="s">
        <v>9396</v>
      </c>
      <c r="B5099" s="23" t="s">
        <v>9397</v>
      </c>
      <c r="C5099" s="23" t="s">
        <v>94</v>
      </c>
      <c r="D5099" s="23" t="str">
        <f>IF(ISNUMBER(MATCH(C5099, 'Registration Database Man. Code'!A:A, 0)), "drone", "")</f>
        <v>drone</v>
      </c>
      <c r="E5099" s="23" t="str">
        <f>VLOOKUP(C5099, 'Registration Database Man. Code'!A:D, 4, FALSE)</f>
        <v>DJI</v>
      </c>
      <c r="F5099" s="24" t="str">
        <f t="shared" si="79"/>
        <v>No</v>
      </c>
      <c r="G5099" s="21" t="str">
        <f>IF(F5099="Yes", "Not Applicable", IF(COUNTIF('Broadcast Module Man Codes'!B:B, LEFT(B5099, 4))=0, "No BM Man Code Found", "Match Found"))</f>
        <v>No BM Man Code Found</v>
      </c>
    </row>
    <row r="5100" spans="1:7">
      <c r="A5100" s="23" t="s">
        <v>9398</v>
      </c>
      <c r="B5100" s="23" t="s">
        <v>9399</v>
      </c>
      <c r="C5100" s="23" t="s">
        <v>27</v>
      </c>
      <c r="D5100" s="23" t="str">
        <f>IF(ISNUMBER(MATCH(C5100, 'Registration Database Man. Code'!A:A, 0)), "drone", "")</f>
        <v>drone</v>
      </c>
      <c r="E5100" s="23" t="str">
        <f>VLOOKUP(C5100, 'Registration Database Man. Code'!A:D, 4, FALSE)</f>
        <v>DJI</v>
      </c>
      <c r="F5100" s="24" t="str">
        <f t="shared" si="79"/>
        <v>Yes</v>
      </c>
      <c r="G5100" s="21" t="str">
        <f>IF(F5100="Yes", "Not Applicable", IF(COUNTIF('Broadcast Module Man Codes'!B:B, LEFT(B5100, 4))=0, "No BM Man Code Found", "Match Found"))</f>
        <v>Not Applicable</v>
      </c>
    </row>
    <row r="5101" spans="1:7">
      <c r="A5101" s="23" t="s">
        <v>9400</v>
      </c>
      <c r="B5101" s="23" t="s">
        <v>9401</v>
      </c>
      <c r="C5101" s="23" t="s">
        <v>27</v>
      </c>
      <c r="D5101" s="23" t="str">
        <f>IF(ISNUMBER(MATCH(C5101, 'Registration Database Man. Code'!A:A, 0)), "drone", "")</f>
        <v>drone</v>
      </c>
      <c r="E5101" s="23" t="str">
        <f>VLOOKUP(C5101, 'Registration Database Man. Code'!A:D, 4, FALSE)</f>
        <v>DJI</v>
      </c>
      <c r="F5101" s="24" t="str">
        <f t="shared" si="79"/>
        <v>Yes</v>
      </c>
      <c r="G5101" s="21" t="str">
        <f>IF(F5101="Yes", "Not Applicable", IF(COUNTIF('Broadcast Module Man Codes'!B:B, LEFT(B5101, 4))=0, "No BM Man Code Found", "Match Found"))</f>
        <v>Not Applicable</v>
      </c>
    </row>
    <row r="5102" spans="1:7">
      <c r="A5102" s="23" t="s">
        <v>9402</v>
      </c>
      <c r="B5102" s="23" t="s">
        <v>9403</v>
      </c>
      <c r="C5102" s="23" t="s">
        <v>27</v>
      </c>
      <c r="D5102" s="23" t="str">
        <f>IF(ISNUMBER(MATCH(C5102, 'Registration Database Man. Code'!A:A, 0)), "drone", "")</f>
        <v>drone</v>
      </c>
      <c r="E5102" s="23" t="str">
        <f>VLOOKUP(C5102, 'Registration Database Man. Code'!A:D, 4, FALSE)</f>
        <v>DJI</v>
      </c>
      <c r="F5102" s="24" t="str">
        <f t="shared" si="79"/>
        <v>No</v>
      </c>
      <c r="G5102" s="21" t="str">
        <f>IF(F5102="Yes", "Not Applicable", IF(COUNTIF('Broadcast Module Man Codes'!B:B, LEFT(B5102, 4))=0, "No BM Man Code Found", "Match Found"))</f>
        <v>No BM Man Code Found</v>
      </c>
    </row>
    <row r="5103" spans="1:7">
      <c r="A5103" s="23" t="s">
        <v>9404</v>
      </c>
      <c r="B5103" s="23" t="s">
        <v>9405</v>
      </c>
      <c r="C5103" s="23" t="s">
        <v>27</v>
      </c>
      <c r="D5103" s="23" t="str">
        <f>IF(ISNUMBER(MATCH(C5103, 'Registration Database Man. Code'!A:A, 0)), "drone", "")</f>
        <v>drone</v>
      </c>
      <c r="E5103" s="23" t="str">
        <f>VLOOKUP(C5103, 'Registration Database Man. Code'!A:D, 4, FALSE)</f>
        <v>DJI</v>
      </c>
      <c r="F5103" s="24" t="str">
        <f t="shared" si="79"/>
        <v>Yes</v>
      </c>
      <c r="G5103" s="21" t="str">
        <f>IF(F5103="Yes", "Not Applicable", IF(COUNTIF('Broadcast Module Man Codes'!B:B, LEFT(B5103, 4))=0, "No BM Man Code Found", "Match Found"))</f>
        <v>Not Applicable</v>
      </c>
    </row>
    <row r="5104" spans="1:7">
      <c r="A5104" s="23" t="s">
        <v>9406</v>
      </c>
      <c r="B5104" s="23" t="s">
        <v>9407</v>
      </c>
      <c r="C5104" s="23" t="s">
        <v>321</v>
      </c>
      <c r="D5104" s="23" t="str">
        <f>IF(ISNUMBER(MATCH(C5104, 'Registration Database Man. Code'!A:A, 0)), "drone", "")</f>
        <v>drone</v>
      </c>
      <c r="E5104" s="23" t="str">
        <f>VLOOKUP(C5104, 'Registration Database Man. Code'!A:D, 4, FALSE)</f>
        <v>DJI</v>
      </c>
      <c r="F5104" s="24" t="str">
        <f t="shared" si="79"/>
        <v>No</v>
      </c>
      <c r="G5104" s="21" t="str">
        <f>IF(F5104="Yes", "Not Applicable", IF(COUNTIF('Broadcast Module Man Codes'!B:B, LEFT(B5104, 4))=0, "No BM Man Code Found", "Match Found"))</f>
        <v>No BM Man Code Found</v>
      </c>
    </row>
    <row r="5105" spans="1:7">
      <c r="A5105" s="23" t="s">
        <v>9408</v>
      </c>
      <c r="B5105" s="23" t="s">
        <v>9409</v>
      </c>
      <c r="C5105" s="23" t="s">
        <v>27</v>
      </c>
      <c r="D5105" s="23" t="str">
        <f>IF(ISNUMBER(MATCH(C5105, 'Registration Database Man. Code'!A:A, 0)), "drone", "")</f>
        <v>drone</v>
      </c>
      <c r="E5105" s="23" t="str">
        <f>VLOOKUP(C5105, 'Registration Database Man. Code'!A:D, 4, FALSE)</f>
        <v>DJI</v>
      </c>
      <c r="F5105" s="24" t="str">
        <f t="shared" si="79"/>
        <v>Yes</v>
      </c>
      <c r="G5105" s="21" t="str">
        <f>IF(F5105="Yes", "Not Applicable", IF(COUNTIF('Broadcast Module Man Codes'!B:B, LEFT(B5105, 4))=0, "No BM Man Code Found", "Match Found"))</f>
        <v>Not Applicable</v>
      </c>
    </row>
    <row r="5106" spans="1:7">
      <c r="A5106" s="23" t="s">
        <v>9410</v>
      </c>
      <c r="B5106" s="23" t="s">
        <v>9411</v>
      </c>
      <c r="C5106" s="23" t="s">
        <v>142</v>
      </c>
      <c r="D5106" s="23" t="str">
        <f>IF(ISNUMBER(MATCH(C5106, 'Registration Database Man. Code'!A:A, 0)), "drone", "")</f>
        <v>drone</v>
      </c>
      <c r="E5106" s="23" t="str">
        <f>VLOOKUP(C5106, 'Registration Database Man. Code'!A:D, 4, FALSE)</f>
        <v>TALOS DRONES</v>
      </c>
      <c r="F5106" s="24" t="str">
        <f t="shared" si="79"/>
        <v>Yes</v>
      </c>
      <c r="G5106" s="21" t="str">
        <f>IF(F5106="Yes", "Not Applicable", IF(COUNTIF('Broadcast Module Man Codes'!B:B, LEFT(B5106, 4))=0, "No BM Man Code Found", "Match Found"))</f>
        <v>Not Applicable</v>
      </c>
    </row>
    <row r="5107" spans="1:7">
      <c r="A5107" s="23" t="s">
        <v>9412</v>
      </c>
      <c r="B5107" s="23" t="s">
        <v>9413</v>
      </c>
      <c r="C5107" s="23" t="s">
        <v>27</v>
      </c>
      <c r="D5107" s="23" t="str">
        <f>IF(ISNUMBER(MATCH(C5107, 'Registration Database Man. Code'!A:A, 0)), "drone", "")</f>
        <v>drone</v>
      </c>
      <c r="E5107" s="23" t="str">
        <f>VLOOKUP(C5107, 'Registration Database Man. Code'!A:D, 4, FALSE)</f>
        <v>DJI</v>
      </c>
      <c r="F5107" s="24" t="str">
        <f t="shared" si="79"/>
        <v>No</v>
      </c>
      <c r="G5107" s="21" t="str">
        <f>IF(F5107="Yes", "Not Applicable", IF(COUNTIF('Broadcast Module Man Codes'!B:B, LEFT(B5107, 4))=0, "No BM Man Code Found", "Match Found"))</f>
        <v>No BM Man Code Found</v>
      </c>
    </row>
    <row r="5108" spans="1:7">
      <c r="A5108" s="23" t="s">
        <v>9414</v>
      </c>
      <c r="B5108" s="23" t="s">
        <v>9415</v>
      </c>
      <c r="C5108" s="23" t="s">
        <v>523</v>
      </c>
      <c r="D5108" s="23" t="str">
        <f>IF(ISNUMBER(MATCH(C5108, 'Registration Database Man. Code'!A:A, 0)), "drone", "")</f>
        <v>drone</v>
      </c>
      <c r="E5108" s="23" t="str">
        <f>VLOOKUP(C5108, 'Registration Database Man. Code'!A:D, 4, FALSE)</f>
        <v>EA VISION</v>
      </c>
      <c r="F5108" s="24" t="str">
        <f t="shared" si="79"/>
        <v>No</v>
      </c>
      <c r="G5108" s="21" t="str">
        <f>IF(F5108="Yes", "Not Applicable", IF(COUNTIF('Broadcast Module Man Codes'!B:B, LEFT(B5108, 4))=0, "No BM Man Code Found", "Match Found"))</f>
        <v>No BM Man Code Found</v>
      </c>
    </row>
    <row r="5109" spans="1:7">
      <c r="A5109" s="23" t="s">
        <v>9416</v>
      </c>
      <c r="B5109" s="23" t="s">
        <v>9417</v>
      </c>
      <c r="C5109" s="23" t="s">
        <v>21</v>
      </c>
      <c r="D5109" s="23" t="str">
        <f>IF(ISNUMBER(MATCH(C5109, 'Registration Database Man. Code'!A:A, 0)), "drone", "")</f>
        <v>drone</v>
      </c>
      <c r="E5109" s="23" t="str">
        <f>VLOOKUP(C5109, 'Registration Database Man. Code'!A:D, 4, FALSE)</f>
        <v>XAG</v>
      </c>
      <c r="F5109" s="24" t="str">
        <f t="shared" si="79"/>
        <v>Yes</v>
      </c>
      <c r="G5109" s="21" t="str">
        <f>IF(F5109="Yes", "Not Applicable", IF(COUNTIF('Broadcast Module Man Codes'!B:B, LEFT(B5109, 4))=0, "No BM Man Code Found", "Match Found"))</f>
        <v>Not Applicable</v>
      </c>
    </row>
    <row r="5110" spans="1:7">
      <c r="A5110" s="23" t="s">
        <v>9418</v>
      </c>
      <c r="B5110" s="23" t="s">
        <v>9419</v>
      </c>
      <c r="C5110" s="23" t="s">
        <v>53</v>
      </c>
      <c r="D5110" s="23" t="str">
        <f>IF(ISNUMBER(MATCH(C5110, 'Registration Database Man. Code'!A:A, 0)), "drone", "")</f>
        <v>drone</v>
      </c>
      <c r="E5110" s="23" t="str">
        <f>VLOOKUP(C5110, 'Registration Database Man. Code'!A:D, 4, FALSE)</f>
        <v>EA VISION</v>
      </c>
      <c r="F5110" s="24" t="str">
        <f t="shared" si="79"/>
        <v>No</v>
      </c>
      <c r="G5110" s="21" t="str">
        <f>IF(F5110="Yes", "Not Applicable", IF(COUNTIF('Broadcast Module Man Codes'!B:B, LEFT(B5110, 4))=0, "No BM Man Code Found", "Match Found"))</f>
        <v>No BM Man Code Found</v>
      </c>
    </row>
    <row r="5111" spans="1:7">
      <c r="A5111" s="23" t="s">
        <v>9420</v>
      </c>
      <c r="B5111" s="23" t="s">
        <v>9421</v>
      </c>
      <c r="C5111" s="23" t="s">
        <v>27</v>
      </c>
      <c r="D5111" s="23" t="str">
        <f>IF(ISNUMBER(MATCH(C5111, 'Registration Database Man. Code'!A:A, 0)), "drone", "")</f>
        <v>drone</v>
      </c>
      <c r="E5111" s="23" t="str">
        <f>VLOOKUP(C5111, 'Registration Database Man. Code'!A:D, 4, FALSE)</f>
        <v>DJI</v>
      </c>
      <c r="F5111" s="24" t="str">
        <f t="shared" si="79"/>
        <v>No</v>
      </c>
      <c r="G5111" s="21" t="str">
        <f>IF(F5111="Yes", "Not Applicable", IF(COUNTIF('Broadcast Module Man Codes'!B:B, LEFT(B5111, 4))=0, "No BM Man Code Found", "Match Found"))</f>
        <v>No BM Man Code Found</v>
      </c>
    </row>
    <row r="5112" spans="1:7">
      <c r="A5112" s="23" t="s">
        <v>9422</v>
      </c>
      <c r="B5112" s="23" t="s">
        <v>9423</v>
      </c>
      <c r="C5112" s="23" t="s">
        <v>53</v>
      </c>
      <c r="D5112" s="23" t="str">
        <f>IF(ISNUMBER(MATCH(C5112, 'Registration Database Man. Code'!A:A, 0)), "drone", "")</f>
        <v>drone</v>
      </c>
      <c r="E5112" s="23" t="str">
        <f>VLOOKUP(C5112, 'Registration Database Man. Code'!A:D, 4, FALSE)</f>
        <v>EA VISION</v>
      </c>
      <c r="F5112" s="24" t="str">
        <f t="shared" si="79"/>
        <v>No</v>
      </c>
      <c r="G5112" s="21" t="str">
        <f>IF(F5112="Yes", "Not Applicable", IF(COUNTIF('Broadcast Module Man Codes'!B:B, LEFT(B5112, 4))=0, "No BM Man Code Found", "Match Found"))</f>
        <v>No BM Man Code Found</v>
      </c>
    </row>
    <row r="5113" spans="1:7">
      <c r="A5113" s="23" t="s">
        <v>9424</v>
      </c>
      <c r="B5113" s="23" t="s">
        <v>9425</v>
      </c>
      <c r="C5113" s="23" t="s">
        <v>53</v>
      </c>
      <c r="D5113" s="23" t="str">
        <f>IF(ISNUMBER(MATCH(C5113, 'Registration Database Man. Code'!A:A, 0)), "drone", "")</f>
        <v>drone</v>
      </c>
      <c r="E5113" s="23" t="str">
        <f>VLOOKUP(C5113, 'Registration Database Man. Code'!A:D, 4, FALSE)</f>
        <v>EA VISION</v>
      </c>
      <c r="F5113" s="24" t="str">
        <f t="shared" si="79"/>
        <v>No</v>
      </c>
      <c r="G5113" s="21" t="str">
        <f>IF(F5113="Yes", "Not Applicable", IF(COUNTIF('Broadcast Module Man Codes'!B:B, LEFT(B5113, 4))=0, "No BM Man Code Found", "Match Found"))</f>
        <v>No BM Man Code Found</v>
      </c>
    </row>
    <row r="5114" spans="1:7">
      <c r="A5114" s="23" t="s">
        <v>9426</v>
      </c>
      <c r="B5114" s="23" t="s">
        <v>9427</v>
      </c>
      <c r="C5114" s="23" t="s">
        <v>142</v>
      </c>
      <c r="D5114" s="23" t="str">
        <f>IF(ISNUMBER(MATCH(C5114, 'Registration Database Man. Code'!A:A, 0)), "drone", "")</f>
        <v>drone</v>
      </c>
      <c r="E5114" s="23" t="str">
        <f>VLOOKUP(C5114, 'Registration Database Man. Code'!A:D, 4, FALSE)</f>
        <v>TALOS DRONES</v>
      </c>
      <c r="F5114" s="24" t="str">
        <f t="shared" si="79"/>
        <v>Yes</v>
      </c>
      <c r="G5114" s="21" t="str">
        <f>IF(F5114="Yes", "Not Applicable", IF(COUNTIF('Broadcast Module Man Codes'!B:B, LEFT(B5114, 4))=0, "No BM Man Code Found", "Match Found"))</f>
        <v>Not Applicable</v>
      </c>
    </row>
    <row r="5115" spans="1:7">
      <c r="A5115" s="23" t="s">
        <v>9429</v>
      </c>
      <c r="B5115" s="23" t="s">
        <v>9430</v>
      </c>
      <c r="C5115" s="23" t="s">
        <v>27</v>
      </c>
      <c r="D5115" s="23" t="str">
        <f>IF(ISNUMBER(MATCH(C5115, 'Registration Database Man. Code'!A:A, 0)), "drone", "")</f>
        <v>drone</v>
      </c>
      <c r="E5115" s="23" t="str">
        <f>VLOOKUP(C5115, 'Registration Database Man. Code'!A:D, 4, FALSE)</f>
        <v>DJI</v>
      </c>
      <c r="F5115" s="24" t="str">
        <f t="shared" si="79"/>
        <v>No</v>
      </c>
      <c r="G5115" s="21" t="str">
        <f>IF(F5115="Yes", "Not Applicable", IF(COUNTIF('Broadcast Module Man Codes'!B:B, LEFT(B5115, 4))=0, "No BM Man Code Found", "Match Found"))</f>
        <v>No BM Man Code Found</v>
      </c>
    </row>
    <row r="5116" spans="1:7">
      <c r="A5116" s="23" t="s">
        <v>9431</v>
      </c>
      <c r="B5116" s="23" t="s">
        <v>9432</v>
      </c>
      <c r="C5116" s="23" t="s">
        <v>142</v>
      </c>
      <c r="D5116" s="23" t="str">
        <f>IF(ISNUMBER(MATCH(C5116, 'Registration Database Man. Code'!A:A, 0)), "drone", "")</f>
        <v>drone</v>
      </c>
      <c r="E5116" s="23" t="str">
        <f>VLOOKUP(C5116, 'Registration Database Man. Code'!A:D, 4, FALSE)</f>
        <v>TALOS DRONES</v>
      </c>
      <c r="F5116" s="24" t="str">
        <f t="shared" si="79"/>
        <v>No</v>
      </c>
      <c r="G5116" s="21" t="str">
        <f>IF(F5116="Yes", "Not Applicable", IF(COUNTIF('Broadcast Module Man Codes'!B:B, LEFT(B5116, 4))=0, "No BM Man Code Found", "Match Found"))</f>
        <v>No BM Man Code Found</v>
      </c>
    </row>
    <row r="5117" spans="1:7">
      <c r="A5117" s="23" t="s">
        <v>9433</v>
      </c>
      <c r="B5117" s="23" t="s">
        <v>9434</v>
      </c>
      <c r="C5117" s="23" t="s">
        <v>430</v>
      </c>
      <c r="D5117" s="23" t="str">
        <f>IF(ISNUMBER(MATCH(C5117, 'Registration Database Man. Code'!A:A, 0)), "drone", "")</f>
        <v>drone</v>
      </c>
      <c r="E5117" s="23" t="str">
        <f>VLOOKUP(C5117, 'Registration Database Man. Code'!A:D, 4, FALSE)</f>
        <v>EAVISION</v>
      </c>
      <c r="F5117" s="24" t="str">
        <f t="shared" si="79"/>
        <v>No</v>
      </c>
      <c r="G5117" s="21" t="str">
        <f>IF(F5117="Yes", "Not Applicable", IF(COUNTIF('Broadcast Module Man Codes'!B:B, LEFT(B5117, 4))=0, "No BM Man Code Found", "Match Found"))</f>
        <v>No BM Man Code Found</v>
      </c>
    </row>
    <row r="5118" spans="1:7">
      <c r="A5118" s="23" t="s">
        <v>9435</v>
      </c>
      <c r="B5118" s="23" t="s">
        <v>9436</v>
      </c>
      <c r="C5118" s="23" t="s">
        <v>6</v>
      </c>
      <c r="D5118" s="23" t="str">
        <f>IF(ISNUMBER(MATCH(C5118, 'Registration Database Man. Code'!A:A, 0)), "drone", "")</f>
        <v>drone</v>
      </c>
      <c r="E5118" s="23" t="str">
        <f>VLOOKUP(C5118, 'Registration Database Man. Code'!A:D, 4, FALSE)</f>
        <v>XAG</v>
      </c>
      <c r="F5118" s="24" t="str">
        <f t="shared" si="79"/>
        <v>Yes</v>
      </c>
      <c r="G5118" s="21" t="str">
        <f>IF(F5118="Yes", "Not Applicable", IF(COUNTIF('Broadcast Module Man Codes'!B:B, LEFT(B5118, 4))=0, "No BM Man Code Found", "Match Found"))</f>
        <v>Not Applicable</v>
      </c>
    </row>
    <row r="5119" spans="1:7">
      <c r="A5119" s="23" t="s">
        <v>9437</v>
      </c>
      <c r="B5119" s="23" t="s">
        <v>9438</v>
      </c>
      <c r="C5119" s="23" t="s">
        <v>430</v>
      </c>
      <c r="D5119" s="23" t="str">
        <f>IF(ISNUMBER(MATCH(C5119, 'Registration Database Man. Code'!A:A, 0)), "drone", "")</f>
        <v>drone</v>
      </c>
      <c r="E5119" s="23" t="str">
        <f>VLOOKUP(C5119, 'Registration Database Man. Code'!A:D, 4, FALSE)</f>
        <v>EAVISION</v>
      </c>
      <c r="F5119" s="24" t="str">
        <f t="shared" si="79"/>
        <v>No</v>
      </c>
      <c r="G5119" s="21" t="str">
        <f>IF(F5119="Yes", "Not Applicable", IF(COUNTIF('Broadcast Module Man Codes'!B:B, LEFT(B5119, 4))=0, "No BM Man Code Found", "Match Found"))</f>
        <v>No BM Man Code Found</v>
      </c>
    </row>
    <row r="5120" spans="1:7">
      <c r="A5120" s="23" t="s">
        <v>9439</v>
      </c>
      <c r="B5120" s="23" t="s">
        <v>9440</v>
      </c>
      <c r="C5120" s="23" t="s">
        <v>10</v>
      </c>
      <c r="D5120" s="23" t="str">
        <f>IF(ISNUMBER(MATCH(C5120, 'Registration Database Man. Code'!A:A, 0)), "drone", "")</f>
        <v>drone</v>
      </c>
      <c r="E5120" s="23" t="str">
        <f>VLOOKUP(C5120, 'Registration Database Man. Code'!A:D, 4, FALSE)</f>
        <v>DJI</v>
      </c>
      <c r="F5120" s="24" t="str">
        <f t="shared" si="79"/>
        <v>Yes</v>
      </c>
      <c r="G5120" s="21" t="str">
        <f>IF(F5120="Yes", "Not Applicable", IF(COUNTIF('Broadcast Module Man Codes'!B:B, LEFT(B5120, 4))=0, "No BM Man Code Found", "Match Found"))</f>
        <v>Not Applicable</v>
      </c>
    </row>
    <row r="5121" spans="1:7">
      <c r="A5121" s="23" t="s">
        <v>9441</v>
      </c>
      <c r="B5121" s="23" t="s">
        <v>9442</v>
      </c>
      <c r="C5121" s="23" t="s">
        <v>27</v>
      </c>
      <c r="D5121" s="23" t="str">
        <f>IF(ISNUMBER(MATCH(C5121, 'Registration Database Man. Code'!A:A, 0)), "drone", "")</f>
        <v>drone</v>
      </c>
      <c r="E5121" s="23" t="str">
        <f>VLOOKUP(C5121, 'Registration Database Man. Code'!A:D, 4, FALSE)</f>
        <v>DJI</v>
      </c>
      <c r="F5121" s="24" t="str">
        <f t="shared" si="79"/>
        <v>Yes</v>
      </c>
      <c r="G5121" s="21" t="str">
        <f>IF(F5121="Yes", "Not Applicable", IF(COUNTIF('Broadcast Module Man Codes'!B:B, LEFT(B5121, 4))=0, "No BM Man Code Found", "Match Found"))</f>
        <v>Not Applicable</v>
      </c>
    </row>
    <row r="5122" spans="1:7">
      <c r="A5122" s="23" t="s">
        <v>9443</v>
      </c>
      <c r="B5122" s="23" t="s">
        <v>9444</v>
      </c>
      <c r="C5122" s="23" t="s">
        <v>27</v>
      </c>
      <c r="D5122" s="23" t="str">
        <f>IF(ISNUMBER(MATCH(C5122, 'Registration Database Man. Code'!A:A, 0)), "drone", "")</f>
        <v>drone</v>
      </c>
      <c r="E5122" s="23" t="str">
        <f>VLOOKUP(C5122, 'Registration Database Man. Code'!A:D, 4, FALSE)</f>
        <v>DJI</v>
      </c>
      <c r="F5122" s="24" t="str">
        <f t="shared" si="79"/>
        <v>Yes</v>
      </c>
      <c r="G5122" s="21" t="str">
        <f>IF(F5122="Yes", "Not Applicable", IF(COUNTIF('Broadcast Module Man Codes'!B:B, LEFT(B5122, 4))=0, "No BM Man Code Found", "Match Found"))</f>
        <v>Not Applicable</v>
      </c>
    </row>
    <row r="5123" spans="1:7">
      <c r="A5123" s="23" t="s">
        <v>9445</v>
      </c>
      <c r="B5123" s="23" t="s">
        <v>9446</v>
      </c>
      <c r="C5123" s="23" t="s">
        <v>27</v>
      </c>
      <c r="D5123" s="23" t="str">
        <f>IF(ISNUMBER(MATCH(C5123, 'Registration Database Man. Code'!A:A, 0)), "drone", "")</f>
        <v>drone</v>
      </c>
      <c r="E5123" s="23" t="str">
        <f>VLOOKUP(C5123, 'Registration Database Man. Code'!A:D, 4, FALSE)</f>
        <v>DJI</v>
      </c>
      <c r="F5123" s="24" t="str">
        <f t="shared" ref="F5123:F5186" si="80">IF(OR(E5123="EA VISION", E5123="EAVISION"), "No", IF(OR(AND(OR(E5123="DJI", E5123="DJI Innovations"), LEFT(B5123, 5)="1581F"), AND(OR(E5123="XAG", E5123="GUANGZHOU XAG CO LTD"), LEFT(B5123, 5)="1863F"), AND(E5123="Talos Drones", LEFT(B5123, 5)="2104F")), "Yes", "No"))</f>
        <v>Yes</v>
      </c>
      <c r="G5123" s="21" t="str">
        <f>IF(F5123="Yes", "Not Applicable", IF(COUNTIF('Broadcast Module Man Codes'!B:B, LEFT(B5123, 4))=0, "No BM Man Code Found", "Match Found"))</f>
        <v>Not Applicable</v>
      </c>
    </row>
    <row r="5124" spans="1:7">
      <c r="A5124" s="23" t="s">
        <v>9447</v>
      </c>
      <c r="B5124" s="23" t="s">
        <v>9448</v>
      </c>
      <c r="C5124" s="23" t="s">
        <v>142</v>
      </c>
      <c r="D5124" s="23" t="str">
        <f>IF(ISNUMBER(MATCH(C5124, 'Registration Database Man. Code'!A:A, 0)), "drone", "")</f>
        <v>drone</v>
      </c>
      <c r="E5124" s="23" t="str">
        <f>VLOOKUP(C5124, 'Registration Database Man. Code'!A:D, 4, FALSE)</f>
        <v>TALOS DRONES</v>
      </c>
      <c r="F5124" s="24" t="str">
        <f t="shared" si="80"/>
        <v>Yes</v>
      </c>
      <c r="G5124" s="21" t="str">
        <f>IF(F5124="Yes", "Not Applicable", IF(COUNTIF('Broadcast Module Man Codes'!B:B, LEFT(B5124, 4))=0, "No BM Man Code Found", "Match Found"))</f>
        <v>Not Applicable</v>
      </c>
    </row>
    <row r="5125" spans="1:7">
      <c r="A5125" s="23" t="s">
        <v>9449</v>
      </c>
      <c r="B5125" s="23" t="s">
        <v>9450</v>
      </c>
      <c r="C5125" s="23" t="s">
        <v>27</v>
      </c>
      <c r="D5125" s="23" t="str">
        <f>IF(ISNUMBER(MATCH(C5125, 'Registration Database Man. Code'!A:A, 0)), "drone", "")</f>
        <v>drone</v>
      </c>
      <c r="E5125" s="23" t="str">
        <f>VLOOKUP(C5125, 'Registration Database Man. Code'!A:D, 4, FALSE)</f>
        <v>DJI</v>
      </c>
      <c r="F5125" s="24" t="str">
        <f t="shared" si="80"/>
        <v>Yes</v>
      </c>
      <c r="G5125" s="21" t="str">
        <f>IF(F5125="Yes", "Not Applicable", IF(COUNTIF('Broadcast Module Man Codes'!B:B, LEFT(B5125, 4))=0, "No BM Man Code Found", "Match Found"))</f>
        <v>Not Applicable</v>
      </c>
    </row>
    <row r="5126" spans="1:7">
      <c r="A5126" s="23" t="s">
        <v>9451</v>
      </c>
      <c r="B5126" s="23" t="s">
        <v>9452</v>
      </c>
      <c r="C5126" s="23" t="s">
        <v>10</v>
      </c>
      <c r="D5126" s="23" t="str">
        <f>IF(ISNUMBER(MATCH(C5126, 'Registration Database Man. Code'!A:A, 0)), "drone", "")</f>
        <v>drone</v>
      </c>
      <c r="E5126" s="23" t="str">
        <f>VLOOKUP(C5126, 'Registration Database Man. Code'!A:D, 4, FALSE)</f>
        <v>DJI</v>
      </c>
      <c r="F5126" s="24" t="str">
        <f t="shared" si="80"/>
        <v>No</v>
      </c>
      <c r="G5126" s="21" t="str">
        <f>IF(F5126="Yes", "Not Applicable", IF(COUNTIF('Broadcast Module Man Codes'!B:B, LEFT(B5126, 4))=0, "No BM Man Code Found", "Match Found"))</f>
        <v>No BM Man Code Found</v>
      </c>
    </row>
    <row r="5127" spans="1:7">
      <c r="A5127" s="23" t="s">
        <v>9453</v>
      </c>
      <c r="B5127" s="23" t="s">
        <v>9454</v>
      </c>
      <c r="C5127" s="23" t="s">
        <v>142</v>
      </c>
      <c r="D5127" s="23" t="str">
        <f>IF(ISNUMBER(MATCH(C5127, 'Registration Database Man. Code'!A:A, 0)), "drone", "")</f>
        <v>drone</v>
      </c>
      <c r="E5127" s="23" t="str">
        <f>VLOOKUP(C5127, 'Registration Database Man. Code'!A:D, 4, FALSE)</f>
        <v>TALOS DRONES</v>
      </c>
      <c r="F5127" s="24" t="str">
        <f t="shared" si="80"/>
        <v>Yes</v>
      </c>
      <c r="G5127" s="21" t="str">
        <f>IF(F5127="Yes", "Not Applicable", IF(COUNTIF('Broadcast Module Man Codes'!B:B, LEFT(B5127, 4))=0, "No BM Man Code Found", "Match Found"))</f>
        <v>Not Applicable</v>
      </c>
    </row>
    <row r="5128" spans="1:7">
      <c r="A5128" s="23" t="s">
        <v>9455</v>
      </c>
      <c r="B5128" s="23" t="s">
        <v>9456</v>
      </c>
      <c r="C5128" s="23" t="s">
        <v>94</v>
      </c>
      <c r="D5128" s="23" t="str">
        <f>IF(ISNUMBER(MATCH(C5128, 'Registration Database Man. Code'!A:A, 0)), "drone", "")</f>
        <v>drone</v>
      </c>
      <c r="E5128" s="23" t="str">
        <f>VLOOKUP(C5128, 'Registration Database Man. Code'!A:D, 4, FALSE)</f>
        <v>DJI</v>
      </c>
      <c r="F5128" s="24" t="str">
        <f t="shared" si="80"/>
        <v>No</v>
      </c>
      <c r="G5128" s="21" t="str">
        <f>IF(F5128="Yes", "Not Applicable", IF(COUNTIF('Broadcast Module Man Codes'!B:B, LEFT(B5128, 4))=0, "No BM Man Code Found", "Match Found"))</f>
        <v>No BM Man Code Found</v>
      </c>
    </row>
    <row r="5129" spans="1:7">
      <c r="A5129" s="23" t="s">
        <v>9457</v>
      </c>
      <c r="B5129" s="23" t="s">
        <v>9458</v>
      </c>
      <c r="C5129" s="23" t="s">
        <v>27</v>
      </c>
      <c r="D5129" s="23" t="str">
        <f>IF(ISNUMBER(MATCH(C5129, 'Registration Database Man. Code'!A:A, 0)), "drone", "")</f>
        <v>drone</v>
      </c>
      <c r="E5129" s="23" t="str">
        <f>VLOOKUP(C5129, 'Registration Database Man. Code'!A:D, 4, FALSE)</f>
        <v>DJI</v>
      </c>
      <c r="F5129" s="24" t="str">
        <f t="shared" si="80"/>
        <v>Yes</v>
      </c>
      <c r="G5129" s="21" t="str">
        <f>IF(F5129="Yes", "Not Applicable", IF(COUNTIF('Broadcast Module Man Codes'!B:B, LEFT(B5129, 4))=0, "No BM Man Code Found", "Match Found"))</f>
        <v>Not Applicable</v>
      </c>
    </row>
    <row r="5130" spans="1:7">
      <c r="A5130" s="23" t="s">
        <v>9459</v>
      </c>
      <c r="B5130" s="23" t="s">
        <v>9460</v>
      </c>
      <c r="C5130" s="23" t="s">
        <v>53</v>
      </c>
      <c r="D5130" s="23" t="str">
        <f>IF(ISNUMBER(MATCH(C5130, 'Registration Database Man. Code'!A:A, 0)), "drone", "")</f>
        <v>drone</v>
      </c>
      <c r="E5130" s="23" t="str">
        <f>VLOOKUP(C5130, 'Registration Database Man. Code'!A:D, 4, FALSE)</f>
        <v>EA VISION</v>
      </c>
      <c r="F5130" s="24" t="str">
        <f t="shared" si="80"/>
        <v>No</v>
      </c>
      <c r="G5130" s="21" t="str">
        <f>IF(F5130="Yes", "Not Applicable", IF(COUNTIF('Broadcast Module Man Codes'!B:B, LEFT(B5130, 4))=0, "No BM Man Code Found", "Match Found"))</f>
        <v>No BM Man Code Found</v>
      </c>
    </row>
    <row r="5131" spans="1:7">
      <c r="A5131" s="23" t="s">
        <v>9461</v>
      </c>
      <c r="B5131" s="23" t="s">
        <v>9462</v>
      </c>
      <c r="C5131" s="23" t="s">
        <v>8653</v>
      </c>
      <c r="D5131" s="23" t="str">
        <f>IF(ISNUMBER(MATCH(C5131, 'Registration Database Man. Code'!A:A, 0)), "drone", "")</f>
        <v>drone</v>
      </c>
      <c r="E5131" s="23" t="str">
        <f>VLOOKUP(C5131, 'Registration Database Man. Code'!A:D, 4, FALSE)</f>
        <v>DJI</v>
      </c>
      <c r="F5131" s="24" t="str">
        <f t="shared" si="80"/>
        <v>Yes</v>
      </c>
      <c r="G5131" s="21" t="str">
        <f>IF(F5131="Yes", "Not Applicable", IF(COUNTIF('Broadcast Module Man Codes'!B:B, LEFT(B5131, 4))=0, "No BM Man Code Found", "Match Found"))</f>
        <v>Not Applicable</v>
      </c>
    </row>
    <row r="5132" spans="1:7">
      <c r="A5132" s="23" t="s">
        <v>9463</v>
      </c>
      <c r="B5132" s="23" t="s">
        <v>9464</v>
      </c>
      <c r="C5132" s="23" t="s">
        <v>8653</v>
      </c>
      <c r="D5132" s="23" t="str">
        <f>IF(ISNUMBER(MATCH(C5132, 'Registration Database Man. Code'!A:A, 0)), "drone", "")</f>
        <v>drone</v>
      </c>
      <c r="E5132" s="23" t="str">
        <f>VLOOKUP(C5132, 'Registration Database Man. Code'!A:D, 4, FALSE)</f>
        <v>DJI</v>
      </c>
      <c r="F5132" s="24" t="str">
        <f t="shared" si="80"/>
        <v>Yes</v>
      </c>
      <c r="G5132" s="21" t="str">
        <f>IF(F5132="Yes", "Not Applicable", IF(COUNTIF('Broadcast Module Man Codes'!B:B, LEFT(B5132, 4))=0, "No BM Man Code Found", "Match Found"))</f>
        <v>Not Applicable</v>
      </c>
    </row>
    <row r="5133" spans="1:7">
      <c r="A5133" s="23" t="s">
        <v>9465</v>
      </c>
      <c r="B5133" s="23" t="s">
        <v>9466</v>
      </c>
      <c r="C5133" s="23" t="s">
        <v>24</v>
      </c>
      <c r="D5133" s="23" t="str">
        <f>IF(ISNUMBER(MATCH(C5133, 'Registration Database Man. Code'!A:A, 0)), "drone", "")</f>
        <v>drone</v>
      </c>
      <c r="E5133" s="23" t="str">
        <f>VLOOKUP(C5133, 'Registration Database Man. Code'!A:D, 4, FALSE)</f>
        <v>DJI</v>
      </c>
      <c r="F5133" s="24" t="str">
        <f t="shared" si="80"/>
        <v>Yes</v>
      </c>
      <c r="G5133" s="21" t="str">
        <f>IF(F5133="Yes", "Not Applicable", IF(COUNTIF('Broadcast Module Man Codes'!B:B, LEFT(B5133, 4))=0, "No BM Man Code Found", "Match Found"))</f>
        <v>Not Applicable</v>
      </c>
    </row>
    <row r="5134" spans="1:7">
      <c r="A5134" s="23" t="s">
        <v>9467</v>
      </c>
      <c r="B5134" s="23" t="s">
        <v>9468</v>
      </c>
      <c r="C5134" s="23" t="s">
        <v>8653</v>
      </c>
      <c r="D5134" s="23" t="str">
        <f>IF(ISNUMBER(MATCH(C5134, 'Registration Database Man. Code'!A:A, 0)), "drone", "")</f>
        <v>drone</v>
      </c>
      <c r="E5134" s="23" t="str">
        <f>VLOOKUP(C5134, 'Registration Database Man. Code'!A:D, 4, FALSE)</f>
        <v>DJI</v>
      </c>
      <c r="F5134" s="24" t="str">
        <f t="shared" si="80"/>
        <v>Yes</v>
      </c>
      <c r="G5134" s="21" t="str">
        <f>IF(F5134="Yes", "Not Applicable", IF(COUNTIF('Broadcast Module Man Codes'!B:B, LEFT(B5134, 4))=0, "No BM Man Code Found", "Match Found"))</f>
        <v>Not Applicable</v>
      </c>
    </row>
    <row r="5135" spans="1:7">
      <c r="A5135" s="23" t="s">
        <v>9469</v>
      </c>
      <c r="B5135" s="23" t="s">
        <v>9470</v>
      </c>
      <c r="C5135" s="23" t="s">
        <v>27</v>
      </c>
      <c r="D5135" s="23" t="str">
        <f>IF(ISNUMBER(MATCH(C5135, 'Registration Database Man. Code'!A:A, 0)), "drone", "")</f>
        <v>drone</v>
      </c>
      <c r="E5135" s="23" t="str">
        <f>VLOOKUP(C5135, 'Registration Database Man. Code'!A:D, 4, FALSE)</f>
        <v>DJI</v>
      </c>
      <c r="F5135" s="24" t="str">
        <f t="shared" si="80"/>
        <v>Yes</v>
      </c>
      <c r="G5135" s="21" t="str">
        <f>IF(F5135="Yes", "Not Applicable", IF(COUNTIF('Broadcast Module Man Codes'!B:B, LEFT(B5135, 4))=0, "No BM Man Code Found", "Match Found"))</f>
        <v>Not Applicable</v>
      </c>
    </row>
    <row r="5136" spans="1:7">
      <c r="A5136" s="23" t="s">
        <v>9471</v>
      </c>
      <c r="B5136" s="23" t="s">
        <v>9472</v>
      </c>
      <c r="C5136" s="23" t="s">
        <v>27</v>
      </c>
      <c r="D5136" s="23" t="str">
        <f>IF(ISNUMBER(MATCH(C5136, 'Registration Database Man. Code'!A:A, 0)), "drone", "")</f>
        <v>drone</v>
      </c>
      <c r="E5136" s="23" t="str">
        <f>VLOOKUP(C5136, 'Registration Database Man. Code'!A:D, 4, FALSE)</f>
        <v>DJI</v>
      </c>
      <c r="F5136" s="24" t="str">
        <f t="shared" si="80"/>
        <v>No</v>
      </c>
      <c r="G5136" s="21" t="str">
        <f>IF(F5136="Yes", "Not Applicable", IF(COUNTIF('Broadcast Module Man Codes'!B:B, LEFT(B5136, 4))=0, "No BM Man Code Found", "Match Found"))</f>
        <v>No BM Man Code Found</v>
      </c>
    </row>
    <row r="5137" spans="1:7">
      <c r="A5137" s="23" t="s">
        <v>9473</v>
      </c>
      <c r="B5137" s="23" t="s">
        <v>9474</v>
      </c>
      <c r="C5137" s="23" t="s">
        <v>142</v>
      </c>
      <c r="D5137" s="23" t="str">
        <f>IF(ISNUMBER(MATCH(C5137, 'Registration Database Man. Code'!A:A, 0)), "drone", "")</f>
        <v>drone</v>
      </c>
      <c r="E5137" s="23" t="str">
        <f>VLOOKUP(C5137, 'Registration Database Man. Code'!A:D, 4, FALSE)</f>
        <v>TALOS DRONES</v>
      </c>
      <c r="F5137" s="24" t="str">
        <f t="shared" si="80"/>
        <v>Yes</v>
      </c>
      <c r="G5137" s="21" t="str">
        <f>IF(F5137="Yes", "Not Applicable", IF(COUNTIF('Broadcast Module Man Codes'!B:B, LEFT(B5137, 4))=0, "No BM Man Code Found", "Match Found"))</f>
        <v>Not Applicable</v>
      </c>
    </row>
    <row r="5138" spans="1:7">
      <c r="A5138" s="23" t="s">
        <v>9475</v>
      </c>
      <c r="B5138" s="23" t="s">
        <v>9476</v>
      </c>
      <c r="C5138" s="23" t="s">
        <v>53</v>
      </c>
      <c r="D5138" s="23" t="str">
        <f>IF(ISNUMBER(MATCH(C5138, 'Registration Database Man. Code'!A:A, 0)), "drone", "")</f>
        <v>drone</v>
      </c>
      <c r="E5138" s="23" t="str">
        <f>VLOOKUP(C5138, 'Registration Database Man. Code'!A:D, 4, FALSE)</f>
        <v>EA VISION</v>
      </c>
      <c r="F5138" s="24" t="str">
        <f t="shared" si="80"/>
        <v>No</v>
      </c>
      <c r="G5138" s="21" t="str">
        <f>IF(F5138="Yes", "Not Applicable", IF(COUNTIF('Broadcast Module Man Codes'!B:B, LEFT(B5138, 4))=0, "No BM Man Code Found", "Match Found"))</f>
        <v>No BM Man Code Found</v>
      </c>
    </row>
    <row r="5139" spans="1:7">
      <c r="A5139" s="23" t="s">
        <v>9477</v>
      </c>
      <c r="B5139" s="23" t="s">
        <v>9478</v>
      </c>
      <c r="C5139" s="23" t="s">
        <v>53</v>
      </c>
      <c r="D5139" s="23" t="str">
        <f>IF(ISNUMBER(MATCH(C5139, 'Registration Database Man. Code'!A:A, 0)), "drone", "")</f>
        <v>drone</v>
      </c>
      <c r="E5139" s="23" t="str">
        <f>VLOOKUP(C5139, 'Registration Database Man. Code'!A:D, 4, FALSE)</f>
        <v>EA VISION</v>
      </c>
      <c r="F5139" s="24" t="str">
        <f t="shared" si="80"/>
        <v>No</v>
      </c>
      <c r="G5139" s="21" t="str">
        <f>IF(F5139="Yes", "Not Applicable", IF(COUNTIF('Broadcast Module Man Codes'!B:B, LEFT(B5139, 4))=0, "No BM Man Code Found", "Match Found"))</f>
        <v>No BM Man Code Found</v>
      </c>
    </row>
    <row r="5140" spans="1:7">
      <c r="A5140" s="23" t="s">
        <v>9479</v>
      </c>
      <c r="B5140" s="23" t="s">
        <v>9480</v>
      </c>
      <c r="C5140" s="23" t="s">
        <v>430</v>
      </c>
      <c r="D5140" s="23" t="str">
        <f>IF(ISNUMBER(MATCH(C5140, 'Registration Database Man. Code'!A:A, 0)), "drone", "")</f>
        <v>drone</v>
      </c>
      <c r="E5140" s="23" t="str">
        <f>VLOOKUP(C5140, 'Registration Database Man. Code'!A:D, 4, FALSE)</f>
        <v>EAVISION</v>
      </c>
      <c r="F5140" s="24" t="str">
        <f t="shared" si="80"/>
        <v>No</v>
      </c>
      <c r="G5140" s="21" t="str">
        <f>IF(F5140="Yes", "Not Applicable", IF(COUNTIF('Broadcast Module Man Codes'!B:B, LEFT(B5140, 4))=0, "No BM Man Code Found", "Match Found"))</f>
        <v>No BM Man Code Found</v>
      </c>
    </row>
    <row r="5141" spans="1:7">
      <c r="A5141" s="23" t="s">
        <v>9481</v>
      </c>
      <c r="B5141" s="23" t="s">
        <v>9482</v>
      </c>
      <c r="C5141" s="23" t="s">
        <v>27</v>
      </c>
      <c r="D5141" s="23" t="str">
        <f>IF(ISNUMBER(MATCH(C5141, 'Registration Database Man. Code'!A:A, 0)), "drone", "")</f>
        <v>drone</v>
      </c>
      <c r="E5141" s="23" t="str">
        <f>VLOOKUP(C5141, 'Registration Database Man. Code'!A:D, 4, FALSE)</f>
        <v>DJI</v>
      </c>
      <c r="F5141" s="24" t="str">
        <f t="shared" si="80"/>
        <v>Yes</v>
      </c>
      <c r="G5141" s="21" t="str">
        <f>IF(F5141="Yes", "Not Applicable", IF(COUNTIF('Broadcast Module Man Codes'!B:B, LEFT(B5141, 4))=0, "No BM Man Code Found", "Match Found"))</f>
        <v>Not Applicable</v>
      </c>
    </row>
    <row r="5142" spans="1:7">
      <c r="A5142" s="23" t="s">
        <v>9483</v>
      </c>
      <c r="B5142" s="23" t="s">
        <v>9484</v>
      </c>
      <c r="C5142" s="23" t="s">
        <v>132</v>
      </c>
      <c r="D5142" s="23" t="str">
        <f>IF(ISNUMBER(MATCH(C5142, 'Registration Database Man. Code'!A:A, 0)), "drone", "")</f>
        <v>drone</v>
      </c>
      <c r="E5142" s="23" t="str">
        <f>VLOOKUP(C5142, 'Registration Database Man. Code'!A:D, 4, FALSE)</f>
        <v>DJI</v>
      </c>
      <c r="F5142" s="24" t="str">
        <f t="shared" si="80"/>
        <v>No</v>
      </c>
      <c r="G5142" s="21" t="str">
        <f>IF(F5142="Yes", "Not Applicable", IF(COUNTIF('Broadcast Module Man Codes'!B:B, LEFT(B5142, 4))=0, "No BM Man Code Found", "Match Found"))</f>
        <v>No BM Man Code Found</v>
      </c>
    </row>
    <row r="5143" spans="1:7">
      <c r="A5143" s="23" t="s">
        <v>9485</v>
      </c>
      <c r="B5143" s="23" t="s">
        <v>9486</v>
      </c>
      <c r="C5143" s="23" t="s">
        <v>10</v>
      </c>
      <c r="D5143" s="23" t="str">
        <f>IF(ISNUMBER(MATCH(C5143, 'Registration Database Man. Code'!A:A, 0)), "drone", "")</f>
        <v>drone</v>
      </c>
      <c r="E5143" s="23" t="str">
        <f>VLOOKUP(C5143, 'Registration Database Man. Code'!A:D, 4, FALSE)</f>
        <v>DJI</v>
      </c>
      <c r="F5143" s="24" t="str">
        <f t="shared" si="80"/>
        <v>No</v>
      </c>
      <c r="G5143" s="21" t="str">
        <f>IF(F5143="Yes", "Not Applicable", IF(COUNTIF('Broadcast Module Man Codes'!B:B, LEFT(B5143, 4))=0, "No BM Man Code Found", "Match Found"))</f>
        <v>No BM Man Code Found</v>
      </c>
    </row>
    <row r="5144" spans="1:7">
      <c r="A5144" s="23" t="s">
        <v>9487</v>
      </c>
      <c r="B5144" s="23" t="s">
        <v>9488</v>
      </c>
      <c r="C5144" s="23" t="s">
        <v>53</v>
      </c>
      <c r="D5144" s="23" t="str">
        <f>IF(ISNUMBER(MATCH(C5144, 'Registration Database Man. Code'!A:A, 0)), "drone", "")</f>
        <v>drone</v>
      </c>
      <c r="E5144" s="23" t="str">
        <f>VLOOKUP(C5144, 'Registration Database Man. Code'!A:D, 4, FALSE)</f>
        <v>EA VISION</v>
      </c>
      <c r="F5144" s="24" t="str">
        <f t="shared" si="80"/>
        <v>No</v>
      </c>
      <c r="G5144" s="21" t="str">
        <f>IF(F5144="Yes", "Not Applicable", IF(COUNTIF('Broadcast Module Man Codes'!B:B, LEFT(B5144, 4))=0, "No BM Man Code Found", "Match Found"))</f>
        <v>No BM Man Code Found</v>
      </c>
    </row>
    <row r="5145" spans="1:7">
      <c r="A5145" s="23" t="s">
        <v>9489</v>
      </c>
      <c r="B5145" s="23" t="s">
        <v>9490</v>
      </c>
      <c r="C5145" s="23" t="s">
        <v>21</v>
      </c>
      <c r="D5145" s="23" t="str">
        <f>IF(ISNUMBER(MATCH(C5145, 'Registration Database Man. Code'!A:A, 0)), "drone", "")</f>
        <v>drone</v>
      </c>
      <c r="E5145" s="23" t="str">
        <f>VLOOKUP(C5145, 'Registration Database Man. Code'!A:D, 4, FALSE)</f>
        <v>XAG</v>
      </c>
      <c r="F5145" s="24" t="str">
        <f t="shared" si="80"/>
        <v>Yes</v>
      </c>
      <c r="G5145" s="21" t="str">
        <f>IF(F5145="Yes", "Not Applicable", IF(COUNTIF('Broadcast Module Man Codes'!B:B, LEFT(B5145, 4))=0, "No BM Man Code Found", "Match Found"))</f>
        <v>Not Applicable</v>
      </c>
    </row>
    <row r="5146" spans="1:7">
      <c r="A5146" s="23" t="s">
        <v>9491</v>
      </c>
      <c r="B5146" s="23" t="s">
        <v>9492</v>
      </c>
      <c r="C5146" s="23" t="s">
        <v>430</v>
      </c>
      <c r="D5146" s="23" t="str">
        <f>IF(ISNUMBER(MATCH(C5146, 'Registration Database Man. Code'!A:A, 0)), "drone", "")</f>
        <v>drone</v>
      </c>
      <c r="E5146" s="23" t="str">
        <f>VLOOKUP(C5146, 'Registration Database Man. Code'!A:D, 4, FALSE)</f>
        <v>EAVISION</v>
      </c>
      <c r="F5146" s="24" t="str">
        <f t="shared" si="80"/>
        <v>No</v>
      </c>
      <c r="G5146" s="21" t="str">
        <f>IF(F5146="Yes", "Not Applicable", IF(COUNTIF('Broadcast Module Man Codes'!B:B, LEFT(B5146, 4))=0, "No BM Man Code Found", "Match Found"))</f>
        <v>No BM Man Code Found</v>
      </c>
    </row>
    <row r="5147" spans="1:7">
      <c r="A5147" s="23" t="s">
        <v>9493</v>
      </c>
      <c r="B5147" s="23" t="s">
        <v>9494</v>
      </c>
      <c r="C5147" s="23" t="s">
        <v>10</v>
      </c>
      <c r="D5147" s="23" t="str">
        <f>IF(ISNUMBER(MATCH(C5147, 'Registration Database Man. Code'!A:A, 0)), "drone", "")</f>
        <v>drone</v>
      </c>
      <c r="E5147" s="23" t="str">
        <f>VLOOKUP(C5147, 'Registration Database Man. Code'!A:D, 4, FALSE)</f>
        <v>DJI</v>
      </c>
      <c r="F5147" s="24" t="str">
        <f t="shared" si="80"/>
        <v>Yes</v>
      </c>
      <c r="G5147" s="21" t="str">
        <f>IF(F5147="Yes", "Not Applicable", IF(COUNTIF('Broadcast Module Man Codes'!B:B, LEFT(B5147, 4))=0, "No BM Man Code Found", "Match Found"))</f>
        <v>Not Applicable</v>
      </c>
    </row>
    <row r="5148" spans="1:7">
      <c r="A5148" s="23" t="s">
        <v>9495</v>
      </c>
      <c r="B5148" s="23" t="s">
        <v>9496</v>
      </c>
      <c r="C5148" s="23" t="s">
        <v>430</v>
      </c>
      <c r="D5148" s="23" t="str">
        <f>IF(ISNUMBER(MATCH(C5148, 'Registration Database Man. Code'!A:A, 0)), "drone", "")</f>
        <v>drone</v>
      </c>
      <c r="E5148" s="23" t="str">
        <f>VLOOKUP(C5148, 'Registration Database Man. Code'!A:D, 4, FALSE)</f>
        <v>EAVISION</v>
      </c>
      <c r="F5148" s="24" t="str">
        <f t="shared" si="80"/>
        <v>No</v>
      </c>
      <c r="G5148" s="21" t="str">
        <f>IF(F5148="Yes", "Not Applicable", IF(COUNTIF('Broadcast Module Man Codes'!B:B, LEFT(B5148, 4))=0, "No BM Man Code Found", "Match Found"))</f>
        <v>No BM Man Code Found</v>
      </c>
    </row>
    <row r="5149" spans="1:7">
      <c r="A5149" s="23" t="s">
        <v>9497</v>
      </c>
      <c r="B5149" s="23" t="s">
        <v>9498</v>
      </c>
      <c r="C5149" s="23" t="s">
        <v>42</v>
      </c>
      <c r="D5149" s="23" t="str">
        <f>IF(ISNUMBER(MATCH(C5149, 'Registration Database Man. Code'!A:A, 0)), "drone", "")</f>
        <v>drone</v>
      </c>
      <c r="E5149" s="23" t="str">
        <f>VLOOKUP(C5149, 'Registration Database Man. Code'!A:D, 4, FALSE)</f>
        <v>DJI</v>
      </c>
      <c r="F5149" s="24" t="str">
        <f t="shared" si="80"/>
        <v>No</v>
      </c>
      <c r="G5149" s="21" t="str">
        <f>IF(F5149="Yes", "Not Applicable", IF(COUNTIF('Broadcast Module Man Codes'!B:B, LEFT(B5149, 4))=0, "No BM Man Code Found", "Match Found"))</f>
        <v>No BM Man Code Found</v>
      </c>
    </row>
    <row r="5150" spans="1:7">
      <c r="A5150" s="23" t="s">
        <v>9499</v>
      </c>
      <c r="B5150" s="23" t="s">
        <v>9500</v>
      </c>
      <c r="C5150" s="23" t="s">
        <v>430</v>
      </c>
      <c r="D5150" s="23" t="str">
        <f>IF(ISNUMBER(MATCH(C5150, 'Registration Database Man. Code'!A:A, 0)), "drone", "")</f>
        <v>drone</v>
      </c>
      <c r="E5150" s="23" t="str">
        <f>VLOOKUP(C5150, 'Registration Database Man. Code'!A:D, 4, FALSE)</f>
        <v>EAVISION</v>
      </c>
      <c r="F5150" s="24" t="str">
        <f t="shared" si="80"/>
        <v>No</v>
      </c>
      <c r="G5150" s="21" t="str">
        <f>IF(F5150="Yes", "Not Applicable", IF(COUNTIF('Broadcast Module Man Codes'!B:B, LEFT(B5150, 4))=0, "No BM Man Code Found", "Match Found"))</f>
        <v>No BM Man Code Found</v>
      </c>
    </row>
    <row r="5151" spans="1:7">
      <c r="A5151" s="23" t="s">
        <v>9501</v>
      </c>
      <c r="B5151" s="23" t="s">
        <v>9502</v>
      </c>
      <c r="C5151" s="23" t="s">
        <v>142</v>
      </c>
      <c r="D5151" s="23" t="str">
        <f>IF(ISNUMBER(MATCH(C5151, 'Registration Database Man. Code'!A:A, 0)), "drone", "")</f>
        <v>drone</v>
      </c>
      <c r="E5151" s="23" t="str">
        <f>VLOOKUP(C5151, 'Registration Database Man. Code'!A:D, 4, FALSE)</f>
        <v>TALOS DRONES</v>
      </c>
      <c r="F5151" s="24" t="str">
        <f t="shared" si="80"/>
        <v>No</v>
      </c>
      <c r="G5151" s="21" t="str">
        <f>IF(F5151="Yes", "Not Applicable", IF(COUNTIF('Broadcast Module Man Codes'!B:B, LEFT(B5151, 4))=0, "No BM Man Code Found", "Match Found"))</f>
        <v>No BM Man Code Found</v>
      </c>
    </row>
    <row r="5152" spans="1:7">
      <c r="A5152" s="23" t="s">
        <v>9505</v>
      </c>
      <c r="B5152" s="23" t="s">
        <v>9506</v>
      </c>
      <c r="C5152" s="23" t="s">
        <v>10</v>
      </c>
      <c r="D5152" s="23" t="str">
        <f>IF(ISNUMBER(MATCH(C5152, 'Registration Database Man. Code'!A:A, 0)), "drone", "")</f>
        <v>drone</v>
      </c>
      <c r="E5152" s="23" t="str">
        <f>VLOOKUP(C5152, 'Registration Database Man. Code'!A:D, 4, FALSE)</f>
        <v>DJI</v>
      </c>
      <c r="F5152" s="24" t="str">
        <f t="shared" si="80"/>
        <v>No</v>
      </c>
      <c r="G5152" s="21" t="str">
        <f>IF(F5152="Yes", "Not Applicable", IF(COUNTIF('Broadcast Module Man Codes'!B:B, LEFT(B5152, 4))=0, "No BM Man Code Found", "Match Found"))</f>
        <v>No BM Man Code Found</v>
      </c>
    </row>
    <row r="5153" spans="1:7">
      <c r="A5153" s="23" t="s">
        <v>9507</v>
      </c>
      <c r="B5153" s="23" t="s">
        <v>9508</v>
      </c>
      <c r="C5153" s="23" t="s">
        <v>10</v>
      </c>
      <c r="D5153" s="23" t="str">
        <f>IF(ISNUMBER(MATCH(C5153, 'Registration Database Man. Code'!A:A, 0)), "drone", "")</f>
        <v>drone</v>
      </c>
      <c r="E5153" s="23" t="str">
        <f>VLOOKUP(C5153, 'Registration Database Man. Code'!A:D, 4, FALSE)</f>
        <v>DJI</v>
      </c>
      <c r="F5153" s="24" t="str">
        <f t="shared" si="80"/>
        <v>Yes</v>
      </c>
      <c r="G5153" s="21" t="str">
        <f>IF(F5153="Yes", "Not Applicable", IF(COUNTIF('Broadcast Module Man Codes'!B:B, LEFT(B5153, 4))=0, "No BM Man Code Found", "Match Found"))</f>
        <v>Not Applicable</v>
      </c>
    </row>
    <row r="5154" spans="1:7">
      <c r="A5154" s="23" t="s">
        <v>9509</v>
      </c>
      <c r="B5154" s="23" t="s">
        <v>9510</v>
      </c>
      <c r="C5154" s="23" t="s">
        <v>10</v>
      </c>
      <c r="D5154" s="23" t="str">
        <f>IF(ISNUMBER(MATCH(C5154, 'Registration Database Man. Code'!A:A, 0)), "drone", "")</f>
        <v>drone</v>
      </c>
      <c r="E5154" s="23" t="str">
        <f>VLOOKUP(C5154, 'Registration Database Man. Code'!A:D, 4, FALSE)</f>
        <v>DJI</v>
      </c>
      <c r="F5154" s="24" t="str">
        <f t="shared" si="80"/>
        <v>Yes</v>
      </c>
      <c r="G5154" s="21" t="str">
        <f>IF(F5154="Yes", "Not Applicable", IF(COUNTIF('Broadcast Module Man Codes'!B:B, LEFT(B5154, 4))=0, "No BM Man Code Found", "Match Found"))</f>
        <v>Not Applicable</v>
      </c>
    </row>
    <row r="5155" spans="1:7">
      <c r="A5155" s="23" t="s">
        <v>9511</v>
      </c>
      <c r="B5155" s="23" t="s">
        <v>9512</v>
      </c>
      <c r="C5155" s="23" t="s">
        <v>430</v>
      </c>
      <c r="D5155" s="23" t="str">
        <f>IF(ISNUMBER(MATCH(C5155, 'Registration Database Man. Code'!A:A, 0)), "drone", "")</f>
        <v>drone</v>
      </c>
      <c r="E5155" s="23" t="str">
        <f>VLOOKUP(C5155, 'Registration Database Man. Code'!A:D, 4, FALSE)</f>
        <v>EAVISION</v>
      </c>
      <c r="F5155" s="24" t="str">
        <f t="shared" si="80"/>
        <v>No</v>
      </c>
      <c r="G5155" s="21" t="str">
        <f>IF(F5155="Yes", "Not Applicable", IF(COUNTIF('Broadcast Module Man Codes'!B:B, LEFT(B5155, 4))=0, "No BM Man Code Found", "Match Found"))</f>
        <v>No BM Man Code Found</v>
      </c>
    </row>
    <row r="5156" spans="1:7">
      <c r="A5156" s="23" t="s">
        <v>9513</v>
      </c>
      <c r="B5156" s="23" t="s">
        <v>9514</v>
      </c>
      <c r="C5156" s="23" t="s">
        <v>142</v>
      </c>
      <c r="D5156" s="23" t="str">
        <f>IF(ISNUMBER(MATCH(C5156, 'Registration Database Man. Code'!A:A, 0)), "drone", "")</f>
        <v>drone</v>
      </c>
      <c r="E5156" s="23" t="str">
        <f>VLOOKUP(C5156, 'Registration Database Man. Code'!A:D, 4, FALSE)</f>
        <v>TALOS DRONES</v>
      </c>
      <c r="F5156" s="24" t="str">
        <f t="shared" si="80"/>
        <v>Yes</v>
      </c>
      <c r="G5156" s="21" t="str">
        <f>IF(F5156="Yes", "Not Applicable", IF(COUNTIF('Broadcast Module Man Codes'!B:B, LEFT(B5156, 4))=0, "No BM Man Code Found", "Match Found"))</f>
        <v>Not Applicable</v>
      </c>
    </row>
    <row r="5157" spans="1:7">
      <c r="A5157" s="23" t="s">
        <v>9515</v>
      </c>
      <c r="B5157" s="23" t="s">
        <v>9516</v>
      </c>
      <c r="C5157" s="23" t="s">
        <v>27</v>
      </c>
      <c r="D5157" s="23" t="str">
        <f>IF(ISNUMBER(MATCH(C5157, 'Registration Database Man. Code'!A:A, 0)), "drone", "")</f>
        <v>drone</v>
      </c>
      <c r="E5157" s="23" t="str">
        <f>VLOOKUP(C5157, 'Registration Database Man. Code'!A:D, 4, FALSE)</f>
        <v>DJI</v>
      </c>
      <c r="F5157" s="24" t="str">
        <f t="shared" si="80"/>
        <v>Yes</v>
      </c>
      <c r="G5157" s="21" t="str">
        <f>IF(F5157="Yes", "Not Applicable", IF(COUNTIF('Broadcast Module Man Codes'!B:B, LEFT(B5157, 4))=0, "No BM Man Code Found", "Match Found"))</f>
        <v>Not Applicable</v>
      </c>
    </row>
    <row r="5158" spans="1:7">
      <c r="A5158" s="23" t="s">
        <v>9517</v>
      </c>
      <c r="B5158" s="23" t="s">
        <v>9518</v>
      </c>
      <c r="C5158" s="23" t="s">
        <v>27</v>
      </c>
      <c r="D5158" s="23" t="str">
        <f>IF(ISNUMBER(MATCH(C5158, 'Registration Database Man. Code'!A:A, 0)), "drone", "")</f>
        <v>drone</v>
      </c>
      <c r="E5158" s="23" t="str">
        <f>VLOOKUP(C5158, 'Registration Database Man. Code'!A:D, 4, FALSE)</f>
        <v>DJI</v>
      </c>
      <c r="F5158" s="24" t="str">
        <f t="shared" si="80"/>
        <v>Yes</v>
      </c>
      <c r="G5158" s="21" t="str">
        <f>IF(F5158="Yes", "Not Applicable", IF(COUNTIF('Broadcast Module Man Codes'!B:B, LEFT(B5158, 4))=0, "No BM Man Code Found", "Match Found"))</f>
        <v>Not Applicable</v>
      </c>
    </row>
    <row r="5159" spans="1:7">
      <c r="A5159" s="23" t="s">
        <v>9519</v>
      </c>
      <c r="B5159" s="23" t="s">
        <v>9520</v>
      </c>
      <c r="C5159" s="23" t="s">
        <v>27</v>
      </c>
      <c r="D5159" s="23" t="str">
        <f>IF(ISNUMBER(MATCH(C5159, 'Registration Database Man. Code'!A:A, 0)), "drone", "")</f>
        <v>drone</v>
      </c>
      <c r="E5159" s="23" t="str">
        <f>VLOOKUP(C5159, 'Registration Database Man. Code'!A:D, 4, FALSE)</f>
        <v>DJI</v>
      </c>
      <c r="F5159" s="24" t="str">
        <f t="shared" si="80"/>
        <v>No</v>
      </c>
      <c r="G5159" s="21" t="str">
        <f>IF(F5159="Yes", "Not Applicable", IF(COUNTIF('Broadcast Module Man Codes'!B:B, LEFT(B5159, 4))=0, "No BM Man Code Found", "Match Found"))</f>
        <v>No BM Man Code Found</v>
      </c>
    </row>
    <row r="5160" spans="1:7">
      <c r="A5160" s="23" t="s">
        <v>9521</v>
      </c>
      <c r="B5160" s="23" t="s">
        <v>9522</v>
      </c>
      <c r="C5160" s="23" t="s">
        <v>27</v>
      </c>
      <c r="D5160" s="23" t="str">
        <f>IF(ISNUMBER(MATCH(C5160, 'Registration Database Man. Code'!A:A, 0)), "drone", "")</f>
        <v>drone</v>
      </c>
      <c r="E5160" s="23" t="str">
        <f>VLOOKUP(C5160, 'Registration Database Man. Code'!A:D, 4, FALSE)</f>
        <v>DJI</v>
      </c>
      <c r="F5160" s="24" t="str">
        <f t="shared" si="80"/>
        <v>No</v>
      </c>
      <c r="G5160" s="21" t="str">
        <f>IF(F5160="Yes", "Not Applicable", IF(COUNTIF('Broadcast Module Man Codes'!B:B, LEFT(B5160, 4))=0, "No BM Man Code Found", "Match Found"))</f>
        <v>No BM Man Code Found</v>
      </c>
    </row>
    <row r="5161" spans="1:7">
      <c r="A5161" s="23" t="s">
        <v>9523</v>
      </c>
      <c r="B5161" s="23" t="s">
        <v>9524</v>
      </c>
      <c r="C5161" s="23" t="s">
        <v>430</v>
      </c>
      <c r="D5161" s="23" t="str">
        <f>IF(ISNUMBER(MATCH(C5161, 'Registration Database Man. Code'!A:A, 0)), "drone", "")</f>
        <v>drone</v>
      </c>
      <c r="E5161" s="23" t="str">
        <f>VLOOKUP(C5161, 'Registration Database Man. Code'!A:D, 4, FALSE)</f>
        <v>EAVISION</v>
      </c>
      <c r="F5161" s="24" t="str">
        <f t="shared" si="80"/>
        <v>No</v>
      </c>
      <c r="G5161" s="21" t="str">
        <f>IF(F5161="Yes", "Not Applicable", IF(COUNTIF('Broadcast Module Man Codes'!B:B, LEFT(B5161, 4))=0, "No BM Man Code Found", "Match Found"))</f>
        <v>No BM Man Code Found</v>
      </c>
    </row>
    <row r="5162" spans="1:7">
      <c r="A5162" s="23" t="s">
        <v>9525</v>
      </c>
      <c r="B5162" s="23" t="s">
        <v>9526</v>
      </c>
      <c r="C5162" s="23" t="s">
        <v>16</v>
      </c>
      <c r="D5162" s="23" t="str">
        <f>IF(ISNUMBER(MATCH(C5162, 'Registration Database Man. Code'!A:A, 0)), "drone", "")</f>
        <v>drone</v>
      </c>
      <c r="E5162" s="23" t="str">
        <f>VLOOKUP(C5162, 'Registration Database Man. Code'!A:D, 4, FALSE)</f>
        <v>DJI</v>
      </c>
      <c r="F5162" s="24" t="str">
        <f t="shared" si="80"/>
        <v>Yes</v>
      </c>
      <c r="G5162" s="21" t="str">
        <f>IF(F5162="Yes", "Not Applicable", IF(COUNTIF('Broadcast Module Man Codes'!B:B, LEFT(B5162, 4))=0, "No BM Man Code Found", "Match Found"))</f>
        <v>Not Applicable</v>
      </c>
    </row>
    <row r="5163" spans="1:7">
      <c r="A5163" s="23" t="s">
        <v>9527</v>
      </c>
      <c r="B5163" s="23" t="s">
        <v>9528</v>
      </c>
      <c r="C5163" s="23" t="s">
        <v>21</v>
      </c>
      <c r="D5163" s="23" t="str">
        <f>IF(ISNUMBER(MATCH(C5163, 'Registration Database Man. Code'!A:A, 0)), "drone", "")</f>
        <v>drone</v>
      </c>
      <c r="E5163" s="23" t="str">
        <f>VLOOKUP(C5163, 'Registration Database Man. Code'!A:D, 4, FALSE)</f>
        <v>XAG</v>
      </c>
      <c r="F5163" s="24" t="str">
        <f t="shared" si="80"/>
        <v>No</v>
      </c>
      <c r="G5163" s="21" t="str">
        <f>IF(F5163="Yes", "Not Applicable", IF(COUNTIF('Broadcast Module Man Codes'!B:B, LEFT(B5163, 4))=0, "No BM Man Code Found", "Match Found"))</f>
        <v>No BM Man Code Found</v>
      </c>
    </row>
    <row r="5164" spans="1:7">
      <c r="A5164" s="23" t="s">
        <v>9530</v>
      </c>
      <c r="B5164" s="23" t="s">
        <v>9531</v>
      </c>
      <c r="C5164" s="23" t="s">
        <v>430</v>
      </c>
      <c r="D5164" s="23" t="str">
        <f>IF(ISNUMBER(MATCH(C5164, 'Registration Database Man. Code'!A:A, 0)), "drone", "")</f>
        <v>drone</v>
      </c>
      <c r="E5164" s="23" t="str">
        <f>VLOOKUP(C5164, 'Registration Database Man. Code'!A:D, 4, FALSE)</f>
        <v>EAVISION</v>
      </c>
      <c r="F5164" s="24" t="str">
        <f t="shared" si="80"/>
        <v>No</v>
      </c>
      <c r="G5164" s="21" t="str">
        <f>IF(F5164="Yes", "Not Applicable", IF(COUNTIF('Broadcast Module Man Codes'!B:B, LEFT(B5164, 4))=0, "No BM Man Code Found", "Match Found"))</f>
        <v>No BM Man Code Found</v>
      </c>
    </row>
    <row r="5165" spans="1:7">
      <c r="A5165" s="23" t="s">
        <v>9532</v>
      </c>
      <c r="B5165" s="23" t="s">
        <v>9533</v>
      </c>
      <c r="C5165" s="23" t="s">
        <v>10</v>
      </c>
      <c r="D5165" s="23" t="str">
        <f>IF(ISNUMBER(MATCH(C5165, 'Registration Database Man. Code'!A:A, 0)), "drone", "")</f>
        <v>drone</v>
      </c>
      <c r="E5165" s="23" t="str">
        <f>VLOOKUP(C5165, 'Registration Database Man. Code'!A:D, 4, FALSE)</f>
        <v>DJI</v>
      </c>
      <c r="F5165" s="24" t="str">
        <f t="shared" si="80"/>
        <v>No</v>
      </c>
      <c r="G5165" s="21" t="str">
        <f>IF(F5165="Yes", "Not Applicable", IF(COUNTIF('Broadcast Module Man Codes'!B:B, LEFT(B5165, 4))=0, "No BM Man Code Found", "Match Found"))</f>
        <v>No BM Man Code Found</v>
      </c>
    </row>
    <row r="5166" spans="1:7">
      <c r="A5166" s="23" t="s">
        <v>9534</v>
      </c>
      <c r="B5166" s="23" t="s">
        <v>9535</v>
      </c>
      <c r="C5166" s="23" t="s">
        <v>10</v>
      </c>
      <c r="D5166" s="23" t="str">
        <f>IF(ISNUMBER(MATCH(C5166, 'Registration Database Man. Code'!A:A, 0)), "drone", "")</f>
        <v>drone</v>
      </c>
      <c r="E5166" s="23" t="str">
        <f>VLOOKUP(C5166, 'Registration Database Man. Code'!A:D, 4, FALSE)</f>
        <v>DJI</v>
      </c>
      <c r="F5166" s="24" t="str">
        <f t="shared" si="80"/>
        <v>Yes</v>
      </c>
      <c r="G5166" s="21" t="str">
        <f>IF(F5166="Yes", "Not Applicable", IF(COUNTIF('Broadcast Module Man Codes'!B:B, LEFT(B5166, 4))=0, "No BM Man Code Found", "Match Found"))</f>
        <v>Not Applicable</v>
      </c>
    </row>
    <row r="5167" spans="1:7">
      <c r="A5167" s="23" t="s">
        <v>9536</v>
      </c>
      <c r="B5167" s="23" t="s">
        <v>9537</v>
      </c>
      <c r="C5167" s="23" t="s">
        <v>49</v>
      </c>
      <c r="D5167" s="23" t="str">
        <f>IF(ISNUMBER(MATCH(C5167, 'Registration Database Man. Code'!A:A, 0)), "drone", "")</f>
        <v>drone</v>
      </c>
      <c r="E5167" s="23" t="str">
        <f>VLOOKUP(C5167, 'Registration Database Man. Code'!A:D, 4, FALSE)</f>
        <v>DJI</v>
      </c>
      <c r="F5167" s="24" t="str">
        <f t="shared" si="80"/>
        <v>No</v>
      </c>
      <c r="G5167" s="21" t="str">
        <f>IF(F5167="Yes", "Not Applicable", IF(COUNTIF('Broadcast Module Man Codes'!B:B, LEFT(B5167, 4))=0, "No BM Man Code Found", "Match Found"))</f>
        <v>No BM Man Code Found</v>
      </c>
    </row>
    <row r="5168" spans="1:7">
      <c r="A5168" s="23" t="s">
        <v>9538</v>
      </c>
      <c r="B5168" s="23" t="s">
        <v>9539</v>
      </c>
      <c r="C5168" s="23" t="s">
        <v>1514</v>
      </c>
      <c r="D5168" s="23" t="str">
        <f>IF(ISNUMBER(MATCH(C5168, 'Registration Database Man. Code'!A:A, 0)), "drone", "")</f>
        <v>drone</v>
      </c>
      <c r="E5168" s="23" t="str">
        <f>VLOOKUP(C5168, 'Registration Database Man. Code'!A:D, 4, FALSE)</f>
        <v>DJI</v>
      </c>
      <c r="F5168" s="24" t="str">
        <f t="shared" si="80"/>
        <v>No</v>
      </c>
      <c r="G5168" s="21" t="str">
        <f>IF(F5168="Yes", "Not Applicable", IF(COUNTIF('Broadcast Module Man Codes'!B:B, LEFT(B5168, 4))=0, "No BM Man Code Found", "Match Found"))</f>
        <v>No BM Man Code Found</v>
      </c>
    </row>
    <row r="5169" spans="1:7">
      <c r="A5169" s="23" t="s">
        <v>9540</v>
      </c>
      <c r="B5169" s="23" t="s">
        <v>9541</v>
      </c>
      <c r="C5169" s="23" t="s">
        <v>10</v>
      </c>
      <c r="D5169" s="23" t="str">
        <f>IF(ISNUMBER(MATCH(C5169, 'Registration Database Man. Code'!A:A, 0)), "drone", "")</f>
        <v>drone</v>
      </c>
      <c r="E5169" s="23" t="str">
        <f>VLOOKUP(C5169, 'Registration Database Man. Code'!A:D, 4, FALSE)</f>
        <v>DJI</v>
      </c>
      <c r="F5169" s="24" t="str">
        <f t="shared" si="80"/>
        <v>Yes</v>
      </c>
      <c r="G5169" s="21" t="str">
        <f>IF(F5169="Yes", "Not Applicable", IF(COUNTIF('Broadcast Module Man Codes'!B:B, LEFT(B5169, 4))=0, "No BM Man Code Found", "Match Found"))</f>
        <v>Not Applicable</v>
      </c>
    </row>
    <row r="5170" spans="1:7">
      <c r="A5170" s="23" t="s">
        <v>9542</v>
      </c>
      <c r="B5170" s="23" t="s">
        <v>9543</v>
      </c>
      <c r="C5170" s="23" t="s">
        <v>13</v>
      </c>
      <c r="D5170" s="23" t="str">
        <f>IF(ISNUMBER(MATCH(C5170, 'Registration Database Man. Code'!A:A, 0)), "drone", "")</f>
        <v>drone</v>
      </c>
      <c r="E5170" s="23" t="str">
        <f>VLOOKUP(C5170, 'Registration Database Man. Code'!A:D, 4, FALSE)</f>
        <v>DJI</v>
      </c>
      <c r="F5170" s="24" t="str">
        <f t="shared" si="80"/>
        <v>No</v>
      </c>
      <c r="G5170" s="21" t="str">
        <f>IF(F5170="Yes", "Not Applicable", IF(COUNTIF('Broadcast Module Man Codes'!B:B, LEFT(B5170, 4))=0, "No BM Man Code Found", "Match Found"))</f>
        <v>No BM Man Code Found</v>
      </c>
    </row>
    <row r="5171" spans="1:7">
      <c r="A5171" s="23" t="s">
        <v>9544</v>
      </c>
      <c r="B5171" s="23" t="s">
        <v>9545</v>
      </c>
      <c r="C5171" s="23" t="s">
        <v>53</v>
      </c>
      <c r="D5171" s="23" t="str">
        <f>IF(ISNUMBER(MATCH(C5171, 'Registration Database Man. Code'!A:A, 0)), "drone", "")</f>
        <v>drone</v>
      </c>
      <c r="E5171" s="23" t="str">
        <f>VLOOKUP(C5171, 'Registration Database Man. Code'!A:D, 4, FALSE)</f>
        <v>EA VISION</v>
      </c>
      <c r="F5171" s="24" t="str">
        <f t="shared" si="80"/>
        <v>No</v>
      </c>
      <c r="G5171" s="21" t="str">
        <f>IF(F5171="Yes", "Not Applicable", IF(COUNTIF('Broadcast Module Man Codes'!B:B, LEFT(B5171, 4))=0, "No BM Man Code Found", "Match Found"))</f>
        <v>No BM Man Code Found</v>
      </c>
    </row>
    <row r="5172" spans="1:7">
      <c r="A5172" s="23" t="s">
        <v>9546</v>
      </c>
      <c r="B5172" s="23" t="s">
        <v>9547</v>
      </c>
      <c r="C5172" s="23" t="s">
        <v>94</v>
      </c>
      <c r="D5172" s="23" t="str">
        <f>IF(ISNUMBER(MATCH(C5172, 'Registration Database Man. Code'!A:A, 0)), "drone", "")</f>
        <v>drone</v>
      </c>
      <c r="E5172" s="23" t="str">
        <f>VLOOKUP(C5172, 'Registration Database Man. Code'!A:D, 4, FALSE)</f>
        <v>DJI</v>
      </c>
      <c r="F5172" s="24" t="str">
        <f t="shared" si="80"/>
        <v>Yes</v>
      </c>
      <c r="G5172" s="21" t="str">
        <f>IF(F5172="Yes", "Not Applicable", IF(COUNTIF('Broadcast Module Man Codes'!B:B, LEFT(B5172, 4))=0, "No BM Man Code Found", "Match Found"))</f>
        <v>Not Applicable</v>
      </c>
    </row>
    <row r="5173" spans="1:7">
      <c r="A5173" s="23" t="s">
        <v>9548</v>
      </c>
      <c r="B5173" s="23" t="s">
        <v>9549</v>
      </c>
      <c r="C5173" s="23" t="s">
        <v>27</v>
      </c>
      <c r="D5173" s="23" t="str">
        <f>IF(ISNUMBER(MATCH(C5173, 'Registration Database Man. Code'!A:A, 0)), "drone", "")</f>
        <v>drone</v>
      </c>
      <c r="E5173" s="23" t="str">
        <f>VLOOKUP(C5173, 'Registration Database Man. Code'!A:D, 4, FALSE)</f>
        <v>DJI</v>
      </c>
      <c r="F5173" s="24" t="str">
        <f t="shared" si="80"/>
        <v>No</v>
      </c>
      <c r="G5173" s="21" t="str">
        <f>IF(F5173="Yes", "Not Applicable", IF(COUNTIF('Broadcast Module Man Codes'!B:B, LEFT(B5173, 4))=0, "No BM Man Code Found", "Match Found"))</f>
        <v>No BM Man Code Found</v>
      </c>
    </row>
    <row r="5174" spans="1:7">
      <c r="A5174" s="23" t="s">
        <v>9550</v>
      </c>
      <c r="B5174" s="23" t="s">
        <v>9551</v>
      </c>
      <c r="C5174" s="23" t="s">
        <v>10</v>
      </c>
      <c r="D5174" s="23" t="str">
        <f>IF(ISNUMBER(MATCH(C5174, 'Registration Database Man. Code'!A:A, 0)), "drone", "")</f>
        <v>drone</v>
      </c>
      <c r="E5174" s="23" t="str">
        <f>VLOOKUP(C5174, 'Registration Database Man. Code'!A:D, 4, FALSE)</f>
        <v>DJI</v>
      </c>
      <c r="F5174" s="24" t="str">
        <f t="shared" si="80"/>
        <v>No</v>
      </c>
      <c r="G5174" s="21" t="str">
        <f>IF(F5174="Yes", "Not Applicable", IF(COUNTIF('Broadcast Module Man Codes'!B:B, LEFT(B5174, 4))=0, "No BM Man Code Found", "Match Found"))</f>
        <v>No BM Man Code Found</v>
      </c>
    </row>
    <row r="5175" spans="1:7">
      <c r="A5175" s="23" t="s">
        <v>9552</v>
      </c>
      <c r="B5175" s="23" t="s">
        <v>9553</v>
      </c>
      <c r="C5175" s="23" t="s">
        <v>27</v>
      </c>
      <c r="D5175" s="23" t="str">
        <f>IF(ISNUMBER(MATCH(C5175, 'Registration Database Man. Code'!A:A, 0)), "drone", "")</f>
        <v>drone</v>
      </c>
      <c r="E5175" s="23" t="str">
        <f>VLOOKUP(C5175, 'Registration Database Man. Code'!A:D, 4, FALSE)</f>
        <v>DJI</v>
      </c>
      <c r="F5175" s="24" t="str">
        <f t="shared" si="80"/>
        <v>Yes</v>
      </c>
      <c r="G5175" s="21" t="str">
        <f>IF(F5175="Yes", "Not Applicable", IF(COUNTIF('Broadcast Module Man Codes'!B:B, LEFT(B5175, 4))=0, "No BM Man Code Found", "Match Found"))</f>
        <v>Not Applicable</v>
      </c>
    </row>
    <row r="5176" spans="1:7">
      <c r="A5176" s="23" t="s">
        <v>9554</v>
      </c>
      <c r="B5176" s="23" t="s">
        <v>9555</v>
      </c>
      <c r="C5176" s="23" t="s">
        <v>27</v>
      </c>
      <c r="D5176" s="23" t="str">
        <f>IF(ISNUMBER(MATCH(C5176, 'Registration Database Man. Code'!A:A, 0)), "drone", "")</f>
        <v>drone</v>
      </c>
      <c r="E5176" s="23" t="str">
        <f>VLOOKUP(C5176, 'Registration Database Man. Code'!A:D, 4, FALSE)</f>
        <v>DJI</v>
      </c>
      <c r="F5176" s="24" t="str">
        <f t="shared" si="80"/>
        <v>Yes</v>
      </c>
      <c r="G5176" s="21" t="str">
        <f>IF(F5176="Yes", "Not Applicable", IF(COUNTIF('Broadcast Module Man Codes'!B:B, LEFT(B5176, 4))=0, "No BM Man Code Found", "Match Found"))</f>
        <v>Not Applicable</v>
      </c>
    </row>
    <row r="5177" spans="1:7">
      <c r="A5177" s="23" t="s">
        <v>9556</v>
      </c>
      <c r="B5177" s="23" t="s">
        <v>9557</v>
      </c>
      <c r="C5177" s="23" t="s">
        <v>21</v>
      </c>
      <c r="D5177" s="23" t="str">
        <f>IF(ISNUMBER(MATCH(C5177, 'Registration Database Man. Code'!A:A, 0)), "drone", "")</f>
        <v>drone</v>
      </c>
      <c r="E5177" s="23" t="str">
        <f>VLOOKUP(C5177, 'Registration Database Man. Code'!A:D, 4, FALSE)</f>
        <v>XAG</v>
      </c>
      <c r="F5177" s="24" t="str">
        <f t="shared" si="80"/>
        <v>No</v>
      </c>
      <c r="G5177" s="21" t="str">
        <f>IF(F5177="Yes", "Not Applicable", IF(COUNTIF('Broadcast Module Man Codes'!B:B, LEFT(B5177, 4))=0, "No BM Man Code Found", "Match Found"))</f>
        <v>No BM Man Code Found</v>
      </c>
    </row>
    <row r="5178" spans="1:7">
      <c r="A5178" s="23" t="s">
        <v>9558</v>
      </c>
      <c r="B5178" s="23" t="s">
        <v>9559</v>
      </c>
      <c r="C5178" s="23">
        <v>610131</v>
      </c>
      <c r="D5178" s="23" t="str">
        <f>IF(ISNUMBER(MATCH(C5178, 'Registration Database Man. Code'!A:A, 0)), "drone", "")</f>
        <v>drone</v>
      </c>
      <c r="E5178" s="23" t="str">
        <f>VLOOKUP(C5178, 'Registration Database Man. Code'!A:D, 4, FALSE)</f>
        <v>DJI</v>
      </c>
      <c r="F5178" s="24" t="str">
        <f t="shared" si="80"/>
        <v>No</v>
      </c>
      <c r="G5178" s="21" t="str">
        <f>IF(F5178="Yes", "Not Applicable", IF(COUNTIF('Broadcast Module Man Codes'!B:B, LEFT(B5178, 4))=0, "No BM Man Code Found", "Match Found"))</f>
        <v>No BM Man Code Found</v>
      </c>
    </row>
    <row r="5179" spans="1:7">
      <c r="A5179" s="23" t="s">
        <v>9560</v>
      </c>
      <c r="B5179" s="23" t="s">
        <v>9561</v>
      </c>
      <c r="C5179" s="23" t="s">
        <v>10</v>
      </c>
      <c r="D5179" s="23" t="str">
        <f>IF(ISNUMBER(MATCH(C5179, 'Registration Database Man. Code'!A:A, 0)), "drone", "")</f>
        <v>drone</v>
      </c>
      <c r="E5179" s="23" t="str">
        <f>VLOOKUP(C5179, 'Registration Database Man. Code'!A:D, 4, FALSE)</f>
        <v>DJI</v>
      </c>
      <c r="F5179" s="24" t="str">
        <f t="shared" si="80"/>
        <v>No</v>
      </c>
      <c r="G5179" s="21" t="str">
        <f>IF(F5179="Yes", "Not Applicable", IF(COUNTIF('Broadcast Module Man Codes'!B:B, LEFT(B5179, 4))=0, "No BM Man Code Found", "Match Found"))</f>
        <v>No BM Man Code Found</v>
      </c>
    </row>
    <row r="5180" spans="1:7">
      <c r="A5180" s="23" t="s">
        <v>9562</v>
      </c>
      <c r="B5180" s="23" t="s">
        <v>9563</v>
      </c>
      <c r="C5180" s="23" t="s">
        <v>27</v>
      </c>
      <c r="D5180" s="23" t="str">
        <f>IF(ISNUMBER(MATCH(C5180, 'Registration Database Man. Code'!A:A, 0)), "drone", "")</f>
        <v>drone</v>
      </c>
      <c r="E5180" s="23" t="str">
        <f>VLOOKUP(C5180, 'Registration Database Man. Code'!A:D, 4, FALSE)</f>
        <v>DJI</v>
      </c>
      <c r="F5180" s="24" t="str">
        <f t="shared" si="80"/>
        <v>No</v>
      </c>
      <c r="G5180" s="21" t="str">
        <f>IF(F5180="Yes", "Not Applicable", IF(COUNTIF('Broadcast Module Man Codes'!B:B, LEFT(B5180, 4))=0, "No BM Man Code Found", "Match Found"))</f>
        <v>No BM Man Code Found</v>
      </c>
    </row>
    <row r="5181" spans="1:7">
      <c r="A5181" s="23" t="s">
        <v>9564</v>
      </c>
      <c r="B5181" s="23" t="s">
        <v>9565</v>
      </c>
      <c r="C5181" s="23">
        <v>610134</v>
      </c>
      <c r="D5181" s="23" t="str">
        <f>IF(ISNUMBER(MATCH(C5181, 'Registration Database Man. Code'!A:A, 0)), "drone", "")</f>
        <v>drone</v>
      </c>
      <c r="E5181" s="23" t="str">
        <f>VLOOKUP(C5181, 'Registration Database Man. Code'!A:D, 4, FALSE)</f>
        <v>DJI</v>
      </c>
      <c r="F5181" s="24" t="str">
        <f t="shared" si="80"/>
        <v>No</v>
      </c>
      <c r="G5181" s="21" t="str">
        <f>IF(F5181="Yes", "Not Applicable", IF(COUNTIF('Broadcast Module Man Codes'!B:B, LEFT(B5181, 4))=0, "No BM Man Code Found", "Match Found"))</f>
        <v>No BM Man Code Found</v>
      </c>
    </row>
    <row r="5182" spans="1:7">
      <c r="A5182" s="23" t="s">
        <v>9566</v>
      </c>
      <c r="B5182" s="23" t="s">
        <v>9567</v>
      </c>
      <c r="C5182" s="23" t="s">
        <v>27</v>
      </c>
      <c r="D5182" s="23" t="str">
        <f>IF(ISNUMBER(MATCH(C5182, 'Registration Database Man. Code'!A:A, 0)), "drone", "")</f>
        <v>drone</v>
      </c>
      <c r="E5182" s="23" t="str">
        <f>VLOOKUP(C5182, 'Registration Database Man. Code'!A:D, 4, FALSE)</f>
        <v>DJI</v>
      </c>
      <c r="F5182" s="24" t="str">
        <f t="shared" si="80"/>
        <v>Yes</v>
      </c>
      <c r="G5182" s="21" t="str">
        <f>IF(F5182="Yes", "Not Applicable", IF(COUNTIF('Broadcast Module Man Codes'!B:B, LEFT(B5182, 4))=0, "No BM Man Code Found", "Match Found"))</f>
        <v>Not Applicable</v>
      </c>
    </row>
    <row r="5183" spans="1:7">
      <c r="A5183" s="23" t="s">
        <v>9568</v>
      </c>
      <c r="B5183" s="23" t="s">
        <v>9569</v>
      </c>
      <c r="C5183" s="23" t="s">
        <v>482</v>
      </c>
      <c r="D5183" s="23" t="str">
        <f>IF(ISNUMBER(MATCH(C5183, 'Registration Database Man. Code'!A:A, 0)), "drone", "")</f>
        <v>drone</v>
      </c>
      <c r="E5183" s="23" t="str">
        <f>VLOOKUP(C5183, 'Registration Database Man. Code'!A:D, 4, FALSE)</f>
        <v>DJI</v>
      </c>
      <c r="F5183" s="24" t="str">
        <f t="shared" si="80"/>
        <v>No</v>
      </c>
      <c r="G5183" s="21" t="str">
        <f>IF(F5183="Yes", "Not Applicable", IF(COUNTIF('Broadcast Module Man Codes'!B:B, LEFT(B5183, 4))=0, "No BM Man Code Found", "Match Found"))</f>
        <v>No BM Man Code Found</v>
      </c>
    </row>
    <row r="5184" spans="1:7">
      <c r="A5184" s="23" t="s">
        <v>9570</v>
      </c>
      <c r="B5184" s="23" t="s">
        <v>9571</v>
      </c>
      <c r="C5184" s="23" t="s">
        <v>523</v>
      </c>
      <c r="D5184" s="23" t="str">
        <f>IF(ISNUMBER(MATCH(C5184, 'Registration Database Man. Code'!A:A, 0)), "drone", "")</f>
        <v>drone</v>
      </c>
      <c r="E5184" s="23" t="str">
        <f>VLOOKUP(C5184, 'Registration Database Man. Code'!A:D, 4, FALSE)</f>
        <v>EA VISION</v>
      </c>
      <c r="F5184" s="24" t="str">
        <f t="shared" si="80"/>
        <v>No</v>
      </c>
      <c r="G5184" s="21" t="str">
        <f>IF(F5184="Yes", "Not Applicable", IF(COUNTIF('Broadcast Module Man Codes'!B:B, LEFT(B5184, 4))=0, "No BM Man Code Found", "Match Found"))</f>
        <v>No BM Man Code Found</v>
      </c>
    </row>
    <row r="5185" spans="1:7">
      <c r="A5185" s="23" t="s">
        <v>9572</v>
      </c>
      <c r="B5185" s="23" t="s">
        <v>9573</v>
      </c>
      <c r="C5185" s="23" t="s">
        <v>10</v>
      </c>
      <c r="D5185" s="23" t="str">
        <f>IF(ISNUMBER(MATCH(C5185, 'Registration Database Man. Code'!A:A, 0)), "drone", "")</f>
        <v>drone</v>
      </c>
      <c r="E5185" s="23" t="str">
        <f>VLOOKUP(C5185, 'Registration Database Man. Code'!A:D, 4, FALSE)</f>
        <v>DJI</v>
      </c>
      <c r="F5185" s="24" t="str">
        <f t="shared" si="80"/>
        <v>No</v>
      </c>
      <c r="G5185" s="21" t="str">
        <f>IF(F5185="Yes", "Not Applicable", IF(COUNTIF('Broadcast Module Man Codes'!B:B, LEFT(B5185, 4))=0, "No BM Man Code Found", "Match Found"))</f>
        <v>No BM Man Code Found</v>
      </c>
    </row>
    <row r="5186" spans="1:7">
      <c r="A5186" s="23" t="s">
        <v>9574</v>
      </c>
      <c r="B5186" s="23" t="s">
        <v>9575</v>
      </c>
      <c r="C5186" s="23" t="s">
        <v>523</v>
      </c>
      <c r="D5186" s="23" t="str">
        <f>IF(ISNUMBER(MATCH(C5186, 'Registration Database Man. Code'!A:A, 0)), "drone", "")</f>
        <v>drone</v>
      </c>
      <c r="E5186" s="23" t="str">
        <f>VLOOKUP(C5186, 'Registration Database Man. Code'!A:D, 4, FALSE)</f>
        <v>EA VISION</v>
      </c>
      <c r="F5186" s="24" t="str">
        <f t="shared" si="80"/>
        <v>No</v>
      </c>
      <c r="G5186" s="21" t="str">
        <f>IF(F5186="Yes", "Not Applicable", IF(COUNTIF('Broadcast Module Man Codes'!B:B, LEFT(B5186, 4))=0, "No BM Man Code Found", "Match Found"))</f>
        <v>No BM Man Code Found</v>
      </c>
    </row>
    <row r="5187" spans="1:7">
      <c r="A5187" s="23" t="s">
        <v>9576</v>
      </c>
      <c r="B5187" s="23" t="s">
        <v>9577</v>
      </c>
      <c r="C5187" s="23" t="s">
        <v>6</v>
      </c>
      <c r="D5187" s="23" t="str">
        <f>IF(ISNUMBER(MATCH(C5187, 'Registration Database Man. Code'!A:A, 0)), "drone", "")</f>
        <v>drone</v>
      </c>
      <c r="E5187" s="23" t="str">
        <f>VLOOKUP(C5187, 'Registration Database Man. Code'!A:D, 4, FALSE)</f>
        <v>XAG</v>
      </c>
      <c r="F5187" s="24" t="str">
        <f t="shared" ref="F5187:F5250" si="81">IF(OR(E5187="EA VISION", E5187="EAVISION"), "No", IF(OR(AND(OR(E5187="DJI", E5187="DJI Innovations"), LEFT(B5187, 5)="1581F"), AND(OR(E5187="XAG", E5187="GUANGZHOU XAG CO LTD"), LEFT(B5187, 5)="1863F"), AND(E5187="Talos Drones", LEFT(B5187, 5)="2104F")), "Yes", "No"))</f>
        <v>No</v>
      </c>
      <c r="G5187" s="21" t="str">
        <f>IF(F5187="Yes", "Not Applicable", IF(COUNTIF('Broadcast Module Man Codes'!B:B, LEFT(B5187, 4))=0, "No BM Man Code Found", "Match Found"))</f>
        <v>No BM Man Code Found</v>
      </c>
    </row>
    <row r="5188" spans="1:7">
      <c r="A5188" s="23" t="s">
        <v>9578</v>
      </c>
      <c r="B5188" s="23" t="s">
        <v>9579</v>
      </c>
      <c r="C5188" s="23" t="s">
        <v>27</v>
      </c>
      <c r="D5188" s="23" t="str">
        <f>IF(ISNUMBER(MATCH(C5188, 'Registration Database Man. Code'!A:A, 0)), "drone", "")</f>
        <v>drone</v>
      </c>
      <c r="E5188" s="23" t="str">
        <f>VLOOKUP(C5188, 'Registration Database Man. Code'!A:D, 4, FALSE)</f>
        <v>DJI</v>
      </c>
      <c r="F5188" s="24" t="str">
        <f t="shared" si="81"/>
        <v>Yes</v>
      </c>
      <c r="G5188" s="21" t="str">
        <f>IF(F5188="Yes", "Not Applicable", IF(COUNTIF('Broadcast Module Man Codes'!B:B, LEFT(B5188, 4))=0, "No BM Man Code Found", "Match Found"))</f>
        <v>Not Applicable</v>
      </c>
    </row>
    <row r="5189" spans="1:7">
      <c r="A5189" s="23" t="s">
        <v>9580</v>
      </c>
      <c r="B5189" s="23" t="s">
        <v>9581</v>
      </c>
      <c r="C5189" s="23" t="s">
        <v>10</v>
      </c>
      <c r="D5189" s="23" t="str">
        <f>IF(ISNUMBER(MATCH(C5189, 'Registration Database Man. Code'!A:A, 0)), "drone", "")</f>
        <v>drone</v>
      </c>
      <c r="E5189" s="23" t="str">
        <f>VLOOKUP(C5189, 'Registration Database Man. Code'!A:D, 4, FALSE)</f>
        <v>DJI</v>
      </c>
      <c r="F5189" s="24" t="str">
        <f t="shared" si="81"/>
        <v>Yes</v>
      </c>
      <c r="G5189" s="21" t="str">
        <f>IF(F5189="Yes", "Not Applicable", IF(COUNTIF('Broadcast Module Man Codes'!B:B, LEFT(B5189, 4))=0, "No BM Man Code Found", "Match Found"))</f>
        <v>Not Applicable</v>
      </c>
    </row>
    <row r="5190" spans="1:7">
      <c r="A5190" s="23" t="s">
        <v>9582</v>
      </c>
      <c r="B5190" s="23" t="s">
        <v>9583</v>
      </c>
      <c r="C5190" s="23" t="s">
        <v>27</v>
      </c>
      <c r="D5190" s="23" t="str">
        <f>IF(ISNUMBER(MATCH(C5190, 'Registration Database Man. Code'!A:A, 0)), "drone", "")</f>
        <v>drone</v>
      </c>
      <c r="E5190" s="23" t="str">
        <f>VLOOKUP(C5190, 'Registration Database Man. Code'!A:D, 4, FALSE)</f>
        <v>DJI</v>
      </c>
      <c r="F5190" s="24" t="str">
        <f t="shared" si="81"/>
        <v>Yes</v>
      </c>
      <c r="G5190" s="21" t="str">
        <f>IF(F5190="Yes", "Not Applicable", IF(COUNTIF('Broadcast Module Man Codes'!B:B, LEFT(B5190, 4))=0, "No BM Man Code Found", "Match Found"))</f>
        <v>Not Applicable</v>
      </c>
    </row>
    <row r="5191" spans="1:7">
      <c r="A5191" s="23" t="s">
        <v>9584</v>
      </c>
      <c r="B5191" s="23" t="s">
        <v>9585</v>
      </c>
      <c r="C5191" s="23" t="s">
        <v>10</v>
      </c>
      <c r="D5191" s="23" t="str">
        <f>IF(ISNUMBER(MATCH(C5191, 'Registration Database Man. Code'!A:A, 0)), "drone", "")</f>
        <v>drone</v>
      </c>
      <c r="E5191" s="23" t="str">
        <f>VLOOKUP(C5191, 'Registration Database Man. Code'!A:D, 4, FALSE)</f>
        <v>DJI</v>
      </c>
      <c r="F5191" s="24" t="str">
        <f t="shared" si="81"/>
        <v>No</v>
      </c>
      <c r="G5191" s="21" t="str">
        <f>IF(F5191="Yes", "Not Applicable", IF(COUNTIF('Broadcast Module Man Codes'!B:B, LEFT(B5191, 4))=0, "No BM Man Code Found", "Match Found"))</f>
        <v>No BM Man Code Found</v>
      </c>
    </row>
    <row r="5192" spans="1:7">
      <c r="A5192" s="23" t="s">
        <v>9586</v>
      </c>
      <c r="B5192" s="23" t="s">
        <v>9587</v>
      </c>
      <c r="C5192" s="23" t="s">
        <v>27</v>
      </c>
      <c r="D5192" s="23" t="str">
        <f>IF(ISNUMBER(MATCH(C5192, 'Registration Database Man. Code'!A:A, 0)), "drone", "")</f>
        <v>drone</v>
      </c>
      <c r="E5192" s="23" t="str">
        <f>VLOOKUP(C5192, 'Registration Database Man. Code'!A:D, 4, FALSE)</f>
        <v>DJI</v>
      </c>
      <c r="F5192" s="24" t="str">
        <f t="shared" si="81"/>
        <v>Yes</v>
      </c>
      <c r="G5192" s="21" t="str">
        <f>IF(F5192="Yes", "Not Applicable", IF(COUNTIF('Broadcast Module Man Codes'!B:B, LEFT(B5192, 4))=0, "No BM Man Code Found", "Match Found"))</f>
        <v>Not Applicable</v>
      </c>
    </row>
    <row r="5193" spans="1:7">
      <c r="A5193" s="23" t="s">
        <v>9588</v>
      </c>
      <c r="B5193" s="23" t="s">
        <v>9589</v>
      </c>
      <c r="C5193" s="23" t="s">
        <v>27</v>
      </c>
      <c r="D5193" s="23" t="str">
        <f>IF(ISNUMBER(MATCH(C5193, 'Registration Database Man. Code'!A:A, 0)), "drone", "")</f>
        <v>drone</v>
      </c>
      <c r="E5193" s="23" t="str">
        <f>VLOOKUP(C5193, 'Registration Database Man. Code'!A:D, 4, FALSE)</f>
        <v>DJI</v>
      </c>
      <c r="F5193" s="24" t="str">
        <f t="shared" si="81"/>
        <v>Yes</v>
      </c>
      <c r="G5193" s="21" t="str">
        <f>IF(F5193="Yes", "Not Applicable", IF(COUNTIF('Broadcast Module Man Codes'!B:B, LEFT(B5193, 4))=0, "No BM Man Code Found", "Match Found"))</f>
        <v>Not Applicable</v>
      </c>
    </row>
    <row r="5194" spans="1:7">
      <c r="A5194" s="23" t="s">
        <v>9592</v>
      </c>
      <c r="B5194" s="23" t="s">
        <v>9593</v>
      </c>
      <c r="C5194" s="23" t="s">
        <v>6</v>
      </c>
      <c r="D5194" s="23" t="str">
        <f>IF(ISNUMBER(MATCH(C5194, 'Registration Database Man. Code'!A:A, 0)), "drone", "")</f>
        <v>drone</v>
      </c>
      <c r="E5194" s="23" t="str">
        <f>VLOOKUP(C5194, 'Registration Database Man. Code'!A:D, 4, FALSE)</f>
        <v>XAG</v>
      </c>
      <c r="F5194" s="24" t="str">
        <f t="shared" si="81"/>
        <v>Yes</v>
      </c>
      <c r="G5194" s="21" t="str">
        <f>IF(F5194="Yes", "Not Applicable", IF(COUNTIF('Broadcast Module Man Codes'!B:B, LEFT(B5194, 4))=0, "No BM Man Code Found", "Match Found"))</f>
        <v>Not Applicable</v>
      </c>
    </row>
    <row r="5195" spans="1:7">
      <c r="A5195" s="23" t="s">
        <v>9594</v>
      </c>
      <c r="B5195" s="23" t="s">
        <v>9595</v>
      </c>
      <c r="C5195" s="23" t="s">
        <v>13</v>
      </c>
      <c r="D5195" s="23" t="str">
        <f>IF(ISNUMBER(MATCH(C5195, 'Registration Database Man. Code'!A:A, 0)), "drone", "")</f>
        <v>drone</v>
      </c>
      <c r="E5195" s="23" t="str">
        <f>VLOOKUP(C5195, 'Registration Database Man. Code'!A:D, 4, FALSE)</f>
        <v>DJI</v>
      </c>
      <c r="F5195" s="24" t="str">
        <f t="shared" si="81"/>
        <v>No</v>
      </c>
      <c r="G5195" s="21" t="str">
        <f>IF(F5195="Yes", "Not Applicable", IF(COUNTIF('Broadcast Module Man Codes'!B:B, LEFT(B5195, 4))=0, "No BM Man Code Found", "Match Found"))</f>
        <v>No BM Man Code Found</v>
      </c>
    </row>
    <row r="5196" spans="1:7">
      <c r="A5196" s="23" t="s">
        <v>9596</v>
      </c>
      <c r="B5196" s="23" t="s">
        <v>9597</v>
      </c>
      <c r="C5196" s="23" t="s">
        <v>10</v>
      </c>
      <c r="D5196" s="23" t="str">
        <f>IF(ISNUMBER(MATCH(C5196, 'Registration Database Man. Code'!A:A, 0)), "drone", "")</f>
        <v>drone</v>
      </c>
      <c r="E5196" s="23" t="str">
        <f>VLOOKUP(C5196, 'Registration Database Man. Code'!A:D, 4, FALSE)</f>
        <v>DJI</v>
      </c>
      <c r="F5196" s="24" t="str">
        <f t="shared" si="81"/>
        <v>No</v>
      </c>
      <c r="G5196" s="21" t="str">
        <f>IF(F5196="Yes", "Not Applicable", IF(COUNTIF('Broadcast Module Man Codes'!B:B, LEFT(B5196, 4))=0, "No BM Man Code Found", "Match Found"))</f>
        <v>No BM Man Code Found</v>
      </c>
    </row>
    <row r="5197" spans="1:7">
      <c r="A5197" s="23" t="s">
        <v>9598</v>
      </c>
      <c r="B5197" s="23" t="s">
        <v>9599</v>
      </c>
      <c r="C5197" s="23" t="s">
        <v>1467</v>
      </c>
      <c r="D5197" s="23" t="str">
        <f>IF(ISNUMBER(MATCH(C5197, 'Registration Database Man. Code'!A:A, 0)), "drone", "")</f>
        <v>drone</v>
      </c>
      <c r="E5197" s="23" t="str">
        <f>VLOOKUP(C5197, 'Registration Database Man. Code'!A:D, 4, FALSE)</f>
        <v>DJI</v>
      </c>
      <c r="F5197" s="24" t="str">
        <f t="shared" si="81"/>
        <v>No</v>
      </c>
      <c r="G5197" s="21" t="str">
        <f>IF(F5197="Yes", "Not Applicable", IF(COUNTIF('Broadcast Module Man Codes'!B:B, LEFT(B5197, 4))=0, "No BM Man Code Found", "Match Found"))</f>
        <v>No BM Man Code Found</v>
      </c>
    </row>
    <row r="5198" spans="1:7">
      <c r="A5198" s="23" t="s">
        <v>9601</v>
      </c>
      <c r="B5198" s="23" t="s">
        <v>9602</v>
      </c>
      <c r="C5198" s="23" t="s">
        <v>1467</v>
      </c>
      <c r="D5198" s="23" t="str">
        <f>IF(ISNUMBER(MATCH(C5198, 'Registration Database Man. Code'!A:A, 0)), "drone", "")</f>
        <v>drone</v>
      </c>
      <c r="E5198" s="23" t="str">
        <f>VLOOKUP(C5198, 'Registration Database Man. Code'!A:D, 4, FALSE)</f>
        <v>DJI</v>
      </c>
      <c r="F5198" s="24" t="str">
        <f t="shared" si="81"/>
        <v>No</v>
      </c>
      <c r="G5198" s="21" t="str">
        <f>IF(F5198="Yes", "Not Applicable", IF(COUNTIF('Broadcast Module Man Codes'!B:B, LEFT(B5198, 4))=0, "No BM Man Code Found", "Match Found"))</f>
        <v>No BM Man Code Found</v>
      </c>
    </row>
    <row r="5199" spans="1:7">
      <c r="A5199" s="23" t="s">
        <v>9604</v>
      </c>
      <c r="B5199" s="23" t="s">
        <v>9605</v>
      </c>
      <c r="C5199" s="23" t="s">
        <v>27</v>
      </c>
      <c r="D5199" s="23" t="str">
        <f>IF(ISNUMBER(MATCH(C5199, 'Registration Database Man. Code'!A:A, 0)), "drone", "")</f>
        <v>drone</v>
      </c>
      <c r="E5199" s="23" t="str">
        <f>VLOOKUP(C5199, 'Registration Database Man. Code'!A:D, 4, FALSE)</f>
        <v>DJI</v>
      </c>
      <c r="F5199" s="24" t="str">
        <f t="shared" si="81"/>
        <v>No</v>
      </c>
      <c r="G5199" s="21" t="str">
        <f>IF(F5199="Yes", "Not Applicable", IF(COUNTIF('Broadcast Module Man Codes'!B:B, LEFT(B5199, 4))=0, "No BM Man Code Found", "Match Found"))</f>
        <v>No BM Man Code Found</v>
      </c>
    </row>
    <row r="5200" spans="1:7">
      <c r="A5200" s="23" t="s">
        <v>9606</v>
      </c>
      <c r="B5200" s="23" t="s">
        <v>9607</v>
      </c>
      <c r="C5200" s="23" t="s">
        <v>27</v>
      </c>
      <c r="D5200" s="23" t="str">
        <f>IF(ISNUMBER(MATCH(C5200, 'Registration Database Man. Code'!A:A, 0)), "drone", "")</f>
        <v>drone</v>
      </c>
      <c r="E5200" s="23" t="str">
        <f>VLOOKUP(C5200, 'Registration Database Man. Code'!A:D, 4, FALSE)</f>
        <v>DJI</v>
      </c>
      <c r="F5200" s="24" t="str">
        <f t="shared" si="81"/>
        <v>Yes</v>
      </c>
      <c r="G5200" s="21" t="str">
        <f>IF(F5200="Yes", "Not Applicable", IF(COUNTIF('Broadcast Module Man Codes'!B:B, LEFT(B5200, 4))=0, "No BM Man Code Found", "Match Found"))</f>
        <v>Not Applicable</v>
      </c>
    </row>
    <row r="5201" spans="1:7">
      <c r="A5201" s="23" t="s">
        <v>9608</v>
      </c>
      <c r="B5201" s="23" t="s">
        <v>9609</v>
      </c>
      <c r="C5201" s="23" t="s">
        <v>4</v>
      </c>
      <c r="D5201" s="23" t="str">
        <f>IF(ISNUMBER(MATCH(C5201, 'Registration Database Man. Code'!A:A, 0)), "drone", "")</f>
        <v>drone</v>
      </c>
      <c r="E5201" s="23" t="str">
        <f>VLOOKUP(C5201, 'Registration Database Man. Code'!A:D, 4, FALSE)</f>
        <v>TALOS DRONES</v>
      </c>
      <c r="F5201" s="24" t="str">
        <f t="shared" si="81"/>
        <v>Yes</v>
      </c>
      <c r="G5201" s="21" t="str">
        <f>IF(F5201="Yes", "Not Applicable", IF(COUNTIF('Broadcast Module Man Codes'!B:B, LEFT(B5201, 4))=0, "No BM Man Code Found", "Match Found"))</f>
        <v>Not Applicable</v>
      </c>
    </row>
    <row r="5202" spans="1:7">
      <c r="A5202" s="23" t="s">
        <v>9610</v>
      </c>
      <c r="B5202" s="23" t="s">
        <v>9611</v>
      </c>
      <c r="C5202" s="23" t="s">
        <v>97</v>
      </c>
      <c r="D5202" s="23" t="str">
        <f>IF(ISNUMBER(MATCH(C5202, 'Registration Database Man. Code'!A:A, 0)), "drone", "")</f>
        <v>drone</v>
      </c>
      <c r="E5202" s="23" t="str">
        <f>VLOOKUP(C5202, 'Registration Database Man. Code'!A:D, 4, FALSE)</f>
        <v>DJI</v>
      </c>
      <c r="F5202" s="24" t="str">
        <f t="shared" si="81"/>
        <v>No</v>
      </c>
      <c r="G5202" s="21" t="str">
        <f>IF(F5202="Yes", "Not Applicable", IF(COUNTIF('Broadcast Module Man Codes'!B:B, LEFT(B5202, 4))=0, "No BM Man Code Found", "Match Found"))</f>
        <v>No BM Man Code Found</v>
      </c>
    </row>
    <row r="5203" spans="1:7">
      <c r="A5203" s="23" t="s">
        <v>9612</v>
      </c>
      <c r="B5203" s="23" t="s">
        <v>9613</v>
      </c>
      <c r="C5203" s="23" t="s">
        <v>27</v>
      </c>
      <c r="D5203" s="23" t="str">
        <f>IF(ISNUMBER(MATCH(C5203, 'Registration Database Man. Code'!A:A, 0)), "drone", "")</f>
        <v>drone</v>
      </c>
      <c r="E5203" s="23" t="str">
        <f>VLOOKUP(C5203, 'Registration Database Man. Code'!A:D, 4, FALSE)</f>
        <v>DJI</v>
      </c>
      <c r="F5203" s="24" t="str">
        <f t="shared" si="81"/>
        <v>No</v>
      </c>
      <c r="G5203" s="21" t="str">
        <f>IF(F5203="Yes", "Not Applicable", IF(COUNTIF('Broadcast Module Man Codes'!B:B, LEFT(B5203, 4))=0, "No BM Man Code Found", "Match Found"))</f>
        <v>No BM Man Code Found</v>
      </c>
    </row>
    <row r="5204" spans="1:7">
      <c r="A5204" s="23" t="s">
        <v>9614</v>
      </c>
      <c r="B5204" s="23" t="s">
        <v>9615</v>
      </c>
      <c r="C5204" s="23" t="s">
        <v>97</v>
      </c>
      <c r="D5204" s="23" t="str">
        <f>IF(ISNUMBER(MATCH(C5204, 'Registration Database Man. Code'!A:A, 0)), "drone", "")</f>
        <v>drone</v>
      </c>
      <c r="E5204" s="23" t="str">
        <f>VLOOKUP(C5204, 'Registration Database Man. Code'!A:D, 4, FALSE)</f>
        <v>DJI</v>
      </c>
      <c r="F5204" s="24" t="str">
        <f t="shared" si="81"/>
        <v>No</v>
      </c>
      <c r="G5204" s="21" t="str">
        <f>IF(F5204="Yes", "Not Applicable", IF(COUNTIF('Broadcast Module Man Codes'!B:B, LEFT(B5204, 4))=0, "No BM Man Code Found", "Match Found"))</f>
        <v>No BM Man Code Found</v>
      </c>
    </row>
    <row r="5205" spans="1:7">
      <c r="A5205" s="23" t="s">
        <v>9616</v>
      </c>
      <c r="B5205" s="23" t="s">
        <v>9617</v>
      </c>
      <c r="C5205" s="23" t="s">
        <v>10</v>
      </c>
      <c r="D5205" s="23" t="str">
        <f>IF(ISNUMBER(MATCH(C5205, 'Registration Database Man. Code'!A:A, 0)), "drone", "")</f>
        <v>drone</v>
      </c>
      <c r="E5205" s="23" t="str">
        <f>VLOOKUP(C5205, 'Registration Database Man. Code'!A:D, 4, FALSE)</f>
        <v>DJI</v>
      </c>
      <c r="F5205" s="24" t="str">
        <f t="shared" si="81"/>
        <v>No</v>
      </c>
      <c r="G5205" s="21" t="str">
        <f>IF(F5205="Yes", "Not Applicable", IF(COUNTIF('Broadcast Module Man Codes'!B:B, LEFT(B5205, 4))=0, "No BM Man Code Found", "Match Found"))</f>
        <v>No BM Man Code Found</v>
      </c>
    </row>
    <row r="5206" spans="1:7">
      <c r="A5206" s="23" t="s">
        <v>9618</v>
      </c>
      <c r="B5206" s="23" t="s">
        <v>9619</v>
      </c>
      <c r="C5206" s="23" t="s">
        <v>8433</v>
      </c>
      <c r="D5206" s="23" t="str">
        <f>IF(ISNUMBER(MATCH(C5206, 'Registration Database Man. Code'!A:A, 0)), "drone", "")</f>
        <v>drone</v>
      </c>
      <c r="E5206" s="23" t="str">
        <f>VLOOKUP(C5206, 'Registration Database Man. Code'!A:D, 4, FALSE)</f>
        <v>XAG</v>
      </c>
      <c r="F5206" s="24" t="str">
        <f t="shared" si="81"/>
        <v>No</v>
      </c>
      <c r="G5206" s="21" t="str">
        <f>IF(F5206="Yes", "Not Applicable", IF(COUNTIF('Broadcast Module Man Codes'!B:B, LEFT(B5206, 4))=0, "No BM Man Code Found", "Match Found"))</f>
        <v>No BM Man Code Found</v>
      </c>
    </row>
    <row r="5207" spans="1:7">
      <c r="A5207" s="23" t="s">
        <v>9621</v>
      </c>
      <c r="B5207" s="23" t="s">
        <v>9622</v>
      </c>
      <c r="C5207" s="23" t="s">
        <v>27</v>
      </c>
      <c r="D5207" s="23" t="str">
        <f>IF(ISNUMBER(MATCH(C5207, 'Registration Database Man. Code'!A:A, 0)), "drone", "")</f>
        <v>drone</v>
      </c>
      <c r="E5207" s="23" t="str">
        <f>VLOOKUP(C5207, 'Registration Database Man. Code'!A:D, 4, FALSE)</f>
        <v>DJI</v>
      </c>
      <c r="F5207" s="24" t="str">
        <f t="shared" si="81"/>
        <v>No</v>
      </c>
      <c r="G5207" s="21" t="str">
        <f>IF(F5207="Yes", "Not Applicable", IF(COUNTIF('Broadcast Module Man Codes'!B:B, LEFT(B5207, 4))=0, "No BM Man Code Found", "Match Found"))</f>
        <v>No BM Man Code Found</v>
      </c>
    </row>
    <row r="5208" spans="1:7">
      <c r="A5208" s="23" t="s">
        <v>9623</v>
      </c>
      <c r="B5208" s="23" t="s">
        <v>9624</v>
      </c>
      <c r="C5208" s="23" t="s">
        <v>6</v>
      </c>
      <c r="D5208" s="23" t="str">
        <f>IF(ISNUMBER(MATCH(C5208, 'Registration Database Man. Code'!A:A, 0)), "drone", "")</f>
        <v>drone</v>
      </c>
      <c r="E5208" s="23" t="str">
        <f>VLOOKUP(C5208, 'Registration Database Man. Code'!A:D, 4, FALSE)</f>
        <v>XAG</v>
      </c>
      <c r="F5208" s="24" t="str">
        <f t="shared" si="81"/>
        <v>Yes</v>
      </c>
      <c r="G5208" s="21" t="str">
        <f>IF(F5208="Yes", "Not Applicable", IF(COUNTIF('Broadcast Module Man Codes'!B:B, LEFT(B5208, 4))=0, "No BM Man Code Found", "Match Found"))</f>
        <v>Not Applicable</v>
      </c>
    </row>
    <row r="5209" spans="1:7">
      <c r="A5209" s="23" t="s">
        <v>9625</v>
      </c>
      <c r="B5209" s="23" t="s">
        <v>9626</v>
      </c>
      <c r="C5209" s="23" t="s">
        <v>4098</v>
      </c>
      <c r="D5209" s="23" t="str">
        <f>IF(ISNUMBER(MATCH(C5209, 'Registration Database Man. Code'!A:A, 0)), "drone", "")</f>
        <v>drone</v>
      </c>
      <c r="E5209" s="23" t="str">
        <f>VLOOKUP(C5209, 'Registration Database Man. Code'!A:D, 4, FALSE)</f>
        <v>DJI</v>
      </c>
      <c r="F5209" s="24" t="str">
        <f t="shared" si="81"/>
        <v>No</v>
      </c>
      <c r="G5209" s="21" t="str">
        <f>IF(F5209="Yes", "Not Applicable", IF(COUNTIF('Broadcast Module Man Codes'!B:B, LEFT(B5209, 4))=0, "No BM Man Code Found", "Match Found"))</f>
        <v>No BM Man Code Found</v>
      </c>
    </row>
    <row r="5210" spans="1:7">
      <c r="A5210" s="23" t="s">
        <v>9627</v>
      </c>
      <c r="B5210" s="23" t="s">
        <v>9628</v>
      </c>
      <c r="C5210" s="23" t="s">
        <v>10</v>
      </c>
      <c r="D5210" s="23" t="str">
        <f>IF(ISNUMBER(MATCH(C5210, 'Registration Database Man. Code'!A:A, 0)), "drone", "")</f>
        <v>drone</v>
      </c>
      <c r="E5210" s="23" t="str">
        <f>VLOOKUP(C5210, 'Registration Database Man. Code'!A:D, 4, FALSE)</f>
        <v>DJI</v>
      </c>
      <c r="F5210" s="24" t="str">
        <f t="shared" si="81"/>
        <v>Yes</v>
      </c>
      <c r="G5210" s="21" t="str">
        <f>IF(F5210="Yes", "Not Applicable", IF(COUNTIF('Broadcast Module Man Codes'!B:B, LEFT(B5210, 4))=0, "No BM Man Code Found", "Match Found"))</f>
        <v>Not Applicable</v>
      </c>
    </row>
    <row r="5211" spans="1:7">
      <c r="A5211" s="23" t="s">
        <v>9630</v>
      </c>
      <c r="B5211" s="23" t="s">
        <v>9631</v>
      </c>
      <c r="C5211" s="23" t="s">
        <v>27</v>
      </c>
      <c r="D5211" s="23" t="str">
        <f>IF(ISNUMBER(MATCH(C5211, 'Registration Database Man. Code'!A:A, 0)), "drone", "")</f>
        <v>drone</v>
      </c>
      <c r="E5211" s="23" t="str">
        <f>VLOOKUP(C5211, 'Registration Database Man. Code'!A:D, 4, FALSE)</f>
        <v>DJI</v>
      </c>
      <c r="F5211" s="24" t="str">
        <f t="shared" si="81"/>
        <v>Yes</v>
      </c>
      <c r="G5211" s="21" t="str">
        <f>IF(F5211="Yes", "Not Applicable", IF(COUNTIF('Broadcast Module Man Codes'!B:B, LEFT(B5211, 4))=0, "No BM Man Code Found", "Match Found"))</f>
        <v>Not Applicable</v>
      </c>
    </row>
    <row r="5212" spans="1:7">
      <c r="A5212" s="23" t="s">
        <v>9632</v>
      </c>
      <c r="B5212" s="23" t="s">
        <v>9633</v>
      </c>
      <c r="C5212" s="23" t="s">
        <v>10</v>
      </c>
      <c r="D5212" s="23" t="str">
        <f>IF(ISNUMBER(MATCH(C5212, 'Registration Database Man. Code'!A:A, 0)), "drone", "")</f>
        <v>drone</v>
      </c>
      <c r="E5212" s="23" t="str">
        <f>VLOOKUP(C5212, 'Registration Database Man. Code'!A:D, 4, FALSE)</f>
        <v>DJI</v>
      </c>
      <c r="F5212" s="24" t="str">
        <f t="shared" si="81"/>
        <v>Yes</v>
      </c>
      <c r="G5212" s="21" t="str">
        <f>IF(F5212="Yes", "Not Applicable", IF(COUNTIF('Broadcast Module Man Codes'!B:B, LEFT(B5212, 4))=0, "No BM Man Code Found", "Match Found"))</f>
        <v>Not Applicable</v>
      </c>
    </row>
    <row r="5213" spans="1:7">
      <c r="A5213" s="23" t="s">
        <v>9634</v>
      </c>
      <c r="B5213" s="23" t="s">
        <v>9635</v>
      </c>
      <c r="C5213" s="23" t="s">
        <v>10</v>
      </c>
      <c r="D5213" s="23" t="str">
        <f>IF(ISNUMBER(MATCH(C5213, 'Registration Database Man. Code'!A:A, 0)), "drone", "")</f>
        <v>drone</v>
      </c>
      <c r="E5213" s="23" t="str">
        <f>VLOOKUP(C5213, 'Registration Database Man. Code'!A:D, 4, FALSE)</f>
        <v>DJI</v>
      </c>
      <c r="F5213" s="24" t="str">
        <f t="shared" si="81"/>
        <v>No</v>
      </c>
      <c r="G5213" s="21" t="str">
        <f>IF(F5213="Yes", "Not Applicable", IF(COUNTIF('Broadcast Module Man Codes'!B:B, LEFT(B5213, 4))=0, "No BM Man Code Found", "Match Found"))</f>
        <v>No BM Man Code Found</v>
      </c>
    </row>
    <row r="5214" spans="1:7">
      <c r="A5214" s="23" t="s">
        <v>9636</v>
      </c>
      <c r="B5214" s="23" t="s">
        <v>9637</v>
      </c>
      <c r="C5214" s="23" t="s">
        <v>922</v>
      </c>
      <c r="D5214" s="23" t="str">
        <f>IF(ISNUMBER(MATCH(C5214, 'Registration Database Man. Code'!A:A, 0)), "drone", "")</f>
        <v>drone</v>
      </c>
      <c r="E5214" s="23" t="str">
        <f>VLOOKUP(C5214, 'Registration Database Man. Code'!A:D, 4, FALSE)</f>
        <v>DJI</v>
      </c>
      <c r="F5214" s="24" t="str">
        <f t="shared" si="81"/>
        <v>No</v>
      </c>
      <c r="G5214" s="21" t="str">
        <f>IF(F5214="Yes", "Not Applicable", IF(COUNTIF('Broadcast Module Man Codes'!B:B, LEFT(B5214, 4))=0, "No BM Man Code Found", "Match Found"))</f>
        <v>No BM Man Code Found</v>
      </c>
    </row>
    <row r="5215" spans="1:7">
      <c r="A5215" s="23" t="s">
        <v>9638</v>
      </c>
      <c r="B5215" s="23" t="s">
        <v>9639</v>
      </c>
      <c r="C5215" s="23" t="s">
        <v>27</v>
      </c>
      <c r="D5215" s="23" t="str">
        <f>IF(ISNUMBER(MATCH(C5215, 'Registration Database Man. Code'!A:A, 0)), "drone", "")</f>
        <v>drone</v>
      </c>
      <c r="E5215" s="23" t="str">
        <f>VLOOKUP(C5215, 'Registration Database Man. Code'!A:D, 4, FALSE)</f>
        <v>DJI</v>
      </c>
      <c r="F5215" s="24" t="str">
        <f t="shared" si="81"/>
        <v>No</v>
      </c>
      <c r="G5215" s="21" t="str">
        <f>IF(F5215="Yes", "Not Applicable", IF(COUNTIF('Broadcast Module Man Codes'!B:B, LEFT(B5215, 4))=0, "No BM Man Code Found", "Match Found"))</f>
        <v>No BM Man Code Found</v>
      </c>
    </row>
    <row r="5216" spans="1:7">
      <c r="A5216" s="23" t="s">
        <v>9640</v>
      </c>
      <c r="B5216" s="23" t="s">
        <v>9641</v>
      </c>
      <c r="C5216" s="23" t="s">
        <v>10</v>
      </c>
      <c r="D5216" s="23" t="str">
        <f>IF(ISNUMBER(MATCH(C5216, 'Registration Database Man. Code'!A:A, 0)), "drone", "")</f>
        <v>drone</v>
      </c>
      <c r="E5216" s="23" t="str">
        <f>VLOOKUP(C5216, 'Registration Database Man. Code'!A:D, 4, FALSE)</f>
        <v>DJI</v>
      </c>
      <c r="F5216" s="24" t="str">
        <f t="shared" si="81"/>
        <v>Yes</v>
      </c>
      <c r="G5216" s="21" t="str">
        <f>IF(F5216="Yes", "Not Applicable", IF(COUNTIF('Broadcast Module Man Codes'!B:B, LEFT(B5216, 4))=0, "No BM Man Code Found", "Match Found"))</f>
        <v>Not Applicable</v>
      </c>
    </row>
    <row r="5217" spans="1:7">
      <c r="A5217" s="23" t="s">
        <v>9643</v>
      </c>
      <c r="B5217" s="23" t="s">
        <v>9644</v>
      </c>
      <c r="C5217" s="23" t="s">
        <v>94</v>
      </c>
      <c r="D5217" s="23" t="str">
        <f>IF(ISNUMBER(MATCH(C5217, 'Registration Database Man. Code'!A:A, 0)), "drone", "")</f>
        <v>drone</v>
      </c>
      <c r="E5217" s="23" t="str">
        <f>VLOOKUP(C5217, 'Registration Database Man. Code'!A:D, 4, FALSE)</f>
        <v>DJI</v>
      </c>
      <c r="F5217" s="24" t="str">
        <f t="shared" si="81"/>
        <v>No</v>
      </c>
      <c r="G5217" s="21" t="str">
        <f>IF(F5217="Yes", "Not Applicable", IF(COUNTIF('Broadcast Module Man Codes'!B:B, LEFT(B5217, 4))=0, "No BM Man Code Found", "Match Found"))</f>
        <v>No BM Man Code Found</v>
      </c>
    </row>
    <row r="5218" spans="1:7">
      <c r="A5218" s="23" t="s">
        <v>9645</v>
      </c>
      <c r="B5218" s="23" t="s">
        <v>9646</v>
      </c>
      <c r="C5218" s="23" t="s">
        <v>27</v>
      </c>
      <c r="D5218" s="23" t="str">
        <f>IF(ISNUMBER(MATCH(C5218, 'Registration Database Man. Code'!A:A, 0)), "drone", "")</f>
        <v>drone</v>
      </c>
      <c r="E5218" s="23" t="str">
        <f>VLOOKUP(C5218, 'Registration Database Man. Code'!A:D, 4, FALSE)</f>
        <v>DJI</v>
      </c>
      <c r="F5218" s="24" t="str">
        <f t="shared" si="81"/>
        <v>Yes</v>
      </c>
      <c r="G5218" s="21" t="str">
        <f>IF(F5218="Yes", "Not Applicable", IF(COUNTIF('Broadcast Module Man Codes'!B:B, LEFT(B5218, 4))=0, "No BM Man Code Found", "Match Found"))</f>
        <v>Not Applicable</v>
      </c>
    </row>
    <row r="5219" spans="1:7">
      <c r="A5219" s="23" t="s">
        <v>9647</v>
      </c>
      <c r="B5219" s="23" t="s">
        <v>9648</v>
      </c>
      <c r="C5219" s="23" t="s">
        <v>10</v>
      </c>
      <c r="D5219" s="23" t="str">
        <f>IF(ISNUMBER(MATCH(C5219, 'Registration Database Man. Code'!A:A, 0)), "drone", "")</f>
        <v>drone</v>
      </c>
      <c r="E5219" s="23" t="str">
        <f>VLOOKUP(C5219, 'Registration Database Man. Code'!A:D, 4, FALSE)</f>
        <v>DJI</v>
      </c>
      <c r="F5219" s="24" t="str">
        <f t="shared" si="81"/>
        <v>Yes</v>
      </c>
      <c r="G5219" s="21" t="str">
        <f>IF(F5219="Yes", "Not Applicable", IF(COUNTIF('Broadcast Module Man Codes'!B:B, LEFT(B5219, 4))=0, "No BM Man Code Found", "Match Found"))</f>
        <v>Not Applicable</v>
      </c>
    </row>
    <row r="5220" spans="1:7">
      <c r="A5220" s="23" t="s">
        <v>9649</v>
      </c>
      <c r="B5220" s="23" t="s">
        <v>9650</v>
      </c>
      <c r="C5220" s="23" t="s">
        <v>27</v>
      </c>
      <c r="D5220" s="23" t="str">
        <f>IF(ISNUMBER(MATCH(C5220, 'Registration Database Man. Code'!A:A, 0)), "drone", "")</f>
        <v>drone</v>
      </c>
      <c r="E5220" s="23" t="str">
        <f>VLOOKUP(C5220, 'Registration Database Man. Code'!A:D, 4, FALSE)</f>
        <v>DJI</v>
      </c>
      <c r="F5220" s="24" t="str">
        <f t="shared" si="81"/>
        <v>No</v>
      </c>
      <c r="G5220" s="21" t="str">
        <f>IF(F5220="Yes", "Not Applicable", IF(COUNTIF('Broadcast Module Man Codes'!B:B, LEFT(B5220, 4))=0, "No BM Man Code Found", "Match Found"))</f>
        <v>No BM Man Code Found</v>
      </c>
    </row>
    <row r="5221" spans="1:7">
      <c r="A5221" s="23" t="s">
        <v>9651</v>
      </c>
      <c r="B5221" s="23" t="s">
        <v>9652</v>
      </c>
      <c r="C5221" s="23" t="s">
        <v>49</v>
      </c>
      <c r="D5221" s="23" t="str">
        <f>IF(ISNUMBER(MATCH(C5221, 'Registration Database Man. Code'!A:A, 0)), "drone", "")</f>
        <v>drone</v>
      </c>
      <c r="E5221" s="23" t="str">
        <f>VLOOKUP(C5221, 'Registration Database Man. Code'!A:D, 4, FALSE)</f>
        <v>DJI</v>
      </c>
      <c r="F5221" s="24" t="str">
        <f t="shared" si="81"/>
        <v>Yes</v>
      </c>
      <c r="G5221" s="21" t="str">
        <f>IF(F5221="Yes", "Not Applicable", IF(COUNTIF('Broadcast Module Man Codes'!B:B, LEFT(B5221, 4))=0, "No BM Man Code Found", "Match Found"))</f>
        <v>Not Applicable</v>
      </c>
    </row>
    <row r="5222" spans="1:7">
      <c r="A5222" s="23" t="s">
        <v>9653</v>
      </c>
      <c r="B5222" s="23" t="s">
        <v>9654</v>
      </c>
      <c r="C5222" s="23" t="s">
        <v>27</v>
      </c>
      <c r="D5222" s="23" t="str">
        <f>IF(ISNUMBER(MATCH(C5222, 'Registration Database Man. Code'!A:A, 0)), "drone", "")</f>
        <v>drone</v>
      </c>
      <c r="E5222" s="23" t="str">
        <f>VLOOKUP(C5222, 'Registration Database Man. Code'!A:D, 4, FALSE)</f>
        <v>DJI</v>
      </c>
      <c r="F5222" s="24" t="str">
        <f t="shared" si="81"/>
        <v>Yes</v>
      </c>
      <c r="G5222" s="21" t="str">
        <f>IF(F5222="Yes", "Not Applicable", IF(COUNTIF('Broadcast Module Man Codes'!B:B, LEFT(B5222, 4))=0, "No BM Man Code Found", "Match Found"))</f>
        <v>Not Applicable</v>
      </c>
    </row>
    <row r="5223" spans="1:7">
      <c r="A5223" s="23" t="s">
        <v>9655</v>
      </c>
      <c r="B5223" s="23" t="s">
        <v>9656</v>
      </c>
      <c r="C5223" s="23" t="s">
        <v>132</v>
      </c>
      <c r="D5223" s="23" t="str">
        <f>IF(ISNUMBER(MATCH(C5223, 'Registration Database Man. Code'!A:A, 0)), "drone", "")</f>
        <v>drone</v>
      </c>
      <c r="E5223" s="23" t="str">
        <f>VLOOKUP(C5223, 'Registration Database Man. Code'!A:D, 4, FALSE)</f>
        <v>DJI</v>
      </c>
      <c r="F5223" s="24" t="str">
        <f t="shared" si="81"/>
        <v>No</v>
      </c>
      <c r="G5223" s="21" t="str">
        <f>IF(F5223="Yes", "Not Applicable", IF(COUNTIF('Broadcast Module Man Codes'!B:B, LEFT(B5223, 4))=0, "No BM Man Code Found", "Match Found"))</f>
        <v>No BM Man Code Found</v>
      </c>
    </row>
    <row r="5224" spans="1:7">
      <c r="A5224" s="23" t="s">
        <v>9657</v>
      </c>
      <c r="B5224" s="23" t="s">
        <v>9658</v>
      </c>
      <c r="C5224" s="23" t="s">
        <v>10</v>
      </c>
      <c r="D5224" s="23" t="str">
        <f>IF(ISNUMBER(MATCH(C5224, 'Registration Database Man. Code'!A:A, 0)), "drone", "")</f>
        <v>drone</v>
      </c>
      <c r="E5224" s="23" t="str">
        <f>VLOOKUP(C5224, 'Registration Database Man. Code'!A:D, 4, FALSE)</f>
        <v>DJI</v>
      </c>
      <c r="F5224" s="24" t="str">
        <f t="shared" si="81"/>
        <v>Yes</v>
      </c>
      <c r="G5224" s="21" t="str">
        <f>IF(F5224="Yes", "Not Applicable", IF(COUNTIF('Broadcast Module Man Codes'!B:B, LEFT(B5224, 4))=0, "No BM Man Code Found", "Match Found"))</f>
        <v>Not Applicable</v>
      </c>
    </row>
    <row r="5225" spans="1:7">
      <c r="A5225" s="23" t="s">
        <v>9659</v>
      </c>
      <c r="B5225" s="23" t="s">
        <v>9660</v>
      </c>
      <c r="C5225" s="23" t="s">
        <v>1269</v>
      </c>
      <c r="D5225" s="23" t="str">
        <f>IF(ISNUMBER(MATCH(C5225, 'Registration Database Man. Code'!A:A, 0)), "drone", "")</f>
        <v>drone</v>
      </c>
      <c r="E5225" s="23" t="str">
        <f>VLOOKUP(C5225, 'Registration Database Man. Code'!A:D, 4, FALSE)</f>
        <v>DJI</v>
      </c>
      <c r="F5225" s="24" t="str">
        <f t="shared" si="81"/>
        <v>Yes</v>
      </c>
      <c r="G5225" s="21" t="str">
        <f>IF(F5225="Yes", "Not Applicable", IF(COUNTIF('Broadcast Module Man Codes'!B:B, LEFT(B5225, 4))=0, "No BM Man Code Found", "Match Found"))</f>
        <v>Not Applicable</v>
      </c>
    </row>
    <row r="5226" spans="1:7">
      <c r="A5226" s="23" t="s">
        <v>9661</v>
      </c>
      <c r="B5226" s="23" t="s">
        <v>9662</v>
      </c>
      <c r="C5226" s="23" t="s">
        <v>153</v>
      </c>
      <c r="D5226" s="23" t="str">
        <f>IF(ISNUMBER(MATCH(C5226, 'Registration Database Man. Code'!A:A, 0)), "drone", "")</f>
        <v>drone</v>
      </c>
      <c r="E5226" s="23" t="str">
        <f>VLOOKUP(C5226, 'Registration Database Man. Code'!A:D, 4, FALSE)</f>
        <v>DJI</v>
      </c>
      <c r="F5226" s="24" t="str">
        <f t="shared" si="81"/>
        <v>Yes</v>
      </c>
      <c r="G5226" s="21" t="str">
        <f>IF(F5226="Yes", "Not Applicable", IF(COUNTIF('Broadcast Module Man Codes'!B:B, LEFT(B5226, 4))=0, "No BM Man Code Found", "Match Found"))</f>
        <v>Not Applicable</v>
      </c>
    </row>
    <row r="5227" spans="1:7">
      <c r="A5227" s="23" t="s">
        <v>9663</v>
      </c>
      <c r="B5227" s="23" t="s">
        <v>9664</v>
      </c>
      <c r="C5227" s="23" t="s">
        <v>509</v>
      </c>
      <c r="D5227" s="23" t="str">
        <f>IF(ISNUMBER(MATCH(C5227, 'Registration Database Man. Code'!A:A, 0)), "drone", "")</f>
        <v>drone</v>
      </c>
      <c r="E5227" s="23" t="str">
        <f>VLOOKUP(C5227, 'Registration Database Man. Code'!A:D, 4, FALSE)</f>
        <v>DJI</v>
      </c>
      <c r="F5227" s="24" t="str">
        <f t="shared" si="81"/>
        <v>No</v>
      </c>
      <c r="G5227" s="21" t="str">
        <f>IF(F5227="Yes", "Not Applicable", IF(COUNTIF('Broadcast Module Man Codes'!B:B, LEFT(B5227, 4))=0, "No BM Man Code Found", "Match Found"))</f>
        <v>No BM Man Code Found</v>
      </c>
    </row>
    <row r="5228" spans="1:7">
      <c r="A5228" s="23" t="s">
        <v>9666</v>
      </c>
      <c r="B5228" s="23" t="s">
        <v>9667</v>
      </c>
      <c r="C5228" s="23" t="s">
        <v>10</v>
      </c>
      <c r="D5228" s="23" t="str">
        <f>IF(ISNUMBER(MATCH(C5228, 'Registration Database Man. Code'!A:A, 0)), "drone", "")</f>
        <v>drone</v>
      </c>
      <c r="E5228" s="23" t="str">
        <f>VLOOKUP(C5228, 'Registration Database Man. Code'!A:D, 4, FALSE)</f>
        <v>DJI</v>
      </c>
      <c r="F5228" s="24" t="str">
        <f t="shared" si="81"/>
        <v>Yes</v>
      </c>
      <c r="G5228" s="21" t="str">
        <f>IF(F5228="Yes", "Not Applicable", IF(COUNTIF('Broadcast Module Man Codes'!B:B, LEFT(B5228, 4))=0, "No BM Man Code Found", "Match Found"))</f>
        <v>Not Applicable</v>
      </c>
    </row>
    <row r="5229" spans="1:7">
      <c r="A5229" s="23" t="s">
        <v>9668</v>
      </c>
      <c r="B5229" s="23" t="s">
        <v>9669</v>
      </c>
      <c r="C5229" s="23" t="s">
        <v>27</v>
      </c>
      <c r="D5229" s="23" t="str">
        <f>IF(ISNUMBER(MATCH(C5229, 'Registration Database Man. Code'!A:A, 0)), "drone", "")</f>
        <v>drone</v>
      </c>
      <c r="E5229" s="23" t="str">
        <f>VLOOKUP(C5229, 'Registration Database Man. Code'!A:D, 4, FALSE)</f>
        <v>DJI</v>
      </c>
      <c r="F5229" s="24" t="str">
        <f t="shared" si="81"/>
        <v>Yes</v>
      </c>
      <c r="G5229" s="21" t="str">
        <f>IF(F5229="Yes", "Not Applicable", IF(COUNTIF('Broadcast Module Man Codes'!B:B, LEFT(B5229, 4))=0, "No BM Man Code Found", "Match Found"))</f>
        <v>Not Applicable</v>
      </c>
    </row>
    <row r="5230" spans="1:7">
      <c r="A5230" s="23" t="s">
        <v>9670</v>
      </c>
      <c r="B5230" s="23" t="s">
        <v>9671</v>
      </c>
      <c r="C5230" s="23" t="s">
        <v>6</v>
      </c>
      <c r="D5230" s="23" t="str">
        <f>IF(ISNUMBER(MATCH(C5230, 'Registration Database Man. Code'!A:A, 0)), "drone", "")</f>
        <v>drone</v>
      </c>
      <c r="E5230" s="23" t="str">
        <f>VLOOKUP(C5230, 'Registration Database Man. Code'!A:D, 4, FALSE)</f>
        <v>XAG</v>
      </c>
      <c r="F5230" s="24" t="str">
        <f t="shared" si="81"/>
        <v>No</v>
      </c>
      <c r="G5230" s="21" t="str">
        <f>IF(F5230="Yes", "Not Applicable", IF(COUNTIF('Broadcast Module Man Codes'!B:B, LEFT(B5230, 4))=0, "No BM Man Code Found", "Match Found"))</f>
        <v>No BM Man Code Found</v>
      </c>
    </row>
    <row r="5231" spans="1:7">
      <c r="A5231" s="23" t="s">
        <v>9673</v>
      </c>
      <c r="B5231" s="23" t="s">
        <v>9674</v>
      </c>
      <c r="C5231" s="23" t="s">
        <v>21</v>
      </c>
      <c r="D5231" s="23" t="str">
        <f>IF(ISNUMBER(MATCH(C5231, 'Registration Database Man. Code'!A:A, 0)), "drone", "")</f>
        <v>drone</v>
      </c>
      <c r="E5231" s="23" t="str">
        <f>VLOOKUP(C5231, 'Registration Database Man. Code'!A:D, 4, FALSE)</f>
        <v>XAG</v>
      </c>
      <c r="F5231" s="24" t="str">
        <f t="shared" si="81"/>
        <v>No</v>
      </c>
      <c r="G5231" s="21" t="str">
        <f>IF(F5231="Yes", "Not Applicable", IF(COUNTIF('Broadcast Module Man Codes'!B:B, LEFT(B5231, 4))=0, "No BM Man Code Found", "Match Found"))</f>
        <v>No BM Man Code Found</v>
      </c>
    </row>
    <row r="5232" spans="1:7">
      <c r="A5232" s="23" t="s">
        <v>9676</v>
      </c>
      <c r="B5232" s="23" t="s">
        <v>9677</v>
      </c>
      <c r="C5232" s="23" t="s">
        <v>10</v>
      </c>
      <c r="D5232" s="23" t="str">
        <f>IF(ISNUMBER(MATCH(C5232, 'Registration Database Man. Code'!A:A, 0)), "drone", "")</f>
        <v>drone</v>
      </c>
      <c r="E5232" s="23" t="str">
        <f>VLOOKUP(C5232, 'Registration Database Man. Code'!A:D, 4, FALSE)</f>
        <v>DJI</v>
      </c>
      <c r="F5232" s="24" t="str">
        <f t="shared" si="81"/>
        <v>No</v>
      </c>
      <c r="G5232" s="21" t="str">
        <f>IF(F5232="Yes", "Not Applicable", IF(COUNTIF('Broadcast Module Man Codes'!B:B, LEFT(B5232, 4))=0, "No BM Man Code Found", "Match Found"))</f>
        <v>No BM Man Code Found</v>
      </c>
    </row>
    <row r="5233" spans="1:7">
      <c r="A5233" s="23" t="s">
        <v>9678</v>
      </c>
      <c r="B5233" s="23" t="s">
        <v>9679</v>
      </c>
      <c r="C5233" s="23" t="s">
        <v>5779</v>
      </c>
      <c r="D5233" s="23" t="str">
        <f>IF(ISNUMBER(MATCH(C5233, 'Registration Database Man. Code'!A:A, 0)), "drone", "")</f>
        <v>drone</v>
      </c>
      <c r="E5233" s="23" t="str">
        <f>VLOOKUP(C5233, 'Registration Database Man. Code'!A:D, 4, FALSE)</f>
        <v>DJI</v>
      </c>
      <c r="F5233" s="24" t="str">
        <f t="shared" si="81"/>
        <v>Yes</v>
      </c>
      <c r="G5233" s="21" t="str">
        <f>IF(F5233="Yes", "Not Applicable", IF(COUNTIF('Broadcast Module Man Codes'!B:B, LEFT(B5233, 4))=0, "No BM Man Code Found", "Match Found"))</f>
        <v>Not Applicable</v>
      </c>
    </row>
    <row r="5234" spans="1:7">
      <c r="A5234" s="23" t="s">
        <v>9680</v>
      </c>
      <c r="B5234" s="23" t="s">
        <v>9681</v>
      </c>
      <c r="C5234" s="23" t="s">
        <v>27</v>
      </c>
      <c r="D5234" s="23" t="str">
        <f>IF(ISNUMBER(MATCH(C5234, 'Registration Database Man. Code'!A:A, 0)), "drone", "")</f>
        <v>drone</v>
      </c>
      <c r="E5234" s="23" t="str">
        <f>VLOOKUP(C5234, 'Registration Database Man. Code'!A:D, 4, FALSE)</f>
        <v>DJI</v>
      </c>
      <c r="F5234" s="24" t="str">
        <f t="shared" si="81"/>
        <v>Yes</v>
      </c>
      <c r="G5234" s="21" t="str">
        <f>IF(F5234="Yes", "Not Applicable", IF(COUNTIF('Broadcast Module Man Codes'!B:B, LEFT(B5234, 4))=0, "No BM Man Code Found", "Match Found"))</f>
        <v>Not Applicable</v>
      </c>
    </row>
    <row r="5235" spans="1:7">
      <c r="A5235" s="23" t="s">
        <v>9682</v>
      </c>
      <c r="B5235" s="23" t="s">
        <v>9683</v>
      </c>
      <c r="C5235" s="23" t="s">
        <v>4</v>
      </c>
      <c r="D5235" s="23" t="str">
        <f>IF(ISNUMBER(MATCH(C5235, 'Registration Database Man. Code'!A:A, 0)), "drone", "")</f>
        <v>drone</v>
      </c>
      <c r="E5235" s="23" t="str">
        <f>VLOOKUP(C5235, 'Registration Database Man. Code'!A:D, 4, FALSE)</f>
        <v>TALOS DRONES</v>
      </c>
      <c r="F5235" s="24" t="str">
        <f t="shared" si="81"/>
        <v>No</v>
      </c>
      <c r="G5235" s="21" t="str">
        <f>IF(F5235="Yes", "Not Applicable", IF(COUNTIF('Broadcast Module Man Codes'!B:B, LEFT(B5235, 4))=0, "No BM Man Code Found", "Match Found"))</f>
        <v>No BM Man Code Found</v>
      </c>
    </row>
    <row r="5236" spans="1:7">
      <c r="A5236" s="23" t="s">
        <v>9684</v>
      </c>
      <c r="B5236" s="23" t="s">
        <v>9685</v>
      </c>
      <c r="C5236" s="23" t="s">
        <v>27</v>
      </c>
      <c r="D5236" s="23" t="str">
        <f>IF(ISNUMBER(MATCH(C5236, 'Registration Database Man. Code'!A:A, 0)), "drone", "")</f>
        <v>drone</v>
      </c>
      <c r="E5236" s="23" t="str">
        <f>VLOOKUP(C5236, 'Registration Database Man. Code'!A:D, 4, FALSE)</f>
        <v>DJI</v>
      </c>
      <c r="F5236" s="24" t="str">
        <f t="shared" si="81"/>
        <v>Yes</v>
      </c>
      <c r="G5236" s="21" t="str">
        <f>IF(F5236="Yes", "Not Applicable", IF(COUNTIF('Broadcast Module Man Codes'!B:B, LEFT(B5236, 4))=0, "No BM Man Code Found", "Match Found"))</f>
        <v>Not Applicable</v>
      </c>
    </row>
    <row r="5237" spans="1:7">
      <c r="A5237" s="23" t="s">
        <v>9686</v>
      </c>
      <c r="B5237" s="23" t="s">
        <v>9687</v>
      </c>
      <c r="C5237" s="23" t="s">
        <v>21</v>
      </c>
      <c r="D5237" s="23" t="str">
        <f>IF(ISNUMBER(MATCH(C5237, 'Registration Database Man. Code'!A:A, 0)), "drone", "")</f>
        <v>drone</v>
      </c>
      <c r="E5237" s="23" t="str">
        <f>VLOOKUP(C5237, 'Registration Database Man. Code'!A:D, 4, FALSE)</f>
        <v>XAG</v>
      </c>
      <c r="F5237" s="24" t="str">
        <f t="shared" si="81"/>
        <v>No</v>
      </c>
      <c r="G5237" s="21" t="str">
        <f>IF(F5237="Yes", "Not Applicable", IF(COUNTIF('Broadcast Module Man Codes'!B:B, LEFT(B5237, 4))=0, "No BM Man Code Found", "Match Found"))</f>
        <v>No BM Man Code Found</v>
      </c>
    </row>
    <row r="5238" spans="1:7">
      <c r="A5238" s="23" t="s">
        <v>9688</v>
      </c>
      <c r="B5238" s="23" t="s">
        <v>9689</v>
      </c>
      <c r="C5238" s="23" t="s">
        <v>10</v>
      </c>
      <c r="D5238" s="23" t="str">
        <f>IF(ISNUMBER(MATCH(C5238, 'Registration Database Man. Code'!A:A, 0)), "drone", "")</f>
        <v>drone</v>
      </c>
      <c r="E5238" s="23" t="str">
        <f>VLOOKUP(C5238, 'Registration Database Man. Code'!A:D, 4, FALSE)</f>
        <v>DJI</v>
      </c>
      <c r="F5238" s="24" t="str">
        <f t="shared" si="81"/>
        <v>No</v>
      </c>
      <c r="G5238" s="21" t="str">
        <f>IF(F5238="Yes", "Not Applicable", IF(COUNTIF('Broadcast Module Man Codes'!B:B, LEFT(B5238, 4))=0, "No BM Man Code Found", "Match Found"))</f>
        <v>No BM Man Code Found</v>
      </c>
    </row>
    <row r="5239" spans="1:7">
      <c r="A5239" s="23" t="s">
        <v>9690</v>
      </c>
      <c r="B5239" s="23" t="s">
        <v>9691</v>
      </c>
      <c r="C5239" s="23" t="s">
        <v>16</v>
      </c>
      <c r="D5239" s="23" t="str">
        <f>IF(ISNUMBER(MATCH(C5239, 'Registration Database Man. Code'!A:A, 0)), "drone", "")</f>
        <v>drone</v>
      </c>
      <c r="E5239" s="23" t="str">
        <f>VLOOKUP(C5239, 'Registration Database Man. Code'!A:D, 4, FALSE)</f>
        <v>DJI</v>
      </c>
      <c r="F5239" s="24" t="str">
        <f t="shared" si="81"/>
        <v>Yes</v>
      </c>
      <c r="G5239" s="21" t="str">
        <f>IF(F5239="Yes", "Not Applicable", IF(COUNTIF('Broadcast Module Man Codes'!B:B, LEFT(B5239, 4))=0, "No BM Man Code Found", "Match Found"))</f>
        <v>Not Applicable</v>
      </c>
    </row>
    <row r="5240" spans="1:7">
      <c r="A5240" s="23" t="s">
        <v>9692</v>
      </c>
      <c r="B5240" s="23" t="s">
        <v>9693</v>
      </c>
      <c r="C5240" s="23" t="s">
        <v>21</v>
      </c>
      <c r="D5240" s="23" t="str">
        <f>IF(ISNUMBER(MATCH(C5240, 'Registration Database Man. Code'!A:A, 0)), "drone", "")</f>
        <v>drone</v>
      </c>
      <c r="E5240" s="23" t="str">
        <f>VLOOKUP(C5240, 'Registration Database Man. Code'!A:D, 4, FALSE)</f>
        <v>XAG</v>
      </c>
      <c r="F5240" s="24" t="str">
        <f t="shared" si="81"/>
        <v>No</v>
      </c>
      <c r="G5240" s="21" t="str">
        <f>IF(F5240="Yes", "Not Applicable", IF(COUNTIF('Broadcast Module Man Codes'!B:B, LEFT(B5240, 4))=0, "No BM Man Code Found", "Match Found"))</f>
        <v>No BM Man Code Found</v>
      </c>
    </row>
    <row r="5241" spans="1:7">
      <c r="A5241" s="23" t="s">
        <v>9694</v>
      </c>
      <c r="B5241" s="23" t="s">
        <v>9695</v>
      </c>
      <c r="C5241" s="23" t="s">
        <v>27</v>
      </c>
      <c r="D5241" s="23" t="str">
        <f>IF(ISNUMBER(MATCH(C5241, 'Registration Database Man. Code'!A:A, 0)), "drone", "")</f>
        <v>drone</v>
      </c>
      <c r="E5241" s="23" t="str">
        <f>VLOOKUP(C5241, 'Registration Database Man. Code'!A:D, 4, FALSE)</f>
        <v>DJI</v>
      </c>
      <c r="F5241" s="24" t="str">
        <f t="shared" si="81"/>
        <v>Yes</v>
      </c>
      <c r="G5241" s="21" t="str">
        <f>IF(F5241="Yes", "Not Applicable", IF(COUNTIF('Broadcast Module Man Codes'!B:B, LEFT(B5241, 4))=0, "No BM Man Code Found", "Match Found"))</f>
        <v>Not Applicable</v>
      </c>
    </row>
    <row r="5242" spans="1:7">
      <c r="A5242" s="23" t="s">
        <v>9696</v>
      </c>
      <c r="B5242" s="23" t="s">
        <v>9697</v>
      </c>
      <c r="C5242" s="23" t="s">
        <v>53</v>
      </c>
      <c r="D5242" s="23" t="str">
        <f>IF(ISNUMBER(MATCH(C5242, 'Registration Database Man. Code'!A:A, 0)), "drone", "")</f>
        <v>drone</v>
      </c>
      <c r="E5242" s="23" t="str">
        <f>VLOOKUP(C5242, 'Registration Database Man. Code'!A:D, 4, FALSE)</f>
        <v>EA VISION</v>
      </c>
      <c r="F5242" s="24" t="str">
        <f t="shared" si="81"/>
        <v>No</v>
      </c>
      <c r="G5242" s="21" t="str">
        <f>IF(F5242="Yes", "Not Applicable", IF(COUNTIF('Broadcast Module Man Codes'!B:B, LEFT(B5242, 4))=0, "No BM Man Code Found", "Match Found"))</f>
        <v>No BM Man Code Found</v>
      </c>
    </row>
    <row r="5243" spans="1:7">
      <c r="A5243" s="23" t="s">
        <v>9698</v>
      </c>
      <c r="B5243" s="23" t="s">
        <v>9699</v>
      </c>
      <c r="C5243" s="23" t="s">
        <v>4155</v>
      </c>
      <c r="D5243" s="23" t="str">
        <f>IF(ISNUMBER(MATCH(C5243, 'Registration Database Man. Code'!A:A, 0)), "drone", "")</f>
        <v>drone</v>
      </c>
      <c r="E5243" s="23" t="str">
        <f>VLOOKUP(C5243, 'Registration Database Man. Code'!A:D, 4, FALSE)</f>
        <v>DJI</v>
      </c>
      <c r="F5243" s="24" t="str">
        <f t="shared" si="81"/>
        <v>No</v>
      </c>
      <c r="G5243" s="21" t="str">
        <f>IF(F5243="Yes", "Not Applicable", IF(COUNTIF('Broadcast Module Man Codes'!B:B, LEFT(B5243, 4))=0, "No BM Man Code Found", "Match Found"))</f>
        <v>No BM Man Code Found</v>
      </c>
    </row>
    <row r="5244" spans="1:7">
      <c r="A5244" s="23" t="s">
        <v>9700</v>
      </c>
      <c r="B5244" s="23" t="s">
        <v>9701</v>
      </c>
      <c r="C5244" s="23" t="s">
        <v>27</v>
      </c>
      <c r="D5244" s="23" t="str">
        <f>IF(ISNUMBER(MATCH(C5244, 'Registration Database Man. Code'!A:A, 0)), "drone", "")</f>
        <v>drone</v>
      </c>
      <c r="E5244" s="23" t="str">
        <f>VLOOKUP(C5244, 'Registration Database Man. Code'!A:D, 4, FALSE)</f>
        <v>DJI</v>
      </c>
      <c r="F5244" s="24" t="str">
        <f t="shared" si="81"/>
        <v>Yes</v>
      </c>
      <c r="G5244" s="21" t="str">
        <f>IF(F5244="Yes", "Not Applicable", IF(COUNTIF('Broadcast Module Man Codes'!B:B, LEFT(B5244, 4))=0, "No BM Man Code Found", "Match Found"))</f>
        <v>Not Applicable</v>
      </c>
    </row>
    <row r="5245" spans="1:7">
      <c r="A5245" s="23" t="s">
        <v>9702</v>
      </c>
      <c r="B5245" s="23" t="s">
        <v>9703</v>
      </c>
      <c r="C5245" s="23" t="s">
        <v>10</v>
      </c>
      <c r="D5245" s="23" t="str">
        <f>IF(ISNUMBER(MATCH(C5245, 'Registration Database Man. Code'!A:A, 0)), "drone", "")</f>
        <v>drone</v>
      </c>
      <c r="E5245" s="23" t="str">
        <f>VLOOKUP(C5245, 'Registration Database Man. Code'!A:D, 4, FALSE)</f>
        <v>DJI</v>
      </c>
      <c r="F5245" s="24" t="str">
        <f t="shared" si="81"/>
        <v>No</v>
      </c>
      <c r="G5245" s="21" t="str">
        <f>IF(F5245="Yes", "Not Applicable", IF(COUNTIF('Broadcast Module Man Codes'!B:B, LEFT(B5245, 4))=0, "No BM Man Code Found", "Match Found"))</f>
        <v>No BM Man Code Found</v>
      </c>
    </row>
    <row r="5246" spans="1:7">
      <c r="A5246" s="23" t="s">
        <v>9704</v>
      </c>
      <c r="B5246" s="23" t="s">
        <v>9705</v>
      </c>
      <c r="C5246" s="23">
        <v>610193</v>
      </c>
      <c r="D5246" s="23" t="str">
        <f>IF(ISNUMBER(MATCH(C5246, 'Registration Database Man. Code'!A:A, 0)), "drone", "")</f>
        <v>drone</v>
      </c>
      <c r="E5246" s="23" t="str">
        <f>VLOOKUP(C5246, 'Registration Database Man. Code'!A:D, 4, FALSE)</f>
        <v>DJI</v>
      </c>
      <c r="F5246" s="24" t="str">
        <f t="shared" si="81"/>
        <v>No</v>
      </c>
      <c r="G5246" s="21" t="str">
        <f>IF(F5246="Yes", "Not Applicable", IF(COUNTIF('Broadcast Module Man Codes'!B:B, LEFT(B5246, 4))=0, "No BM Man Code Found", "Match Found"))</f>
        <v>Match Found</v>
      </c>
    </row>
    <row r="5247" spans="1:7">
      <c r="A5247" s="23" t="s">
        <v>9706</v>
      </c>
      <c r="B5247" s="23" t="s">
        <v>9707</v>
      </c>
      <c r="C5247" s="23">
        <v>610193</v>
      </c>
      <c r="D5247" s="23" t="str">
        <f>IF(ISNUMBER(MATCH(C5247, 'Registration Database Man. Code'!A:A, 0)), "drone", "")</f>
        <v>drone</v>
      </c>
      <c r="E5247" s="23" t="str">
        <f>VLOOKUP(C5247, 'Registration Database Man. Code'!A:D, 4, FALSE)</f>
        <v>DJI</v>
      </c>
      <c r="F5247" s="24" t="str">
        <f t="shared" si="81"/>
        <v>No</v>
      </c>
      <c r="G5247" s="21" t="str">
        <f>IF(F5247="Yes", "Not Applicable", IF(COUNTIF('Broadcast Module Man Codes'!B:B, LEFT(B5247, 4))=0, "No BM Man Code Found", "Match Found"))</f>
        <v>Match Found</v>
      </c>
    </row>
    <row r="5248" spans="1:7">
      <c r="A5248" s="23" t="s">
        <v>9708</v>
      </c>
      <c r="B5248" s="23" t="s">
        <v>9709</v>
      </c>
      <c r="C5248" s="23">
        <v>610131</v>
      </c>
      <c r="D5248" s="23" t="str">
        <f>IF(ISNUMBER(MATCH(C5248, 'Registration Database Man. Code'!A:A, 0)), "drone", "")</f>
        <v>drone</v>
      </c>
      <c r="E5248" s="23" t="str">
        <f>VLOOKUP(C5248, 'Registration Database Man. Code'!A:D, 4, FALSE)</f>
        <v>DJI</v>
      </c>
      <c r="F5248" s="24" t="str">
        <f t="shared" si="81"/>
        <v>No</v>
      </c>
      <c r="G5248" s="21" t="str">
        <f>IF(F5248="Yes", "Not Applicable", IF(COUNTIF('Broadcast Module Man Codes'!B:B, LEFT(B5248, 4))=0, "No BM Man Code Found", "Match Found"))</f>
        <v>No BM Man Code Found</v>
      </c>
    </row>
    <row r="5249" spans="1:7">
      <c r="A5249" s="23" t="s">
        <v>9710</v>
      </c>
      <c r="B5249" s="23" t="s">
        <v>9711</v>
      </c>
      <c r="C5249" s="23" t="s">
        <v>10</v>
      </c>
      <c r="D5249" s="23" t="str">
        <f>IF(ISNUMBER(MATCH(C5249, 'Registration Database Man. Code'!A:A, 0)), "drone", "")</f>
        <v>drone</v>
      </c>
      <c r="E5249" s="23" t="str">
        <f>VLOOKUP(C5249, 'Registration Database Man. Code'!A:D, 4, FALSE)</f>
        <v>DJI</v>
      </c>
      <c r="F5249" s="24" t="str">
        <f t="shared" si="81"/>
        <v>No</v>
      </c>
      <c r="G5249" s="21" t="str">
        <f>IF(F5249="Yes", "Not Applicable", IF(COUNTIF('Broadcast Module Man Codes'!B:B, LEFT(B5249, 4))=0, "No BM Man Code Found", "Match Found"))</f>
        <v>No BM Man Code Found</v>
      </c>
    </row>
    <row r="5250" spans="1:7">
      <c r="A5250" s="23" t="s">
        <v>9712</v>
      </c>
      <c r="B5250" s="23" t="s">
        <v>9713</v>
      </c>
      <c r="C5250" s="23" t="s">
        <v>10</v>
      </c>
      <c r="D5250" s="23" t="str">
        <f>IF(ISNUMBER(MATCH(C5250, 'Registration Database Man. Code'!A:A, 0)), "drone", "")</f>
        <v>drone</v>
      </c>
      <c r="E5250" s="23" t="str">
        <f>VLOOKUP(C5250, 'Registration Database Man. Code'!A:D, 4, FALSE)</f>
        <v>DJI</v>
      </c>
      <c r="F5250" s="24" t="str">
        <f t="shared" si="81"/>
        <v>No</v>
      </c>
      <c r="G5250" s="21" t="str">
        <f>IF(F5250="Yes", "Not Applicable", IF(COUNTIF('Broadcast Module Man Codes'!B:B, LEFT(B5250, 4))=0, "No BM Man Code Found", "Match Found"))</f>
        <v>No BM Man Code Found</v>
      </c>
    </row>
    <row r="5251" spans="1:7">
      <c r="A5251" s="23" t="s">
        <v>9714</v>
      </c>
      <c r="B5251" s="23" t="s">
        <v>9715</v>
      </c>
      <c r="C5251" s="23" t="s">
        <v>6</v>
      </c>
      <c r="D5251" s="23" t="str">
        <f>IF(ISNUMBER(MATCH(C5251, 'Registration Database Man. Code'!A:A, 0)), "drone", "")</f>
        <v>drone</v>
      </c>
      <c r="E5251" s="23" t="str">
        <f>VLOOKUP(C5251, 'Registration Database Man. Code'!A:D, 4, FALSE)</f>
        <v>XAG</v>
      </c>
      <c r="F5251" s="24" t="str">
        <f t="shared" ref="F5251:F5314" si="82">IF(OR(E5251="EA VISION", E5251="EAVISION"), "No", IF(OR(AND(OR(E5251="DJI", E5251="DJI Innovations"), LEFT(B5251, 5)="1581F"), AND(OR(E5251="XAG", E5251="GUANGZHOU XAG CO LTD"), LEFT(B5251, 5)="1863F"), AND(E5251="Talos Drones", LEFT(B5251, 5)="2104F")), "Yes", "No"))</f>
        <v>No</v>
      </c>
      <c r="G5251" s="21" t="str">
        <f>IF(F5251="Yes", "Not Applicable", IF(COUNTIF('Broadcast Module Man Codes'!B:B, LEFT(B5251, 4))=0, "No BM Man Code Found", "Match Found"))</f>
        <v>No BM Man Code Found</v>
      </c>
    </row>
    <row r="5252" spans="1:7">
      <c r="A5252" s="23" t="s">
        <v>9716</v>
      </c>
      <c r="B5252" s="23" t="s">
        <v>9717</v>
      </c>
      <c r="C5252" s="23" t="s">
        <v>27</v>
      </c>
      <c r="D5252" s="23" t="str">
        <f>IF(ISNUMBER(MATCH(C5252, 'Registration Database Man. Code'!A:A, 0)), "drone", "")</f>
        <v>drone</v>
      </c>
      <c r="E5252" s="23" t="str">
        <f>VLOOKUP(C5252, 'Registration Database Man. Code'!A:D, 4, FALSE)</f>
        <v>DJI</v>
      </c>
      <c r="F5252" s="24" t="str">
        <f t="shared" si="82"/>
        <v>Yes</v>
      </c>
      <c r="G5252" s="21" t="str">
        <f>IF(F5252="Yes", "Not Applicable", IF(COUNTIF('Broadcast Module Man Codes'!B:B, LEFT(B5252, 4))=0, "No BM Man Code Found", "Match Found"))</f>
        <v>Not Applicable</v>
      </c>
    </row>
    <row r="5253" spans="1:7">
      <c r="A5253" s="23" t="s">
        <v>9718</v>
      </c>
      <c r="B5253" s="23" t="s">
        <v>9719</v>
      </c>
      <c r="C5253" s="23">
        <v>610131</v>
      </c>
      <c r="D5253" s="23" t="str">
        <f>IF(ISNUMBER(MATCH(C5253, 'Registration Database Man. Code'!A:A, 0)), "drone", "")</f>
        <v>drone</v>
      </c>
      <c r="E5253" s="23" t="str">
        <f>VLOOKUP(C5253, 'Registration Database Man. Code'!A:D, 4, FALSE)</f>
        <v>DJI</v>
      </c>
      <c r="F5253" s="24" t="str">
        <f t="shared" si="82"/>
        <v>No</v>
      </c>
      <c r="G5253" s="21" t="str">
        <f>IF(F5253="Yes", "Not Applicable", IF(COUNTIF('Broadcast Module Man Codes'!B:B, LEFT(B5253, 4))=0, "No BM Man Code Found", "Match Found"))</f>
        <v>No BM Man Code Found</v>
      </c>
    </row>
    <row r="5254" spans="1:7">
      <c r="A5254" s="23" t="s">
        <v>9720</v>
      </c>
      <c r="B5254" s="23" t="s">
        <v>9721</v>
      </c>
      <c r="C5254" s="23" t="s">
        <v>10</v>
      </c>
      <c r="D5254" s="23" t="str">
        <f>IF(ISNUMBER(MATCH(C5254, 'Registration Database Man. Code'!A:A, 0)), "drone", "")</f>
        <v>drone</v>
      </c>
      <c r="E5254" s="23" t="str">
        <f>VLOOKUP(C5254, 'Registration Database Man. Code'!A:D, 4, FALSE)</f>
        <v>DJI</v>
      </c>
      <c r="F5254" s="24" t="str">
        <f t="shared" si="82"/>
        <v>No</v>
      </c>
      <c r="G5254" s="21" t="str">
        <f>IF(F5254="Yes", "Not Applicable", IF(COUNTIF('Broadcast Module Man Codes'!B:B, LEFT(B5254, 4))=0, "No BM Man Code Found", "Match Found"))</f>
        <v>No BM Man Code Found</v>
      </c>
    </row>
    <row r="5255" spans="1:7">
      <c r="A5255" s="23" t="s">
        <v>9722</v>
      </c>
      <c r="B5255" s="23" t="s">
        <v>9723</v>
      </c>
      <c r="C5255" s="23" t="s">
        <v>6</v>
      </c>
      <c r="D5255" s="23" t="str">
        <f>IF(ISNUMBER(MATCH(C5255, 'Registration Database Man. Code'!A:A, 0)), "drone", "")</f>
        <v>drone</v>
      </c>
      <c r="E5255" s="23" t="str">
        <f>VLOOKUP(C5255, 'Registration Database Man. Code'!A:D, 4, FALSE)</f>
        <v>XAG</v>
      </c>
      <c r="F5255" s="24" t="str">
        <f t="shared" si="82"/>
        <v>No</v>
      </c>
      <c r="G5255" s="21" t="str">
        <f>IF(F5255="Yes", "Not Applicable", IF(COUNTIF('Broadcast Module Man Codes'!B:B, LEFT(B5255, 4))=0, "No BM Man Code Found", "Match Found"))</f>
        <v>No BM Man Code Found</v>
      </c>
    </row>
    <row r="5256" spans="1:7">
      <c r="A5256" s="23" t="s">
        <v>9724</v>
      </c>
      <c r="B5256" s="23" t="s">
        <v>9725</v>
      </c>
      <c r="C5256" s="23" t="s">
        <v>172</v>
      </c>
      <c r="D5256" s="23" t="str">
        <f>IF(ISNUMBER(MATCH(C5256, 'Registration Database Man. Code'!A:A, 0)), "drone", "")</f>
        <v>drone</v>
      </c>
      <c r="E5256" s="23" t="str">
        <f>VLOOKUP(C5256, 'Registration Database Man. Code'!A:D, 4, FALSE)</f>
        <v>DJI</v>
      </c>
      <c r="F5256" s="24" t="str">
        <f t="shared" si="82"/>
        <v>Yes</v>
      </c>
      <c r="G5256" s="21" t="str">
        <f>IF(F5256="Yes", "Not Applicable", IF(COUNTIF('Broadcast Module Man Codes'!B:B, LEFT(B5256, 4))=0, "No BM Man Code Found", "Match Found"))</f>
        <v>Not Applicable</v>
      </c>
    </row>
    <row r="5257" spans="1:7">
      <c r="A5257" s="23" t="s">
        <v>9726</v>
      </c>
      <c r="B5257" s="23" t="s">
        <v>9727</v>
      </c>
      <c r="C5257" s="23" t="s">
        <v>53</v>
      </c>
      <c r="D5257" s="23" t="str">
        <f>IF(ISNUMBER(MATCH(C5257, 'Registration Database Man. Code'!A:A, 0)), "drone", "")</f>
        <v>drone</v>
      </c>
      <c r="E5257" s="23" t="str">
        <f>VLOOKUP(C5257, 'Registration Database Man. Code'!A:D, 4, FALSE)</f>
        <v>EA VISION</v>
      </c>
      <c r="F5257" s="24" t="str">
        <f t="shared" si="82"/>
        <v>No</v>
      </c>
      <c r="G5257" s="21" t="str">
        <f>IF(F5257="Yes", "Not Applicable", IF(COUNTIF('Broadcast Module Man Codes'!B:B, LEFT(B5257, 4))=0, "No BM Man Code Found", "Match Found"))</f>
        <v>No BM Man Code Found</v>
      </c>
    </row>
    <row r="5258" spans="1:7">
      <c r="A5258" s="23" t="s">
        <v>9728</v>
      </c>
      <c r="B5258" s="23" t="s">
        <v>9729</v>
      </c>
      <c r="C5258" s="23">
        <v>610131</v>
      </c>
      <c r="D5258" s="23" t="str">
        <f>IF(ISNUMBER(MATCH(C5258, 'Registration Database Man. Code'!A:A, 0)), "drone", "")</f>
        <v>drone</v>
      </c>
      <c r="E5258" s="23" t="str">
        <f>VLOOKUP(C5258, 'Registration Database Man. Code'!A:D, 4, FALSE)</f>
        <v>DJI</v>
      </c>
      <c r="F5258" s="24" t="str">
        <f t="shared" si="82"/>
        <v>No</v>
      </c>
      <c r="G5258" s="21" t="str">
        <f>IF(F5258="Yes", "Not Applicable", IF(COUNTIF('Broadcast Module Man Codes'!B:B, LEFT(B5258, 4))=0, "No BM Man Code Found", "Match Found"))</f>
        <v>No BM Man Code Found</v>
      </c>
    </row>
    <row r="5259" spans="1:7">
      <c r="A5259" s="23" t="s">
        <v>9730</v>
      </c>
      <c r="B5259" s="23" t="s">
        <v>9731</v>
      </c>
      <c r="C5259" s="23" t="s">
        <v>94</v>
      </c>
      <c r="D5259" s="23" t="str">
        <f>IF(ISNUMBER(MATCH(C5259, 'Registration Database Man. Code'!A:A, 0)), "drone", "")</f>
        <v>drone</v>
      </c>
      <c r="E5259" s="23" t="str">
        <f>VLOOKUP(C5259, 'Registration Database Man. Code'!A:D, 4, FALSE)</f>
        <v>DJI</v>
      </c>
      <c r="F5259" s="24" t="str">
        <f t="shared" si="82"/>
        <v>No</v>
      </c>
      <c r="G5259" s="21" t="str">
        <f>IF(F5259="Yes", "Not Applicable", IF(COUNTIF('Broadcast Module Man Codes'!B:B, LEFT(B5259, 4))=0, "No BM Man Code Found", "Match Found"))</f>
        <v>No BM Man Code Found</v>
      </c>
    </row>
    <row r="5260" spans="1:7">
      <c r="A5260" s="23" t="s">
        <v>9732</v>
      </c>
      <c r="B5260" s="23" t="s">
        <v>9733</v>
      </c>
      <c r="C5260" s="23">
        <v>610131</v>
      </c>
      <c r="D5260" s="23" t="str">
        <f>IF(ISNUMBER(MATCH(C5260, 'Registration Database Man. Code'!A:A, 0)), "drone", "")</f>
        <v>drone</v>
      </c>
      <c r="E5260" s="23" t="str">
        <f>VLOOKUP(C5260, 'Registration Database Man. Code'!A:D, 4, FALSE)</f>
        <v>DJI</v>
      </c>
      <c r="F5260" s="24" t="str">
        <f t="shared" si="82"/>
        <v>No</v>
      </c>
      <c r="G5260" s="21" t="str">
        <f>IF(F5260="Yes", "Not Applicable", IF(COUNTIF('Broadcast Module Man Codes'!B:B, LEFT(B5260, 4))=0, "No BM Man Code Found", "Match Found"))</f>
        <v>No BM Man Code Found</v>
      </c>
    </row>
    <row r="5261" spans="1:7">
      <c r="A5261" s="23" t="s">
        <v>9734</v>
      </c>
      <c r="B5261" s="23" t="s">
        <v>9735</v>
      </c>
      <c r="C5261" s="23" t="s">
        <v>13</v>
      </c>
      <c r="D5261" s="23" t="str">
        <f>IF(ISNUMBER(MATCH(C5261, 'Registration Database Man. Code'!A:A, 0)), "drone", "")</f>
        <v>drone</v>
      </c>
      <c r="E5261" s="23" t="str">
        <f>VLOOKUP(C5261, 'Registration Database Man. Code'!A:D, 4, FALSE)</f>
        <v>DJI</v>
      </c>
      <c r="F5261" s="24" t="str">
        <f t="shared" si="82"/>
        <v>No</v>
      </c>
      <c r="G5261" s="21" t="str">
        <f>IF(F5261="Yes", "Not Applicable", IF(COUNTIF('Broadcast Module Man Codes'!B:B, LEFT(B5261, 4))=0, "No BM Man Code Found", "Match Found"))</f>
        <v>No BM Man Code Found</v>
      </c>
    </row>
    <row r="5262" spans="1:7">
      <c r="A5262" s="23" t="s">
        <v>9737</v>
      </c>
      <c r="B5262" s="23" t="s">
        <v>9738</v>
      </c>
      <c r="C5262" s="23" t="s">
        <v>10</v>
      </c>
      <c r="D5262" s="23" t="str">
        <f>IF(ISNUMBER(MATCH(C5262, 'Registration Database Man. Code'!A:A, 0)), "drone", "")</f>
        <v>drone</v>
      </c>
      <c r="E5262" s="23" t="str">
        <f>VLOOKUP(C5262, 'Registration Database Man. Code'!A:D, 4, FALSE)</f>
        <v>DJI</v>
      </c>
      <c r="F5262" s="24" t="str">
        <f t="shared" si="82"/>
        <v>No</v>
      </c>
      <c r="G5262" s="21" t="str">
        <f>IF(F5262="Yes", "Not Applicable", IF(COUNTIF('Broadcast Module Man Codes'!B:B, LEFT(B5262, 4))=0, "No BM Man Code Found", "Match Found"))</f>
        <v>No BM Man Code Found</v>
      </c>
    </row>
    <row r="5263" spans="1:7">
      <c r="A5263" s="23" t="s">
        <v>9739</v>
      </c>
      <c r="B5263" s="23" t="s">
        <v>9740</v>
      </c>
      <c r="C5263" s="23">
        <v>610131</v>
      </c>
      <c r="D5263" s="23" t="str">
        <f>IF(ISNUMBER(MATCH(C5263, 'Registration Database Man. Code'!A:A, 0)), "drone", "")</f>
        <v>drone</v>
      </c>
      <c r="E5263" s="23" t="str">
        <f>VLOOKUP(C5263, 'Registration Database Man. Code'!A:D, 4, FALSE)</f>
        <v>DJI</v>
      </c>
      <c r="F5263" s="24" t="str">
        <f t="shared" si="82"/>
        <v>No</v>
      </c>
      <c r="G5263" s="21" t="str">
        <f>IF(F5263="Yes", "Not Applicable", IF(COUNTIF('Broadcast Module Man Codes'!B:B, LEFT(B5263, 4))=0, "No BM Man Code Found", "Match Found"))</f>
        <v>No BM Man Code Found</v>
      </c>
    </row>
    <row r="5264" spans="1:7">
      <c r="A5264" s="23" t="s">
        <v>9741</v>
      </c>
      <c r="B5264" s="23" t="s">
        <v>9742</v>
      </c>
      <c r="C5264" s="23" t="s">
        <v>94</v>
      </c>
      <c r="D5264" s="23" t="str">
        <f>IF(ISNUMBER(MATCH(C5264, 'Registration Database Man. Code'!A:A, 0)), "drone", "")</f>
        <v>drone</v>
      </c>
      <c r="E5264" s="23" t="str">
        <f>VLOOKUP(C5264, 'Registration Database Man. Code'!A:D, 4, FALSE)</f>
        <v>DJI</v>
      </c>
      <c r="F5264" s="24" t="str">
        <f t="shared" si="82"/>
        <v>No</v>
      </c>
      <c r="G5264" s="21" t="str">
        <f>IF(F5264="Yes", "Not Applicable", IF(COUNTIF('Broadcast Module Man Codes'!B:B, LEFT(B5264, 4))=0, "No BM Man Code Found", "Match Found"))</f>
        <v>No BM Man Code Found</v>
      </c>
    </row>
    <row r="5265" spans="1:7">
      <c r="A5265" s="23" t="s">
        <v>9743</v>
      </c>
      <c r="B5265" s="23" t="s">
        <v>9744</v>
      </c>
      <c r="C5265" s="23" t="s">
        <v>27</v>
      </c>
      <c r="D5265" s="23" t="str">
        <f>IF(ISNUMBER(MATCH(C5265, 'Registration Database Man. Code'!A:A, 0)), "drone", "")</f>
        <v>drone</v>
      </c>
      <c r="E5265" s="23" t="str">
        <f>VLOOKUP(C5265, 'Registration Database Man. Code'!A:D, 4, FALSE)</f>
        <v>DJI</v>
      </c>
      <c r="F5265" s="24" t="str">
        <f t="shared" si="82"/>
        <v>No</v>
      </c>
      <c r="G5265" s="21" t="str">
        <f>IF(F5265="Yes", "Not Applicable", IF(COUNTIF('Broadcast Module Man Codes'!B:B, LEFT(B5265, 4))=0, "No BM Man Code Found", "Match Found"))</f>
        <v>No BM Man Code Found</v>
      </c>
    </row>
    <row r="5266" spans="1:7">
      <c r="A5266" s="23" t="s">
        <v>9745</v>
      </c>
      <c r="B5266" s="23" t="s">
        <v>9746</v>
      </c>
      <c r="C5266" s="23" t="s">
        <v>13</v>
      </c>
      <c r="D5266" s="23" t="str">
        <f>IF(ISNUMBER(MATCH(C5266, 'Registration Database Man. Code'!A:A, 0)), "drone", "")</f>
        <v>drone</v>
      </c>
      <c r="E5266" s="23" t="str">
        <f>VLOOKUP(C5266, 'Registration Database Man. Code'!A:D, 4, FALSE)</f>
        <v>DJI</v>
      </c>
      <c r="F5266" s="24" t="str">
        <f t="shared" si="82"/>
        <v>No</v>
      </c>
      <c r="G5266" s="21" t="str">
        <f>IF(F5266="Yes", "Not Applicable", IF(COUNTIF('Broadcast Module Man Codes'!B:B, LEFT(B5266, 4))=0, "No BM Man Code Found", "Match Found"))</f>
        <v>No BM Man Code Found</v>
      </c>
    </row>
    <row r="5267" spans="1:7">
      <c r="A5267" s="23" t="s">
        <v>9747</v>
      </c>
      <c r="B5267" s="23" t="s">
        <v>9748</v>
      </c>
      <c r="C5267" s="23" t="s">
        <v>53</v>
      </c>
      <c r="D5267" s="23" t="str">
        <f>IF(ISNUMBER(MATCH(C5267, 'Registration Database Man. Code'!A:A, 0)), "drone", "")</f>
        <v>drone</v>
      </c>
      <c r="E5267" s="23" t="str">
        <f>VLOOKUP(C5267, 'Registration Database Man. Code'!A:D, 4, FALSE)</f>
        <v>EA VISION</v>
      </c>
      <c r="F5267" s="24" t="str">
        <f t="shared" si="82"/>
        <v>No</v>
      </c>
      <c r="G5267" s="21" t="str">
        <f>IF(F5267="Yes", "Not Applicable", IF(COUNTIF('Broadcast Module Man Codes'!B:B, LEFT(B5267, 4))=0, "No BM Man Code Found", "Match Found"))</f>
        <v>No BM Man Code Found</v>
      </c>
    </row>
    <row r="5268" spans="1:7">
      <c r="A5268" s="23" t="s">
        <v>9749</v>
      </c>
      <c r="B5268" s="23" t="s">
        <v>9750</v>
      </c>
      <c r="C5268" s="23">
        <v>610131</v>
      </c>
      <c r="D5268" s="23" t="str">
        <f>IF(ISNUMBER(MATCH(C5268, 'Registration Database Man. Code'!A:A, 0)), "drone", "")</f>
        <v>drone</v>
      </c>
      <c r="E5268" s="23" t="str">
        <f>VLOOKUP(C5268, 'Registration Database Man. Code'!A:D, 4, FALSE)</f>
        <v>DJI</v>
      </c>
      <c r="F5268" s="24" t="str">
        <f t="shared" si="82"/>
        <v>No</v>
      </c>
      <c r="G5268" s="21" t="str">
        <f>IF(F5268="Yes", "Not Applicable", IF(COUNTIF('Broadcast Module Man Codes'!B:B, LEFT(B5268, 4))=0, "No BM Man Code Found", "Match Found"))</f>
        <v>No BM Man Code Found</v>
      </c>
    </row>
    <row r="5269" spans="1:7">
      <c r="A5269" s="23" t="s">
        <v>9751</v>
      </c>
      <c r="B5269" s="23" t="s">
        <v>9752</v>
      </c>
      <c r="C5269" s="23" t="s">
        <v>10</v>
      </c>
      <c r="D5269" s="23" t="str">
        <f>IF(ISNUMBER(MATCH(C5269, 'Registration Database Man. Code'!A:A, 0)), "drone", "")</f>
        <v>drone</v>
      </c>
      <c r="E5269" s="23" t="str">
        <f>VLOOKUP(C5269, 'Registration Database Man. Code'!A:D, 4, FALSE)</f>
        <v>DJI</v>
      </c>
      <c r="F5269" s="24" t="str">
        <f t="shared" si="82"/>
        <v>Yes</v>
      </c>
      <c r="G5269" s="21" t="str">
        <f>IF(F5269="Yes", "Not Applicable", IF(COUNTIF('Broadcast Module Man Codes'!B:B, LEFT(B5269, 4))=0, "No BM Man Code Found", "Match Found"))</f>
        <v>Not Applicable</v>
      </c>
    </row>
    <row r="5270" spans="1:7">
      <c r="A5270" s="23" t="s">
        <v>9753</v>
      </c>
      <c r="B5270" s="23" t="s">
        <v>9754</v>
      </c>
      <c r="C5270" s="23" t="s">
        <v>16</v>
      </c>
      <c r="D5270" s="23" t="str">
        <f>IF(ISNUMBER(MATCH(C5270, 'Registration Database Man. Code'!A:A, 0)), "drone", "")</f>
        <v>drone</v>
      </c>
      <c r="E5270" s="23" t="str">
        <f>VLOOKUP(C5270, 'Registration Database Man. Code'!A:D, 4, FALSE)</f>
        <v>DJI</v>
      </c>
      <c r="F5270" s="24" t="str">
        <f t="shared" si="82"/>
        <v>Yes</v>
      </c>
      <c r="G5270" s="21" t="str">
        <f>IF(F5270="Yes", "Not Applicable", IF(COUNTIF('Broadcast Module Man Codes'!B:B, LEFT(B5270, 4))=0, "No BM Man Code Found", "Match Found"))</f>
        <v>Not Applicable</v>
      </c>
    </row>
    <row r="5271" spans="1:7">
      <c r="A5271" s="23" t="s">
        <v>9755</v>
      </c>
      <c r="B5271" s="23" t="s">
        <v>9756</v>
      </c>
      <c r="C5271" s="23" t="s">
        <v>27</v>
      </c>
      <c r="D5271" s="23" t="str">
        <f>IF(ISNUMBER(MATCH(C5271, 'Registration Database Man. Code'!A:A, 0)), "drone", "")</f>
        <v>drone</v>
      </c>
      <c r="E5271" s="23" t="str">
        <f>VLOOKUP(C5271, 'Registration Database Man. Code'!A:D, 4, FALSE)</f>
        <v>DJI</v>
      </c>
      <c r="F5271" s="24" t="str">
        <f t="shared" si="82"/>
        <v>No</v>
      </c>
      <c r="G5271" s="21" t="str">
        <f>IF(F5271="Yes", "Not Applicable", IF(COUNTIF('Broadcast Module Man Codes'!B:B, LEFT(B5271, 4))=0, "No BM Man Code Found", "Match Found"))</f>
        <v>No BM Man Code Found</v>
      </c>
    </row>
    <row r="5272" spans="1:7">
      <c r="A5272" s="23" t="s">
        <v>9757</v>
      </c>
      <c r="B5272" s="23" t="s">
        <v>9758</v>
      </c>
      <c r="C5272" s="23" t="s">
        <v>97</v>
      </c>
      <c r="D5272" s="23" t="str">
        <f>IF(ISNUMBER(MATCH(C5272, 'Registration Database Man. Code'!A:A, 0)), "drone", "")</f>
        <v>drone</v>
      </c>
      <c r="E5272" s="23" t="str">
        <f>VLOOKUP(C5272, 'Registration Database Man. Code'!A:D, 4, FALSE)</f>
        <v>DJI</v>
      </c>
      <c r="F5272" s="24" t="str">
        <f t="shared" si="82"/>
        <v>No</v>
      </c>
      <c r="G5272" s="21" t="str">
        <f>IF(F5272="Yes", "Not Applicable", IF(COUNTIF('Broadcast Module Man Codes'!B:B, LEFT(B5272, 4))=0, "No BM Man Code Found", "Match Found"))</f>
        <v>No BM Man Code Found</v>
      </c>
    </row>
    <row r="5273" spans="1:7">
      <c r="A5273" s="23" t="s">
        <v>9759</v>
      </c>
      <c r="B5273" s="23">
        <v>370060608</v>
      </c>
      <c r="C5273" s="23">
        <v>610083</v>
      </c>
      <c r="D5273" s="23" t="str">
        <f>IF(ISNUMBER(MATCH(C5273, 'Registration Database Man. Code'!A:A, 0)), "drone", "")</f>
        <v>drone</v>
      </c>
      <c r="E5273" s="23" t="str">
        <f>VLOOKUP(C5273, 'Registration Database Man. Code'!A:D, 4, FALSE)</f>
        <v>DJI</v>
      </c>
      <c r="F5273" s="24" t="str">
        <f t="shared" si="82"/>
        <v>No</v>
      </c>
      <c r="G5273" s="21" t="str">
        <f>IF(F5273="Yes", "Not Applicable", IF(COUNTIF('Broadcast Module Man Codes'!B:B, LEFT(B5273, 4))=0, "No BM Man Code Found", "Match Found"))</f>
        <v>No BM Man Code Found</v>
      </c>
    </row>
    <row r="5274" spans="1:7">
      <c r="A5274" s="23" t="s">
        <v>9760</v>
      </c>
      <c r="B5274" s="23" t="s">
        <v>9761</v>
      </c>
      <c r="C5274" s="23">
        <v>610134</v>
      </c>
      <c r="D5274" s="23" t="str">
        <f>IF(ISNUMBER(MATCH(C5274, 'Registration Database Man. Code'!A:A, 0)), "drone", "")</f>
        <v>drone</v>
      </c>
      <c r="E5274" s="23" t="str">
        <f>VLOOKUP(C5274, 'Registration Database Man. Code'!A:D, 4, FALSE)</f>
        <v>DJI</v>
      </c>
      <c r="F5274" s="24" t="str">
        <f t="shared" si="82"/>
        <v>No</v>
      </c>
      <c r="G5274" s="21" t="str">
        <f>IF(F5274="Yes", "Not Applicable", IF(COUNTIF('Broadcast Module Man Codes'!B:B, LEFT(B5274, 4))=0, "No BM Man Code Found", "Match Found"))</f>
        <v>No BM Man Code Found</v>
      </c>
    </row>
    <row r="5275" spans="1:7">
      <c r="A5275" s="23" t="s">
        <v>9762</v>
      </c>
      <c r="B5275" s="23" t="s">
        <v>9763</v>
      </c>
      <c r="C5275" s="23" t="s">
        <v>10</v>
      </c>
      <c r="D5275" s="23" t="str">
        <f>IF(ISNUMBER(MATCH(C5275, 'Registration Database Man. Code'!A:A, 0)), "drone", "")</f>
        <v>drone</v>
      </c>
      <c r="E5275" s="23" t="str">
        <f>VLOOKUP(C5275, 'Registration Database Man. Code'!A:D, 4, FALSE)</f>
        <v>DJI</v>
      </c>
      <c r="F5275" s="24" t="str">
        <f t="shared" si="82"/>
        <v>Yes</v>
      </c>
      <c r="G5275" s="21" t="str">
        <f>IF(F5275="Yes", "Not Applicable", IF(COUNTIF('Broadcast Module Man Codes'!B:B, LEFT(B5275, 4))=0, "No BM Man Code Found", "Match Found"))</f>
        <v>Not Applicable</v>
      </c>
    </row>
    <row r="5276" spans="1:7">
      <c r="A5276" s="23" t="s">
        <v>9764</v>
      </c>
      <c r="B5276" s="23" t="s">
        <v>9765</v>
      </c>
      <c r="C5276" s="23" t="s">
        <v>13</v>
      </c>
      <c r="D5276" s="23" t="str">
        <f>IF(ISNUMBER(MATCH(C5276, 'Registration Database Man. Code'!A:A, 0)), "drone", "")</f>
        <v>drone</v>
      </c>
      <c r="E5276" s="23" t="str">
        <f>VLOOKUP(C5276, 'Registration Database Man. Code'!A:D, 4, FALSE)</f>
        <v>DJI</v>
      </c>
      <c r="F5276" s="24" t="str">
        <f t="shared" si="82"/>
        <v>No</v>
      </c>
      <c r="G5276" s="21" t="str">
        <f>IF(F5276="Yes", "Not Applicable", IF(COUNTIF('Broadcast Module Man Codes'!B:B, LEFT(B5276, 4))=0, "No BM Man Code Found", "Match Found"))</f>
        <v>No BM Man Code Found</v>
      </c>
    </row>
    <row r="5277" spans="1:7">
      <c r="A5277" s="23" t="s">
        <v>9766</v>
      </c>
      <c r="B5277" s="23" t="s">
        <v>9767</v>
      </c>
      <c r="C5277" s="23" t="s">
        <v>509</v>
      </c>
      <c r="D5277" s="23" t="str">
        <f>IF(ISNUMBER(MATCH(C5277, 'Registration Database Man. Code'!A:A, 0)), "drone", "")</f>
        <v>drone</v>
      </c>
      <c r="E5277" s="23" t="str">
        <f>VLOOKUP(C5277, 'Registration Database Man. Code'!A:D, 4, FALSE)</f>
        <v>DJI</v>
      </c>
      <c r="F5277" s="24" t="str">
        <f t="shared" si="82"/>
        <v>No</v>
      </c>
      <c r="G5277" s="21" t="str">
        <f>IF(F5277="Yes", "Not Applicable", IF(COUNTIF('Broadcast Module Man Codes'!B:B, LEFT(B5277, 4))=0, "No BM Man Code Found", "Match Found"))</f>
        <v>No BM Man Code Found</v>
      </c>
    </row>
    <row r="5278" spans="1:7">
      <c r="A5278" s="23" t="s">
        <v>9768</v>
      </c>
      <c r="B5278" s="23" t="s">
        <v>9769</v>
      </c>
      <c r="C5278" s="23" t="s">
        <v>53</v>
      </c>
      <c r="D5278" s="23" t="str">
        <f>IF(ISNUMBER(MATCH(C5278, 'Registration Database Man. Code'!A:A, 0)), "drone", "")</f>
        <v>drone</v>
      </c>
      <c r="E5278" s="23" t="str">
        <f>VLOOKUP(C5278, 'Registration Database Man. Code'!A:D, 4, FALSE)</f>
        <v>EA VISION</v>
      </c>
      <c r="F5278" s="24" t="str">
        <f t="shared" si="82"/>
        <v>No</v>
      </c>
      <c r="G5278" s="21" t="str">
        <f>IF(F5278="Yes", "Not Applicable", IF(COUNTIF('Broadcast Module Man Codes'!B:B, LEFT(B5278, 4))=0, "No BM Man Code Found", "Match Found"))</f>
        <v>No BM Man Code Found</v>
      </c>
    </row>
    <row r="5279" spans="1:7">
      <c r="A5279" s="23" t="s">
        <v>9770</v>
      </c>
      <c r="B5279" s="23" t="s">
        <v>9771</v>
      </c>
      <c r="C5279" s="23">
        <v>610131</v>
      </c>
      <c r="D5279" s="23" t="str">
        <f>IF(ISNUMBER(MATCH(C5279, 'Registration Database Man. Code'!A:A, 0)), "drone", "")</f>
        <v>drone</v>
      </c>
      <c r="E5279" s="23" t="str">
        <f>VLOOKUP(C5279, 'Registration Database Man. Code'!A:D, 4, FALSE)</f>
        <v>DJI</v>
      </c>
      <c r="F5279" s="24" t="str">
        <f t="shared" si="82"/>
        <v>No</v>
      </c>
      <c r="G5279" s="21" t="str">
        <f>IF(F5279="Yes", "Not Applicable", IF(COUNTIF('Broadcast Module Man Codes'!B:B, LEFT(B5279, 4))=0, "No BM Man Code Found", "Match Found"))</f>
        <v>No BM Man Code Found</v>
      </c>
    </row>
    <row r="5280" spans="1:7">
      <c r="A5280" s="23" t="s">
        <v>9772</v>
      </c>
      <c r="B5280" s="23" t="s">
        <v>9773</v>
      </c>
      <c r="C5280" s="23" t="s">
        <v>10</v>
      </c>
      <c r="D5280" s="23" t="str">
        <f>IF(ISNUMBER(MATCH(C5280, 'Registration Database Man. Code'!A:A, 0)), "drone", "")</f>
        <v>drone</v>
      </c>
      <c r="E5280" s="23" t="str">
        <f>VLOOKUP(C5280, 'Registration Database Man. Code'!A:D, 4, FALSE)</f>
        <v>DJI</v>
      </c>
      <c r="F5280" s="24" t="str">
        <f t="shared" si="82"/>
        <v>Yes</v>
      </c>
      <c r="G5280" s="21" t="str">
        <f>IF(F5280="Yes", "Not Applicable", IF(COUNTIF('Broadcast Module Man Codes'!B:B, LEFT(B5280, 4))=0, "No BM Man Code Found", "Match Found"))</f>
        <v>Not Applicable</v>
      </c>
    </row>
    <row r="5281" spans="1:7">
      <c r="A5281" s="23" t="s">
        <v>9774</v>
      </c>
      <c r="B5281" s="23" t="s">
        <v>9775</v>
      </c>
      <c r="C5281" s="23" t="s">
        <v>27</v>
      </c>
      <c r="D5281" s="23" t="str">
        <f>IF(ISNUMBER(MATCH(C5281, 'Registration Database Man. Code'!A:A, 0)), "drone", "")</f>
        <v>drone</v>
      </c>
      <c r="E5281" s="23" t="str">
        <f>VLOOKUP(C5281, 'Registration Database Man. Code'!A:D, 4, FALSE)</f>
        <v>DJI</v>
      </c>
      <c r="F5281" s="24" t="str">
        <f t="shared" si="82"/>
        <v>No</v>
      </c>
      <c r="G5281" s="21" t="str">
        <f>IF(F5281="Yes", "Not Applicable", IF(COUNTIF('Broadcast Module Man Codes'!B:B, LEFT(B5281, 4))=0, "No BM Man Code Found", "Match Found"))</f>
        <v>No BM Man Code Found</v>
      </c>
    </row>
    <row r="5282" spans="1:7">
      <c r="A5282" s="23" t="s">
        <v>9776</v>
      </c>
      <c r="B5282" s="23" t="s">
        <v>9777</v>
      </c>
      <c r="C5282" s="23" t="s">
        <v>10</v>
      </c>
      <c r="D5282" s="23" t="str">
        <f>IF(ISNUMBER(MATCH(C5282, 'Registration Database Man. Code'!A:A, 0)), "drone", "")</f>
        <v>drone</v>
      </c>
      <c r="E5282" s="23" t="str">
        <f>VLOOKUP(C5282, 'Registration Database Man. Code'!A:D, 4, FALSE)</f>
        <v>DJI</v>
      </c>
      <c r="F5282" s="24" t="str">
        <f t="shared" si="82"/>
        <v>No</v>
      </c>
      <c r="G5282" s="21" t="str">
        <f>IF(F5282="Yes", "Not Applicable", IF(COUNTIF('Broadcast Module Man Codes'!B:B, LEFT(B5282, 4))=0, "No BM Man Code Found", "Match Found"))</f>
        <v>No BM Man Code Found</v>
      </c>
    </row>
    <row r="5283" spans="1:7">
      <c r="A5283" s="23" t="s">
        <v>9778</v>
      </c>
      <c r="B5283" s="23" t="s">
        <v>9779</v>
      </c>
      <c r="C5283" s="23" t="s">
        <v>10</v>
      </c>
      <c r="D5283" s="23" t="str">
        <f>IF(ISNUMBER(MATCH(C5283, 'Registration Database Man. Code'!A:A, 0)), "drone", "")</f>
        <v>drone</v>
      </c>
      <c r="E5283" s="23" t="str">
        <f>VLOOKUP(C5283, 'Registration Database Man. Code'!A:D, 4, FALSE)</f>
        <v>DJI</v>
      </c>
      <c r="F5283" s="24" t="str">
        <f t="shared" si="82"/>
        <v>Yes</v>
      </c>
      <c r="G5283" s="21" t="str">
        <f>IF(F5283="Yes", "Not Applicable", IF(COUNTIF('Broadcast Module Man Codes'!B:B, LEFT(B5283, 4))=0, "No BM Man Code Found", "Match Found"))</f>
        <v>Not Applicable</v>
      </c>
    </row>
    <row r="5284" spans="1:7">
      <c r="A5284" s="23" t="s">
        <v>9780</v>
      </c>
      <c r="B5284" s="23" t="s">
        <v>9781</v>
      </c>
      <c r="C5284" s="23" t="s">
        <v>13</v>
      </c>
      <c r="D5284" s="23" t="str">
        <f>IF(ISNUMBER(MATCH(C5284, 'Registration Database Man. Code'!A:A, 0)), "drone", "")</f>
        <v>drone</v>
      </c>
      <c r="E5284" s="23" t="str">
        <f>VLOOKUP(C5284, 'Registration Database Man. Code'!A:D, 4, FALSE)</f>
        <v>DJI</v>
      </c>
      <c r="F5284" s="24" t="str">
        <f t="shared" si="82"/>
        <v>No</v>
      </c>
      <c r="G5284" s="21" t="str">
        <f>IF(F5284="Yes", "Not Applicable", IF(COUNTIF('Broadcast Module Man Codes'!B:B, LEFT(B5284, 4))=0, "No BM Man Code Found", "Match Found"))</f>
        <v>No BM Man Code Found</v>
      </c>
    </row>
    <row r="5285" spans="1:7">
      <c r="A5285" s="23" t="s">
        <v>9782</v>
      </c>
      <c r="B5285" s="23" t="s">
        <v>9783</v>
      </c>
      <c r="C5285" s="23" t="s">
        <v>10</v>
      </c>
      <c r="D5285" s="23" t="str">
        <f>IF(ISNUMBER(MATCH(C5285, 'Registration Database Man. Code'!A:A, 0)), "drone", "")</f>
        <v>drone</v>
      </c>
      <c r="E5285" s="23" t="str">
        <f>VLOOKUP(C5285, 'Registration Database Man. Code'!A:D, 4, FALSE)</f>
        <v>DJI</v>
      </c>
      <c r="F5285" s="24" t="str">
        <f t="shared" si="82"/>
        <v>No</v>
      </c>
      <c r="G5285" s="21" t="str">
        <f>IF(F5285="Yes", "Not Applicable", IF(COUNTIF('Broadcast Module Man Codes'!B:B, LEFT(B5285, 4))=0, "No BM Man Code Found", "Match Found"))</f>
        <v>No BM Man Code Found</v>
      </c>
    </row>
    <row r="5286" spans="1:7">
      <c r="A5286" s="23" t="s">
        <v>9784</v>
      </c>
      <c r="B5286" s="23" t="s">
        <v>9785</v>
      </c>
      <c r="C5286" s="23">
        <v>610131</v>
      </c>
      <c r="D5286" s="23" t="str">
        <f>IF(ISNUMBER(MATCH(C5286, 'Registration Database Man. Code'!A:A, 0)), "drone", "")</f>
        <v>drone</v>
      </c>
      <c r="E5286" s="23" t="str">
        <f>VLOOKUP(C5286, 'Registration Database Man. Code'!A:D, 4, FALSE)</f>
        <v>DJI</v>
      </c>
      <c r="F5286" s="24" t="str">
        <f t="shared" si="82"/>
        <v>No</v>
      </c>
      <c r="G5286" s="21" t="str">
        <f>IF(F5286="Yes", "Not Applicable", IF(COUNTIF('Broadcast Module Man Codes'!B:B, LEFT(B5286, 4))=0, "No BM Man Code Found", "Match Found"))</f>
        <v>No BM Man Code Found</v>
      </c>
    </row>
    <row r="5287" spans="1:7">
      <c r="A5287" s="23" t="s">
        <v>9786</v>
      </c>
      <c r="B5287" s="23" t="s">
        <v>9787</v>
      </c>
      <c r="C5287" s="23" t="s">
        <v>27</v>
      </c>
      <c r="D5287" s="23" t="str">
        <f>IF(ISNUMBER(MATCH(C5287, 'Registration Database Man. Code'!A:A, 0)), "drone", "")</f>
        <v>drone</v>
      </c>
      <c r="E5287" s="23" t="str">
        <f>VLOOKUP(C5287, 'Registration Database Man. Code'!A:D, 4, FALSE)</f>
        <v>DJI</v>
      </c>
      <c r="F5287" s="24" t="str">
        <f t="shared" si="82"/>
        <v>No</v>
      </c>
      <c r="G5287" s="21" t="str">
        <f>IF(F5287="Yes", "Not Applicable", IF(COUNTIF('Broadcast Module Man Codes'!B:B, LEFT(B5287, 4))=0, "No BM Man Code Found", "Match Found"))</f>
        <v>No BM Man Code Found</v>
      </c>
    </row>
    <row r="5288" spans="1:7">
      <c r="A5288" s="23" t="s">
        <v>9788</v>
      </c>
      <c r="B5288" s="23" t="s">
        <v>9789</v>
      </c>
      <c r="C5288" s="23" t="s">
        <v>10</v>
      </c>
      <c r="D5288" s="23" t="str">
        <f>IF(ISNUMBER(MATCH(C5288, 'Registration Database Man. Code'!A:A, 0)), "drone", "")</f>
        <v>drone</v>
      </c>
      <c r="E5288" s="23" t="str">
        <f>VLOOKUP(C5288, 'Registration Database Man. Code'!A:D, 4, FALSE)</f>
        <v>DJI</v>
      </c>
      <c r="F5288" s="24" t="str">
        <f t="shared" si="82"/>
        <v>Yes</v>
      </c>
      <c r="G5288" s="21" t="str">
        <f>IF(F5288="Yes", "Not Applicable", IF(COUNTIF('Broadcast Module Man Codes'!B:B, LEFT(B5288, 4))=0, "No BM Man Code Found", "Match Found"))</f>
        <v>Not Applicable</v>
      </c>
    </row>
    <row r="5289" spans="1:7">
      <c r="A5289" s="23" t="s">
        <v>9790</v>
      </c>
      <c r="B5289" s="23" t="s">
        <v>9791</v>
      </c>
      <c r="C5289" s="23" t="s">
        <v>10</v>
      </c>
      <c r="D5289" s="23" t="str">
        <f>IF(ISNUMBER(MATCH(C5289, 'Registration Database Man. Code'!A:A, 0)), "drone", "")</f>
        <v>drone</v>
      </c>
      <c r="E5289" s="23" t="str">
        <f>VLOOKUP(C5289, 'Registration Database Man. Code'!A:D, 4, FALSE)</f>
        <v>DJI</v>
      </c>
      <c r="F5289" s="24" t="str">
        <f t="shared" si="82"/>
        <v>Yes</v>
      </c>
      <c r="G5289" s="21" t="str">
        <f>IF(F5289="Yes", "Not Applicable", IF(COUNTIF('Broadcast Module Man Codes'!B:B, LEFT(B5289, 4))=0, "No BM Man Code Found", "Match Found"))</f>
        <v>Not Applicable</v>
      </c>
    </row>
    <row r="5290" spans="1:7">
      <c r="A5290" s="23" t="s">
        <v>9792</v>
      </c>
      <c r="B5290" s="23" t="s">
        <v>9793</v>
      </c>
      <c r="C5290" s="23">
        <v>610082</v>
      </c>
      <c r="D5290" s="23" t="str">
        <f>IF(ISNUMBER(MATCH(C5290, 'Registration Database Man. Code'!A:A, 0)), "drone", "")</f>
        <v>drone</v>
      </c>
      <c r="E5290" s="23" t="str">
        <f>VLOOKUP(C5290, 'Registration Database Man. Code'!A:D, 4, FALSE)</f>
        <v>DJI</v>
      </c>
      <c r="F5290" s="24" t="str">
        <f t="shared" si="82"/>
        <v>No</v>
      </c>
      <c r="G5290" s="21" t="str">
        <f>IF(F5290="Yes", "Not Applicable", IF(COUNTIF('Broadcast Module Man Codes'!B:B, LEFT(B5290, 4))=0, "No BM Man Code Found", "Match Found"))</f>
        <v>No BM Man Code Found</v>
      </c>
    </row>
    <row r="5291" spans="1:7">
      <c r="A5291" s="23" t="s">
        <v>9794</v>
      </c>
      <c r="B5291" s="23" t="s">
        <v>9795</v>
      </c>
      <c r="C5291" s="23" t="s">
        <v>10</v>
      </c>
      <c r="D5291" s="23" t="str">
        <f>IF(ISNUMBER(MATCH(C5291, 'Registration Database Man. Code'!A:A, 0)), "drone", "")</f>
        <v>drone</v>
      </c>
      <c r="E5291" s="23" t="str">
        <f>VLOOKUP(C5291, 'Registration Database Man. Code'!A:D, 4, FALSE)</f>
        <v>DJI</v>
      </c>
      <c r="F5291" s="24" t="str">
        <f t="shared" si="82"/>
        <v>No</v>
      </c>
      <c r="G5291" s="21" t="str">
        <f>IF(F5291="Yes", "Not Applicable", IF(COUNTIF('Broadcast Module Man Codes'!B:B, LEFT(B5291, 4))=0, "No BM Man Code Found", "Match Found"))</f>
        <v>No BM Man Code Found</v>
      </c>
    </row>
    <row r="5292" spans="1:7">
      <c r="A5292" s="23" t="s">
        <v>9796</v>
      </c>
      <c r="B5292" s="23" t="s">
        <v>9797</v>
      </c>
      <c r="C5292" s="23">
        <v>610131</v>
      </c>
      <c r="D5292" s="23" t="str">
        <f>IF(ISNUMBER(MATCH(C5292, 'Registration Database Man. Code'!A:A, 0)), "drone", "")</f>
        <v>drone</v>
      </c>
      <c r="E5292" s="23" t="str">
        <f>VLOOKUP(C5292, 'Registration Database Man. Code'!A:D, 4, FALSE)</f>
        <v>DJI</v>
      </c>
      <c r="F5292" s="24" t="str">
        <f t="shared" si="82"/>
        <v>No</v>
      </c>
      <c r="G5292" s="21" t="str">
        <f>IF(F5292="Yes", "Not Applicable", IF(COUNTIF('Broadcast Module Man Codes'!B:B, LEFT(B5292, 4))=0, "No BM Man Code Found", "Match Found"))</f>
        <v>No BM Man Code Found</v>
      </c>
    </row>
    <row r="5293" spans="1:7">
      <c r="A5293" s="23" t="s">
        <v>9798</v>
      </c>
      <c r="B5293" s="23" t="s">
        <v>9799</v>
      </c>
      <c r="C5293" s="23" t="s">
        <v>10</v>
      </c>
      <c r="D5293" s="23" t="str">
        <f>IF(ISNUMBER(MATCH(C5293, 'Registration Database Man. Code'!A:A, 0)), "drone", "")</f>
        <v>drone</v>
      </c>
      <c r="E5293" s="23" t="str">
        <f>VLOOKUP(C5293, 'Registration Database Man. Code'!A:D, 4, FALSE)</f>
        <v>DJI</v>
      </c>
      <c r="F5293" s="24" t="str">
        <f t="shared" si="82"/>
        <v>No</v>
      </c>
      <c r="G5293" s="21" t="str">
        <f>IF(F5293="Yes", "Not Applicable", IF(COUNTIF('Broadcast Module Man Codes'!B:B, LEFT(B5293, 4))=0, "No BM Man Code Found", "Match Found"))</f>
        <v>No BM Man Code Found</v>
      </c>
    </row>
    <row r="5294" spans="1:7">
      <c r="A5294" s="23" t="s">
        <v>9800</v>
      </c>
      <c r="B5294" s="23" t="s">
        <v>9801</v>
      </c>
      <c r="C5294" s="23" t="s">
        <v>21</v>
      </c>
      <c r="D5294" s="23" t="str">
        <f>IF(ISNUMBER(MATCH(C5294, 'Registration Database Man. Code'!A:A, 0)), "drone", "")</f>
        <v>drone</v>
      </c>
      <c r="E5294" s="23" t="str">
        <f>VLOOKUP(C5294, 'Registration Database Man. Code'!A:D, 4, FALSE)</f>
        <v>XAG</v>
      </c>
      <c r="F5294" s="24" t="str">
        <f t="shared" si="82"/>
        <v>Yes</v>
      </c>
      <c r="G5294" s="21" t="str">
        <f>IF(F5294="Yes", "Not Applicable", IF(COUNTIF('Broadcast Module Man Codes'!B:B, LEFT(B5294, 4))=0, "No BM Man Code Found", "Match Found"))</f>
        <v>Not Applicable</v>
      </c>
    </row>
    <row r="5295" spans="1:7">
      <c r="A5295" s="23" t="s">
        <v>9802</v>
      </c>
      <c r="B5295" s="23" t="s">
        <v>9803</v>
      </c>
      <c r="C5295" s="23" t="s">
        <v>13</v>
      </c>
      <c r="D5295" s="23" t="str">
        <f>IF(ISNUMBER(MATCH(C5295, 'Registration Database Man. Code'!A:A, 0)), "drone", "")</f>
        <v>drone</v>
      </c>
      <c r="E5295" s="23" t="str">
        <f>VLOOKUP(C5295, 'Registration Database Man. Code'!A:D, 4, FALSE)</f>
        <v>DJI</v>
      </c>
      <c r="F5295" s="24" t="str">
        <f t="shared" si="82"/>
        <v>No</v>
      </c>
      <c r="G5295" s="21" t="str">
        <f>IF(F5295="Yes", "Not Applicable", IF(COUNTIF('Broadcast Module Man Codes'!B:B, LEFT(B5295, 4))=0, "No BM Man Code Found", "Match Found"))</f>
        <v>No BM Man Code Found</v>
      </c>
    </row>
    <row r="5296" spans="1:7">
      <c r="A5296" s="23" t="s">
        <v>9804</v>
      </c>
      <c r="B5296" s="23" t="s">
        <v>9805</v>
      </c>
      <c r="C5296" s="23" t="s">
        <v>27</v>
      </c>
      <c r="D5296" s="23" t="str">
        <f>IF(ISNUMBER(MATCH(C5296, 'Registration Database Man. Code'!A:A, 0)), "drone", "")</f>
        <v>drone</v>
      </c>
      <c r="E5296" s="23" t="str">
        <f>VLOOKUP(C5296, 'Registration Database Man. Code'!A:D, 4, FALSE)</f>
        <v>DJI</v>
      </c>
      <c r="F5296" s="24" t="str">
        <f t="shared" si="82"/>
        <v>Yes</v>
      </c>
      <c r="G5296" s="21" t="str">
        <f>IF(F5296="Yes", "Not Applicable", IF(COUNTIF('Broadcast Module Man Codes'!B:B, LEFT(B5296, 4))=0, "No BM Man Code Found", "Match Found"))</f>
        <v>Not Applicable</v>
      </c>
    </row>
    <row r="5297" spans="1:7">
      <c r="A5297" s="23" t="s">
        <v>9806</v>
      </c>
      <c r="B5297" s="23" t="s">
        <v>9807</v>
      </c>
      <c r="C5297" s="23" t="s">
        <v>97</v>
      </c>
      <c r="D5297" s="23" t="str">
        <f>IF(ISNUMBER(MATCH(C5297, 'Registration Database Man. Code'!A:A, 0)), "drone", "")</f>
        <v>drone</v>
      </c>
      <c r="E5297" s="23" t="str">
        <f>VLOOKUP(C5297, 'Registration Database Man. Code'!A:D, 4, FALSE)</f>
        <v>DJI</v>
      </c>
      <c r="F5297" s="24" t="str">
        <f t="shared" si="82"/>
        <v>No</v>
      </c>
      <c r="G5297" s="21" t="str">
        <f>IF(F5297="Yes", "Not Applicable", IF(COUNTIF('Broadcast Module Man Codes'!B:B, LEFT(B5297, 4))=0, "No BM Man Code Found", "Match Found"))</f>
        <v>No BM Man Code Found</v>
      </c>
    </row>
    <row r="5298" spans="1:7">
      <c r="A5298" s="23" t="s">
        <v>9808</v>
      </c>
      <c r="B5298" s="23" t="s">
        <v>9809</v>
      </c>
      <c r="C5298" s="23" t="s">
        <v>21</v>
      </c>
      <c r="D5298" s="23" t="str">
        <f>IF(ISNUMBER(MATCH(C5298, 'Registration Database Man. Code'!A:A, 0)), "drone", "")</f>
        <v>drone</v>
      </c>
      <c r="E5298" s="23" t="str">
        <f>VLOOKUP(C5298, 'Registration Database Man. Code'!A:D, 4, FALSE)</f>
        <v>XAG</v>
      </c>
      <c r="F5298" s="24" t="str">
        <f t="shared" si="82"/>
        <v>Yes</v>
      </c>
      <c r="G5298" s="21" t="str">
        <f>IF(F5298="Yes", "Not Applicable", IF(COUNTIF('Broadcast Module Man Codes'!B:B, LEFT(B5298, 4))=0, "No BM Man Code Found", "Match Found"))</f>
        <v>Not Applicable</v>
      </c>
    </row>
    <row r="5299" spans="1:7">
      <c r="A5299" s="23" t="s">
        <v>9810</v>
      </c>
      <c r="B5299" s="23" t="s">
        <v>9811</v>
      </c>
      <c r="C5299" s="23" t="s">
        <v>13</v>
      </c>
      <c r="D5299" s="23" t="str">
        <f>IF(ISNUMBER(MATCH(C5299, 'Registration Database Man. Code'!A:A, 0)), "drone", "")</f>
        <v>drone</v>
      </c>
      <c r="E5299" s="23" t="str">
        <f>VLOOKUP(C5299, 'Registration Database Man. Code'!A:D, 4, FALSE)</f>
        <v>DJI</v>
      </c>
      <c r="F5299" s="24" t="str">
        <f t="shared" si="82"/>
        <v>No</v>
      </c>
      <c r="G5299" s="21" t="str">
        <f>IF(F5299="Yes", "Not Applicable", IF(COUNTIF('Broadcast Module Man Codes'!B:B, LEFT(B5299, 4))=0, "No BM Man Code Found", "Match Found"))</f>
        <v>No BM Man Code Found</v>
      </c>
    </row>
    <row r="5300" spans="1:7">
      <c r="A5300" s="23" t="s">
        <v>9812</v>
      </c>
      <c r="B5300" s="23" t="s">
        <v>9813</v>
      </c>
      <c r="C5300" s="23" t="s">
        <v>509</v>
      </c>
      <c r="D5300" s="23" t="str">
        <f>IF(ISNUMBER(MATCH(C5300, 'Registration Database Man. Code'!A:A, 0)), "drone", "")</f>
        <v>drone</v>
      </c>
      <c r="E5300" s="23" t="str">
        <f>VLOOKUP(C5300, 'Registration Database Man. Code'!A:D, 4, FALSE)</f>
        <v>DJI</v>
      </c>
      <c r="F5300" s="24" t="str">
        <f t="shared" si="82"/>
        <v>No</v>
      </c>
      <c r="G5300" s="21" t="str">
        <f>IF(F5300="Yes", "Not Applicable", IF(COUNTIF('Broadcast Module Man Codes'!B:B, LEFT(B5300, 4))=0, "No BM Man Code Found", "Match Found"))</f>
        <v>No BM Man Code Found</v>
      </c>
    </row>
    <row r="5301" spans="1:7">
      <c r="A5301" s="23" t="s">
        <v>9816</v>
      </c>
      <c r="B5301" s="23" t="s">
        <v>9817</v>
      </c>
      <c r="C5301" s="23" t="s">
        <v>27</v>
      </c>
      <c r="D5301" s="23" t="str">
        <f>IF(ISNUMBER(MATCH(C5301, 'Registration Database Man. Code'!A:A, 0)), "drone", "")</f>
        <v>drone</v>
      </c>
      <c r="E5301" s="23" t="str">
        <f>VLOOKUP(C5301, 'Registration Database Man. Code'!A:D, 4, FALSE)</f>
        <v>DJI</v>
      </c>
      <c r="F5301" s="24" t="str">
        <f t="shared" si="82"/>
        <v>No</v>
      </c>
      <c r="G5301" s="21" t="str">
        <f>IF(F5301="Yes", "Not Applicable", IF(COUNTIF('Broadcast Module Man Codes'!B:B, LEFT(B5301, 4))=0, "No BM Man Code Found", "Match Found"))</f>
        <v>No BM Man Code Found</v>
      </c>
    </row>
    <row r="5302" spans="1:7">
      <c r="A5302" s="23" t="s">
        <v>9818</v>
      </c>
      <c r="B5302" s="23" t="s">
        <v>9819</v>
      </c>
      <c r="C5302" s="23" t="s">
        <v>21</v>
      </c>
      <c r="D5302" s="23" t="str">
        <f>IF(ISNUMBER(MATCH(C5302, 'Registration Database Man. Code'!A:A, 0)), "drone", "")</f>
        <v>drone</v>
      </c>
      <c r="E5302" s="23" t="str">
        <f>VLOOKUP(C5302, 'Registration Database Man. Code'!A:D, 4, FALSE)</f>
        <v>XAG</v>
      </c>
      <c r="F5302" s="24" t="str">
        <f t="shared" si="82"/>
        <v>Yes</v>
      </c>
      <c r="G5302" s="21" t="str">
        <f>IF(F5302="Yes", "Not Applicable", IF(COUNTIF('Broadcast Module Man Codes'!B:B, LEFT(B5302, 4))=0, "No BM Man Code Found", "Match Found"))</f>
        <v>Not Applicable</v>
      </c>
    </row>
    <row r="5303" spans="1:7">
      <c r="A5303" s="23" t="s">
        <v>9820</v>
      </c>
      <c r="B5303" s="23" t="s">
        <v>9821</v>
      </c>
      <c r="C5303" s="23" t="s">
        <v>94</v>
      </c>
      <c r="D5303" s="23" t="str">
        <f>IF(ISNUMBER(MATCH(C5303, 'Registration Database Man. Code'!A:A, 0)), "drone", "")</f>
        <v>drone</v>
      </c>
      <c r="E5303" s="23" t="str">
        <f>VLOOKUP(C5303, 'Registration Database Man. Code'!A:D, 4, FALSE)</f>
        <v>DJI</v>
      </c>
      <c r="F5303" s="24" t="str">
        <f t="shared" si="82"/>
        <v>No</v>
      </c>
      <c r="G5303" s="21" t="str">
        <f>IF(F5303="Yes", "Not Applicable", IF(COUNTIF('Broadcast Module Man Codes'!B:B, LEFT(B5303, 4))=0, "No BM Man Code Found", "Match Found"))</f>
        <v>No BM Man Code Found</v>
      </c>
    </row>
    <row r="5304" spans="1:7">
      <c r="A5304" s="23" t="s">
        <v>9822</v>
      </c>
      <c r="B5304" s="23" t="s">
        <v>9823</v>
      </c>
      <c r="C5304" s="23">
        <v>610193</v>
      </c>
      <c r="D5304" s="23" t="str">
        <f>IF(ISNUMBER(MATCH(C5304, 'Registration Database Man. Code'!A:A, 0)), "drone", "")</f>
        <v>drone</v>
      </c>
      <c r="E5304" s="23" t="str">
        <f>VLOOKUP(C5304, 'Registration Database Man. Code'!A:D, 4, FALSE)</f>
        <v>DJI</v>
      </c>
      <c r="F5304" s="24" t="str">
        <f t="shared" si="82"/>
        <v>No</v>
      </c>
      <c r="G5304" s="21" t="str">
        <f>IF(F5304="Yes", "Not Applicable", IF(COUNTIF('Broadcast Module Man Codes'!B:B, LEFT(B5304, 4))=0, "No BM Man Code Found", "Match Found"))</f>
        <v>No BM Man Code Found</v>
      </c>
    </row>
    <row r="5305" spans="1:7">
      <c r="A5305" s="23" t="s">
        <v>9824</v>
      </c>
      <c r="B5305" s="23" t="s">
        <v>9825</v>
      </c>
      <c r="C5305" s="23" t="s">
        <v>460</v>
      </c>
      <c r="D5305" s="23" t="str">
        <f>IF(ISNUMBER(MATCH(C5305, 'Registration Database Man. Code'!A:A, 0)), "drone", "")</f>
        <v>drone</v>
      </c>
      <c r="E5305" s="23" t="str">
        <f>VLOOKUP(C5305, 'Registration Database Man. Code'!A:D, 4, FALSE)</f>
        <v>DJI</v>
      </c>
      <c r="F5305" s="24" t="str">
        <f t="shared" si="82"/>
        <v>No</v>
      </c>
      <c r="G5305" s="21" t="str">
        <f>IF(F5305="Yes", "Not Applicable", IF(COUNTIF('Broadcast Module Man Codes'!B:B, LEFT(B5305, 4))=0, "No BM Man Code Found", "Match Found"))</f>
        <v>No BM Man Code Found</v>
      </c>
    </row>
    <row r="5306" spans="1:7">
      <c r="A5306" s="23" t="s">
        <v>9826</v>
      </c>
      <c r="B5306" s="23" t="s">
        <v>9827</v>
      </c>
      <c r="C5306" s="23" t="s">
        <v>1269</v>
      </c>
      <c r="D5306" s="23" t="str">
        <f>IF(ISNUMBER(MATCH(C5306, 'Registration Database Man. Code'!A:A, 0)), "drone", "")</f>
        <v>drone</v>
      </c>
      <c r="E5306" s="23" t="str">
        <f>VLOOKUP(C5306, 'Registration Database Man. Code'!A:D, 4, FALSE)</f>
        <v>DJI</v>
      </c>
      <c r="F5306" s="24" t="str">
        <f t="shared" si="82"/>
        <v>Yes</v>
      </c>
      <c r="G5306" s="21" t="str">
        <f>IF(F5306="Yes", "Not Applicable", IF(COUNTIF('Broadcast Module Man Codes'!B:B, LEFT(B5306, 4))=0, "No BM Man Code Found", "Match Found"))</f>
        <v>Not Applicable</v>
      </c>
    </row>
    <row r="5307" spans="1:7">
      <c r="A5307" s="23" t="s">
        <v>9828</v>
      </c>
      <c r="B5307" s="23" t="s">
        <v>9829</v>
      </c>
      <c r="C5307" s="23">
        <v>610193</v>
      </c>
      <c r="D5307" s="23" t="str">
        <f>IF(ISNUMBER(MATCH(C5307, 'Registration Database Man. Code'!A:A, 0)), "drone", "")</f>
        <v>drone</v>
      </c>
      <c r="E5307" s="23" t="str">
        <f>VLOOKUP(C5307, 'Registration Database Man. Code'!A:D, 4, FALSE)</f>
        <v>DJI</v>
      </c>
      <c r="F5307" s="24" t="str">
        <f t="shared" si="82"/>
        <v>No</v>
      </c>
      <c r="G5307" s="21" t="str">
        <f>IF(F5307="Yes", "Not Applicable", IF(COUNTIF('Broadcast Module Man Codes'!B:B, LEFT(B5307, 4))=0, "No BM Man Code Found", "Match Found"))</f>
        <v>No BM Man Code Found</v>
      </c>
    </row>
    <row r="5308" spans="1:7">
      <c r="A5308" s="23" t="s">
        <v>9830</v>
      </c>
      <c r="B5308" s="23" t="s">
        <v>9831</v>
      </c>
      <c r="C5308" s="23">
        <v>610193</v>
      </c>
      <c r="D5308" s="23" t="str">
        <f>IF(ISNUMBER(MATCH(C5308, 'Registration Database Man. Code'!A:A, 0)), "drone", "")</f>
        <v>drone</v>
      </c>
      <c r="E5308" s="23" t="str">
        <f>VLOOKUP(C5308, 'Registration Database Man. Code'!A:D, 4, FALSE)</f>
        <v>DJI</v>
      </c>
      <c r="F5308" s="24" t="str">
        <f t="shared" si="82"/>
        <v>No</v>
      </c>
      <c r="G5308" s="21" t="str">
        <f>IF(F5308="Yes", "Not Applicable", IF(COUNTIF('Broadcast Module Man Codes'!B:B, LEFT(B5308, 4))=0, "No BM Man Code Found", "Match Found"))</f>
        <v>No BM Man Code Found</v>
      </c>
    </row>
    <row r="5309" spans="1:7">
      <c r="A5309" s="23" t="s">
        <v>9832</v>
      </c>
      <c r="B5309" s="23" t="s">
        <v>9833</v>
      </c>
      <c r="C5309" s="23" t="s">
        <v>27</v>
      </c>
      <c r="D5309" s="23" t="str">
        <f>IF(ISNUMBER(MATCH(C5309, 'Registration Database Man. Code'!A:A, 0)), "drone", "")</f>
        <v>drone</v>
      </c>
      <c r="E5309" s="23" t="str">
        <f>VLOOKUP(C5309, 'Registration Database Man. Code'!A:D, 4, FALSE)</f>
        <v>DJI</v>
      </c>
      <c r="F5309" s="24" t="str">
        <f t="shared" si="82"/>
        <v>No</v>
      </c>
      <c r="G5309" s="21" t="str">
        <f>IF(F5309="Yes", "Not Applicable", IF(COUNTIF('Broadcast Module Man Codes'!B:B, LEFT(B5309, 4))=0, "No BM Man Code Found", "Match Found"))</f>
        <v>No BM Man Code Found</v>
      </c>
    </row>
    <row r="5310" spans="1:7">
      <c r="A5310" s="23" t="s">
        <v>9834</v>
      </c>
      <c r="B5310" s="23" t="s">
        <v>9835</v>
      </c>
      <c r="C5310" s="23" t="s">
        <v>9836</v>
      </c>
      <c r="D5310" s="23" t="str">
        <f>IF(ISNUMBER(MATCH(C5310, 'Registration Database Man. Code'!A:A, 0)), "drone", "")</f>
        <v>drone</v>
      </c>
      <c r="E5310" s="23" t="str">
        <f>VLOOKUP(C5310, 'Registration Database Man. Code'!A:D, 4, FALSE)</f>
        <v>DJI INNOVATIONS</v>
      </c>
      <c r="F5310" s="24" t="str">
        <f t="shared" si="82"/>
        <v>No</v>
      </c>
      <c r="G5310" s="21" t="str">
        <f>IF(F5310="Yes", "Not Applicable", IF(COUNTIF('Broadcast Module Man Codes'!B:B, LEFT(B5310, 4))=0, "No BM Man Code Found", "Match Found"))</f>
        <v>No BM Man Code Found</v>
      </c>
    </row>
    <row r="5311" spans="1:7">
      <c r="A5311" s="23" t="s">
        <v>9837</v>
      </c>
      <c r="B5311" s="23" t="s">
        <v>9838</v>
      </c>
      <c r="C5311" s="23" t="s">
        <v>9839</v>
      </c>
      <c r="D5311" s="23" t="str">
        <f>IF(ISNUMBER(MATCH(C5311, 'Registration Database Man. Code'!A:A, 0)), "drone", "")</f>
        <v>drone</v>
      </c>
      <c r="E5311" s="23" t="str">
        <f>VLOOKUP(C5311, 'Registration Database Man. Code'!A:D, 4, FALSE)</f>
        <v>DJI INNOVATIONS</v>
      </c>
      <c r="F5311" s="24" t="str">
        <f t="shared" si="82"/>
        <v>No</v>
      </c>
      <c r="G5311" s="21" t="str">
        <f>IF(F5311="Yes", "Not Applicable", IF(COUNTIF('Broadcast Module Man Codes'!B:B, LEFT(B5311, 4))=0, "No BM Man Code Found", "Match Found"))</f>
        <v>No BM Man Code Found</v>
      </c>
    </row>
    <row r="5312" spans="1:7">
      <c r="A5312" s="23" t="s">
        <v>9840</v>
      </c>
      <c r="B5312" s="23" t="s">
        <v>9841</v>
      </c>
      <c r="C5312" s="23" t="s">
        <v>10</v>
      </c>
      <c r="D5312" s="23" t="str">
        <f>IF(ISNUMBER(MATCH(C5312, 'Registration Database Man. Code'!A:A, 0)), "drone", "")</f>
        <v>drone</v>
      </c>
      <c r="E5312" s="23" t="str">
        <f>VLOOKUP(C5312, 'Registration Database Man. Code'!A:D, 4, FALSE)</f>
        <v>DJI</v>
      </c>
      <c r="F5312" s="24" t="str">
        <f t="shared" si="82"/>
        <v>No</v>
      </c>
      <c r="G5312" s="21" t="str">
        <f>IF(F5312="Yes", "Not Applicable", IF(COUNTIF('Broadcast Module Man Codes'!B:B, LEFT(B5312, 4))=0, "No BM Man Code Found", "Match Found"))</f>
        <v>No BM Man Code Found</v>
      </c>
    </row>
    <row r="5313" spans="1:7">
      <c r="A5313" s="23" t="s">
        <v>9842</v>
      </c>
      <c r="B5313" s="23" t="s">
        <v>9843</v>
      </c>
      <c r="C5313" s="23" t="s">
        <v>509</v>
      </c>
      <c r="D5313" s="23" t="str">
        <f>IF(ISNUMBER(MATCH(C5313, 'Registration Database Man. Code'!A:A, 0)), "drone", "")</f>
        <v>drone</v>
      </c>
      <c r="E5313" s="23" t="str">
        <f>VLOOKUP(C5313, 'Registration Database Man. Code'!A:D, 4, FALSE)</f>
        <v>DJI</v>
      </c>
      <c r="F5313" s="24" t="str">
        <f t="shared" si="82"/>
        <v>No</v>
      </c>
      <c r="G5313" s="21" t="str">
        <f>IF(F5313="Yes", "Not Applicable", IF(COUNTIF('Broadcast Module Man Codes'!B:B, LEFT(B5313, 4))=0, "No BM Man Code Found", "Match Found"))</f>
        <v>No BM Man Code Found</v>
      </c>
    </row>
    <row r="5314" spans="1:7">
      <c r="A5314" s="23" t="s">
        <v>9844</v>
      </c>
      <c r="B5314" s="23" t="s">
        <v>9845</v>
      </c>
      <c r="C5314" s="23" t="s">
        <v>10</v>
      </c>
      <c r="D5314" s="23" t="str">
        <f>IF(ISNUMBER(MATCH(C5314, 'Registration Database Man. Code'!A:A, 0)), "drone", "")</f>
        <v>drone</v>
      </c>
      <c r="E5314" s="23" t="str">
        <f>VLOOKUP(C5314, 'Registration Database Man. Code'!A:D, 4, FALSE)</f>
        <v>DJI</v>
      </c>
      <c r="F5314" s="24" t="str">
        <f t="shared" si="82"/>
        <v>No</v>
      </c>
      <c r="G5314" s="21" t="str">
        <f>IF(F5314="Yes", "Not Applicable", IF(COUNTIF('Broadcast Module Man Codes'!B:B, LEFT(B5314, 4))=0, "No BM Man Code Found", "Match Found"))</f>
        <v>No BM Man Code Found</v>
      </c>
    </row>
    <row r="5315" spans="1:7">
      <c r="A5315" s="23" t="s">
        <v>9846</v>
      </c>
      <c r="B5315" s="23" t="s">
        <v>9847</v>
      </c>
      <c r="C5315" s="23" t="s">
        <v>9848</v>
      </c>
      <c r="D5315" s="23" t="str">
        <f>IF(ISNUMBER(MATCH(C5315, 'Registration Database Man. Code'!A:A, 0)), "drone", "")</f>
        <v>drone</v>
      </c>
      <c r="E5315" s="23" t="str">
        <f>VLOOKUP(C5315, 'Registration Database Man. Code'!A:D, 4, FALSE)</f>
        <v>DJI INNOVATIONS</v>
      </c>
      <c r="F5315" s="24" t="str">
        <f t="shared" ref="F5315:F5378" si="83">IF(OR(E5315="EA VISION", E5315="EAVISION"), "No", IF(OR(AND(OR(E5315="DJI", E5315="DJI Innovations"), LEFT(B5315, 5)="1581F"), AND(OR(E5315="XAG", E5315="GUANGZHOU XAG CO LTD"), LEFT(B5315, 5)="1863F"), AND(E5315="Talos Drones", LEFT(B5315, 5)="2104F")), "Yes", "No"))</f>
        <v>No</v>
      </c>
      <c r="G5315" s="21" t="str">
        <f>IF(F5315="Yes", "Not Applicable", IF(COUNTIF('Broadcast Module Man Codes'!B:B, LEFT(B5315, 4))=0, "No BM Man Code Found", "Match Found"))</f>
        <v>No BM Man Code Found</v>
      </c>
    </row>
    <row r="5316" spans="1:7">
      <c r="A5316" s="23" t="s">
        <v>9849</v>
      </c>
      <c r="B5316" s="23" t="s">
        <v>9850</v>
      </c>
      <c r="C5316" s="23" t="s">
        <v>132</v>
      </c>
      <c r="D5316" s="23" t="str">
        <f>IF(ISNUMBER(MATCH(C5316, 'Registration Database Man. Code'!A:A, 0)), "drone", "")</f>
        <v>drone</v>
      </c>
      <c r="E5316" s="23" t="str">
        <f>VLOOKUP(C5316, 'Registration Database Man. Code'!A:D, 4, FALSE)</f>
        <v>DJI</v>
      </c>
      <c r="F5316" s="24" t="str">
        <f t="shared" si="83"/>
        <v>No</v>
      </c>
      <c r="G5316" s="21" t="str">
        <f>IF(F5316="Yes", "Not Applicable", IF(COUNTIF('Broadcast Module Man Codes'!B:B, LEFT(B5316, 4))=0, "No BM Man Code Found", "Match Found"))</f>
        <v>No BM Man Code Found</v>
      </c>
    </row>
    <row r="5317" spans="1:7">
      <c r="A5317" s="23" t="s">
        <v>9851</v>
      </c>
      <c r="B5317" s="23" t="s">
        <v>9852</v>
      </c>
      <c r="C5317" s="23" t="s">
        <v>10</v>
      </c>
      <c r="D5317" s="23" t="str">
        <f>IF(ISNUMBER(MATCH(C5317, 'Registration Database Man. Code'!A:A, 0)), "drone", "")</f>
        <v>drone</v>
      </c>
      <c r="E5317" s="23" t="str">
        <f>VLOOKUP(C5317, 'Registration Database Man. Code'!A:D, 4, FALSE)</f>
        <v>DJI</v>
      </c>
      <c r="F5317" s="24" t="str">
        <f t="shared" si="83"/>
        <v>No</v>
      </c>
      <c r="G5317" s="21" t="str">
        <f>IF(F5317="Yes", "Not Applicable", IF(COUNTIF('Broadcast Module Man Codes'!B:B, LEFT(B5317, 4))=0, "No BM Man Code Found", "Match Found"))</f>
        <v>No BM Man Code Found</v>
      </c>
    </row>
    <row r="5318" spans="1:7">
      <c r="A5318" s="23" t="s">
        <v>9853</v>
      </c>
      <c r="B5318" s="23" t="s">
        <v>9854</v>
      </c>
      <c r="C5318" s="23" t="s">
        <v>10</v>
      </c>
      <c r="D5318" s="23" t="str">
        <f>IF(ISNUMBER(MATCH(C5318, 'Registration Database Man. Code'!A:A, 0)), "drone", "")</f>
        <v>drone</v>
      </c>
      <c r="E5318" s="23" t="str">
        <f>VLOOKUP(C5318, 'Registration Database Man. Code'!A:D, 4, FALSE)</f>
        <v>DJI</v>
      </c>
      <c r="F5318" s="24" t="str">
        <f t="shared" si="83"/>
        <v>No</v>
      </c>
      <c r="G5318" s="21" t="str">
        <f>IF(F5318="Yes", "Not Applicable", IF(COUNTIF('Broadcast Module Man Codes'!B:B, LEFT(B5318, 4))=0, "No BM Man Code Found", "Match Found"))</f>
        <v>No BM Man Code Found</v>
      </c>
    </row>
    <row r="5319" spans="1:7">
      <c r="A5319" s="23" t="s">
        <v>9859</v>
      </c>
      <c r="B5319" s="23" t="s">
        <v>9860</v>
      </c>
      <c r="C5319" s="23" t="s">
        <v>10</v>
      </c>
      <c r="D5319" s="23" t="str">
        <f>IF(ISNUMBER(MATCH(C5319, 'Registration Database Man. Code'!A:A, 0)), "drone", "")</f>
        <v>drone</v>
      </c>
      <c r="E5319" s="23" t="str">
        <f>VLOOKUP(C5319, 'Registration Database Man. Code'!A:D, 4, FALSE)</f>
        <v>DJI</v>
      </c>
      <c r="F5319" s="24" t="str">
        <f t="shared" si="83"/>
        <v>No</v>
      </c>
      <c r="G5319" s="21" t="str">
        <f>IF(F5319="Yes", "Not Applicable", IF(COUNTIF('Broadcast Module Man Codes'!B:B, LEFT(B5319, 4))=0, "No BM Man Code Found", "Match Found"))</f>
        <v>No BM Man Code Found</v>
      </c>
    </row>
    <row r="5320" spans="1:7">
      <c r="A5320" s="23" t="s">
        <v>9861</v>
      </c>
      <c r="B5320" s="23" t="s">
        <v>9862</v>
      </c>
      <c r="C5320" s="23" t="s">
        <v>21</v>
      </c>
      <c r="D5320" s="23" t="str">
        <f>IF(ISNUMBER(MATCH(C5320, 'Registration Database Man. Code'!A:A, 0)), "drone", "")</f>
        <v>drone</v>
      </c>
      <c r="E5320" s="23" t="str">
        <f>VLOOKUP(C5320, 'Registration Database Man. Code'!A:D, 4, FALSE)</f>
        <v>XAG</v>
      </c>
      <c r="F5320" s="24" t="str">
        <f t="shared" si="83"/>
        <v>Yes</v>
      </c>
      <c r="G5320" s="21" t="str">
        <f>IF(F5320="Yes", "Not Applicable", IF(COUNTIF('Broadcast Module Man Codes'!B:B, LEFT(B5320, 4))=0, "No BM Man Code Found", "Match Found"))</f>
        <v>Not Applicable</v>
      </c>
    </row>
    <row r="5321" spans="1:7">
      <c r="A5321" s="23" t="s">
        <v>9864</v>
      </c>
      <c r="B5321" s="23" t="s">
        <v>9865</v>
      </c>
      <c r="C5321" s="23" t="s">
        <v>27</v>
      </c>
      <c r="D5321" s="23" t="str">
        <f>IF(ISNUMBER(MATCH(C5321, 'Registration Database Man. Code'!A:A, 0)), "drone", "")</f>
        <v>drone</v>
      </c>
      <c r="E5321" s="23" t="str">
        <f>VLOOKUP(C5321, 'Registration Database Man. Code'!A:D, 4, FALSE)</f>
        <v>DJI</v>
      </c>
      <c r="F5321" s="24" t="str">
        <f t="shared" si="83"/>
        <v>Yes</v>
      </c>
      <c r="G5321" s="21" t="str">
        <f>IF(F5321="Yes", "Not Applicable", IF(COUNTIF('Broadcast Module Man Codes'!B:B, LEFT(B5321, 4))=0, "No BM Man Code Found", "Match Found"))</f>
        <v>Not Applicable</v>
      </c>
    </row>
    <row r="5322" spans="1:7">
      <c r="A5322" s="23" t="s">
        <v>9866</v>
      </c>
      <c r="B5322" s="23" t="s">
        <v>9867</v>
      </c>
      <c r="C5322" s="23" t="s">
        <v>97</v>
      </c>
      <c r="D5322" s="23" t="str">
        <f>IF(ISNUMBER(MATCH(C5322, 'Registration Database Man. Code'!A:A, 0)), "drone", "")</f>
        <v>drone</v>
      </c>
      <c r="E5322" s="23" t="str">
        <f>VLOOKUP(C5322, 'Registration Database Man. Code'!A:D, 4, FALSE)</f>
        <v>DJI</v>
      </c>
      <c r="F5322" s="24" t="str">
        <f t="shared" si="83"/>
        <v>No</v>
      </c>
      <c r="G5322" s="21" t="str">
        <f>IF(F5322="Yes", "Not Applicable", IF(COUNTIF('Broadcast Module Man Codes'!B:B, LEFT(B5322, 4))=0, "No BM Man Code Found", "Match Found"))</f>
        <v>No BM Man Code Found</v>
      </c>
    </row>
    <row r="5323" spans="1:7">
      <c r="A5323" s="23" t="s">
        <v>9868</v>
      </c>
      <c r="B5323" s="23" t="s">
        <v>9869</v>
      </c>
      <c r="C5323" s="23" t="s">
        <v>4306</v>
      </c>
      <c r="D5323" s="23" t="str">
        <f>IF(ISNUMBER(MATCH(C5323, 'Registration Database Man. Code'!A:A, 0)), "drone", "")</f>
        <v>drone</v>
      </c>
      <c r="E5323" s="23" t="str">
        <f>VLOOKUP(C5323, 'Registration Database Man. Code'!A:D, 4, FALSE)</f>
        <v>DJI</v>
      </c>
      <c r="F5323" s="24" t="str">
        <f t="shared" si="83"/>
        <v>No</v>
      </c>
      <c r="G5323" s="21" t="str">
        <f>IF(F5323="Yes", "Not Applicable", IF(COUNTIF('Broadcast Module Man Codes'!B:B, LEFT(B5323, 4))=0, "No BM Man Code Found", "Match Found"))</f>
        <v>No BM Man Code Found</v>
      </c>
    </row>
    <row r="5324" spans="1:7">
      <c r="A5324" s="23" t="s">
        <v>9870</v>
      </c>
      <c r="B5324" s="23" t="s">
        <v>9871</v>
      </c>
      <c r="C5324" s="23" t="s">
        <v>1285</v>
      </c>
      <c r="D5324" s="23" t="str">
        <f>IF(ISNUMBER(MATCH(C5324, 'Registration Database Man. Code'!A:A, 0)), "drone", "")</f>
        <v>drone</v>
      </c>
      <c r="E5324" s="23" t="str">
        <f>VLOOKUP(C5324, 'Registration Database Man. Code'!A:D, 4, FALSE)</f>
        <v>DJI INNOVATIONS</v>
      </c>
      <c r="F5324" s="24" t="str">
        <f t="shared" si="83"/>
        <v>No</v>
      </c>
      <c r="G5324" s="21" t="str">
        <f>IF(F5324="Yes", "Not Applicable", IF(COUNTIF('Broadcast Module Man Codes'!B:B, LEFT(B5324, 4))=0, "No BM Man Code Found", "Match Found"))</f>
        <v>No BM Man Code Found</v>
      </c>
    </row>
    <row r="5325" spans="1:7">
      <c r="A5325" s="23" t="s">
        <v>9872</v>
      </c>
      <c r="B5325" s="23" t="s">
        <v>9873</v>
      </c>
      <c r="C5325" s="23" t="s">
        <v>145</v>
      </c>
      <c r="D5325" s="23" t="str">
        <f>IF(ISNUMBER(MATCH(C5325, 'Registration Database Man. Code'!A:A, 0)), "drone", "")</f>
        <v>drone</v>
      </c>
      <c r="E5325" s="23" t="str">
        <f>VLOOKUP(C5325, 'Registration Database Man. Code'!A:D, 4, FALSE)</f>
        <v>DJI INNOVATIONS</v>
      </c>
      <c r="F5325" s="24" t="str">
        <f t="shared" si="83"/>
        <v>No</v>
      </c>
      <c r="G5325" s="21" t="str">
        <f>IF(F5325="Yes", "Not Applicable", IF(COUNTIF('Broadcast Module Man Codes'!B:B, LEFT(B5325, 4))=0, "No BM Man Code Found", "Match Found"))</f>
        <v>No BM Man Code Found</v>
      </c>
    </row>
    <row r="5326" spans="1:7">
      <c r="A5326" s="23" t="s">
        <v>9874</v>
      </c>
      <c r="B5326" s="23" t="s">
        <v>9875</v>
      </c>
      <c r="C5326" s="23" t="s">
        <v>94</v>
      </c>
      <c r="D5326" s="23" t="str">
        <f>IF(ISNUMBER(MATCH(C5326, 'Registration Database Man. Code'!A:A, 0)), "drone", "")</f>
        <v>drone</v>
      </c>
      <c r="E5326" s="23" t="str">
        <f>VLOOKUP(C5326, 'Registration Database Man. Code'!A:D, 4, FALSE)</f>
        <v>DJI</v>
      </c>
      <c r="F5326" s="24" t="str">
        <f t="shared" si="83"/>
        <v>No</v>
      </c>
      <c r="G5326" s="21" t="str">
        <f>IF(F5326="Yes", "Not Applicable", IF(COUNTIF('Broadcast Module Man Codes'!B:B, LEFT(B5326, 4))=0, "No BM Man Code Found", "Match Found"))</f>
        <v>No BM Man Code Found</v>
      </c>
    </row>
    <row r="5327" spans="1:7">
      <c r="A5327" s="23" t="s">
        <v>9876</v>
      </c>
      <c r="B5327" s="23" t="s">
        <v>9877</v>
      </c>
      <c r="C5327" s="23" t="s">
        <v>6</v>
      </c>
      <c r="D5327" s="23" t="str">
        <f>IF(ISNUMBER(MATCH(C5327, 'Registration Database Man. Code'!A:A, 0)), "drone", "")</f>
        <v>drone</v>
      </c>
      <c r="E5327" s="23" t="str">
        <f>VLOOKUP(C5327, 'Registration Database Man. Code'!A:D, 4, FALSE)</f>
        <v>XAG</v>
      </c>
      <c r="F5327" s="24" t="str">
        <f t="shared" si="83"/>
        <v>Yes</v>
      </c>
      <c r="G5327" s="21" t="str">
        <f>IF(F5327="Yes", "Not Applicable", IF(COUNTIF('Broadcast Module Man Codes'!B:B, LEFT(B5327, 4))=0, "No BM Man Code Found", "Match Found"))</f>
        <v>Not Applicable</v>
      </c>
    </row>
    <row r="5328" spans="1:7">
      <c r="A5328" s="23" t="s">
        <v>9880</v>
      </c>
      <c r="B5328" s="23" t="s">
        <v>9881</v>
      </c>
      <c r="C5328" s="23" t="s">
        <v>10</v>
      </c>
      <c r="D5328" s="23" t="str">
        <f>IF(ISNUMBER(MATCH(C5328, 'Registration Database Man. Code'!A:A, 0)), "drone", "")</f>
        <v>drone</v>
      </c>
      <c r="E5328" s="23" t="str">
        <f>VLOOKUP(C5328, 'Registration Database Man. Code'!A:D, 4, FALSE)</f>
        <v>DJI</v>
      </c>
      <c r="F5328" s="24" t="str">
        <f t="shared" si="83"/>
        <v>No</v>
      </c>
      <c r="G5328" s="21" t="str">
        <f>IF(F5328="Yes", "Not Applicable", IF(COUNTIF('Broadcast Module Man Codes'!B:B, LEFT(B5328, 4))=0, "No BM Man Code Found", "Match Found"))</f>
        <v>No BM Man Code Found</v>
      </c>
    </row>
    <row r="5329" spans="1:7">
      <c r="A5329" s="23" t="s">
        <v>9882</v>
      </c>
      <c r="B5329" s="23" t="s">
        <v>9883</v>
      </c>
      <c r="C5329" s="23" t="s">
        <v>10</v>
      </c>
      <c r="D5329" s="23" t="str">
        <f>IF(ISNUMBER(MATCH(C5329, 'Registration Database Man. Code'!A:A, 0)), "drone", "")</f>
        <v>drone</v>
      </c>
      <c r="E5329" s="23" t="str">
        <f>VLOOKUP(C5329, 'Registration Database Man. Code'!A:D, 4, FALSE)</f>
        <v>DJI</v>
      </c>
      <c r="F5329" s="24" t="str">
        <f t="shared" si="83"/>
        <v>Yes</v>
      </c>
      <c r="G5329" s="21" t="str">
        <f>IF(F5329="Yes", "Not Applicable", IF(COUNTIF('Broadcast Module Man Codes'!B:B, LEFT(B5329, 4))=0, "No BM Man Code Found", "Match Found"))</f>
        <v>Not Applicable</v>
      </c>
    </row>
    <row r="5330" spans="1:7">
      <c r="A5330" s="23" t="s">
        <v>9884</v>
      </c>
      <c r="B5330" s="23" t="s">
        <v>9885</v>
      </c>
      <c r="C5330" s="23" t="s">
        <v>132</v>
      </c>
      <c r="D5330" s="23" t="str">
        <f>IF(ISNUMBER(MATCH(C5330, 'Registration Database Man. Code'!A:A, 0)), "drone", "")</f>
        <v>drone</v>
      </c>
      <c r="E5330" s="23" t="str">
        <f>VLOOKUP(C5330, 'Registration Database Man. Code'!A:D, 4, FALSE)</f>
        <v>DJI</v>
      </c>
      <c r="F5330" s="24" t="str">
        <f t="shared" si="83"/>
        <v>No</v>
      </c>
      <c r="G5330" s="21" t="str">
        <f>IF(F5330="Yes", "Not Applicable", IF(COUNTIF('Broadcast Module Man Codes'!B:B, LEFT(B5330, 4))=0, "No BM Man Code Found", "Match Found"))</f>
        <v>No BM Man Code Found</v>
      </c>
    </row>
    <row r="5331" spans="1:7">
      <c r="A5331" s="23" t="s">
        <v>9886</v>
      </c>
      <c r="B5331" s="23" t="s">
        <v>9887</v>
      </c>
      <c r="C5331" s="23" t="s">
        <v>97</v>
      </c>
      <c r="D5331" s="23" t="str">
        <f>IF(ISNUMBER(MATCH(C5331, 'Registration Database Man. Code'!A:A, 0)), "drone", "")</f>
        <v>drone</v>
      </c>
      <c r="E5331" s="23" t="str">
        <f>VLOOKUP(C5331, 'Registration Database Man. Code'!A:D, 4, FALSE)</f>
        <v>DJI</v>
      </c>
      <c r="F5331" s="24" t="str">
        <f t="shared" si="83"/>
        <v>No</v>
      </c>
      <c r="G5331" s="21" t="str">
        <f>IF(F5331="Yes", "Not Applicable", IF(COUNTIF('Broadcast Module Man Codes'!B:B, LEFT(B5331, 4))=0, "No BM Man Code Found", "Match Found"))</f>
        <v>No BM Man Code Found</v>
      </c>
    </row>
    <row r="5332" spans="1:7">
      <c r="A5332" s="23" t="s">
        <v>9889</v>
      </c>
      <c r="B5332" s="23" t="s">
        <v>9890</v>
      </c>
      <c r="C5332" s="23" t="s">
        <v>460</v>
      </c>
      <c r="D5332" s="23" t="str">
        <f>IF(ISNUMBER(MATCH(C5332, 'Registration Database Man. Code'!A:A, 0)), "drone", "")</f>
        <v>drone</v>
      </c>
      <c r="E5332" s="23" t="str">
        <f>VLOOKUP(C5332, 'Registration Database Man. Code'!A:D, 4, FALSE)</f>
        <v>DJI</v>
      </c>
      <c r="F5332" s="24" t="str">
        <f t="shared" si="83"/>
        <v>No</v>
      </c>
      <c r="G5332" s="21" t="str">
        <f>IF(F5332="Yes", "Not Applicable", IF(COUNTIF('Broadcast Module Man Codes'!B:B, LEFT(B5332, 4))=0, "No BM Man Code Found", "Match Found"))</f>
        <v>No BM Man Code Found</v>
      </c>
    </row>
    <row r="5333" spans="1:7">
      <c r="A5333" s="23" t="s">
        <v>9891</v>
      </c>
      <c r="B5333" s="23" t="s">
        <v>9892</v>
      </c>
      <c r="C5333" s="23" t="s">
        <v>97</v>
      </c>
      <c r="D5333" s="23" t="str">
        <f>IF(ISNUMBER(MATCH(C5333, 'Registration Database Man. Code'!A:A, 0)), "drone", "")</f>
        <v>drone</v>
      </c>
      <c r="E5333" s="23" t="str">
        <f>VLOOKUP(C5333, 'Registration Database Man. Code'!A:D, 4, FALSE)</f>
        <v>DJI</v>
      </c>
      <c r="F5333" s="24" t="str">
        <f t="shared" si="83"/>
        <v>No</v>
      </c>
      <c r="G5333" s="21" t="str">
        <f>IF(F5333="Yes", "Not Applicable", IF(COUNTIF('Broadcast Module Man Codes'!B:B, LEFT(B5333, 4))=0, "No BM Man Code Found", "Match Found"))</f>
        <v>No BM Man Code Found</v>
      </c>
    </row>
    <row r="5334" spans="1:7">
      <c r="A5334" s="23" t="s">
        <v>9893</v>
      </c>
      <c r="B5334" s="23" t="s">
        <v>9894</v>
      </c>
      <c r="C5334" s="23" t="s">
        <v>97</v>
      </c>
      <c r="D5334" s="23" t="str">
        <f>IF(ISNUMBER(MATCH(C5334, 'Registration Database Man. Code'!A:A, 0)), "drone", "")</f>
        <v>drone</v>
      </c>
      <c r="E5334" s="23" t="str">
        <f>VLOOKUP(C5334, 'Registration Database Man. Code'!A:D, 4, FALSE)</f>
        <v>DJI</v>
      </c>
      <c r="F5334" s="24" t="str">
        <f t="shared" si="83"/>
        <v>No</v>
      </c>
      <c r="G5334" s="21" t="str">
        <f>IF(F5334="Yes", "Not Applicable", IF(COUNTIF('Broadcast Module Man Codes'!B:B, LEFT(B5334, 4))=0, "No BM Man Code Found", "Match Found"))</f>
        <v>No BM Man Code Found</v>
      </c>
    </row>
    <row r="5335" spans="1:7">
      <c r="A5335" s="23" t="s">
        <v>9895</v>
      </c>
      <c r="B5335" s="23" t="s">
        <v>9896</v>
      </c>
      <c r="C5335" s="23" t="s">
        <v>10</v>
      </c>
      <c r="D5335" s="23" t="str">
        <f>IF(ISNUMBER(MATCH(C5335, 'Registration Database Man. Code'!A:A, 0)), "drone", "")</f>
        <v>drone</v>
      </c>
      <c r="E5335" s="23" t="str">
        <f>VLOOKUP(C5335, 'Registration Database Man. Code'!A:D, 4, FALSE)</f>
        <v>DJI</v>
      </c>
      <c r="F5335" s="24" t="str">
        <f t="shared" si="83"/>
        <v>Yes</v>
      </c>
      <c r="G5335" s="21" t="str">
        <f>IF(F5335="Yes", "Not Applicable", IF(COUNTIF('Broadcast Module Man Codes'!B:B, LEFT(B5335, 4))=0, "No BM Man Code Found", "Match Found"))</f>
        <v>Not Applicable</v>
      </c>
    </row>
    <row r="5336" spans="1:7">
      <c r="A5336" s="23" t="s">
        <v>9898</v>
      </c>
      <c r="B5336" s="23" t="s">
        <v>9899</v>
      </c>
      <c r="C5336" s="23" t="s">
        <v>10</v>
      </c>
      <c r="D5336" s="23" t="str">
        <f>IF(ISNUMBER(MATCH(C5336, 'Registration Database Man. Code'!A:A, 0)), "drone", "")</f>
        <v>drone</v>
      </c>
      <c r="E5336" s="23" t="str">
        <f>VLOOKUP(C5336, 'Registration Database Man. Code'!A:D, 4, FALSE)</f>
        <v>DJI</v>
      </c>
      <c r="F5336" s="24" t="str">
        <f t="shared" si="83"/>
        <v>No</v>
      </c>
      <c r="G5336" s="21" t="str">
        <f>IF(F5336="Yes", "Not Applicable", IF(COUNTIF('Broadcast Module Man Codes'!B:B, LEFT(B5336, 4))=0, "No BM Man Code Found", "Match Found"))</f>
        <v>No BM Man Code Found</v>
      </c>
    </row>
    <row r="5337" spans="1:7">
      <c r="A5337" s="23" t="s">
        <v>9900</v>
      </c>
      <c r="B5337" s="23" t="s">
        <v>9901</v>
      </c>
      <c r="C5337" s="23" t="s">
        <v>27</v>
      </c>
      <c r="D5337" s="23" t="str">
        <f>IF(ISNUMBER(MATCH(C5337, 'Registration Database Man. Code'!A:A, 0)), "drone", "")</f>
        <v>drone</v>
      </c>
      <c r="E5337" s="23" t="str">
        <f>VLOOKUP(C5337, 'Registration Database Man. Code'!A:D, 4, FALSE)</f>
        <v>DJI</v>
      </c>
      <c r="F5337" s="24" t="str">
        <f t="shared" si="83"/>
        <v>Yes</v>
      </c>
      <c r="G5337" s="21" t="str">
        <f>IF(F5337="Yes", "Not Applicable", IF(COUNTIF('Broadcast Module Man Codes'!B:B, LEFT(B5337, 4))=0, "No BM Man Code Found", "Match Found"))</f>
        <v>Not Applicable</v>
      </c>
    </row>
    <row r="5338" spans="1:7">
      <c r="A5338" s="23" t="s">
        <v>9902</v>
      </c>
      <c r="B5338" s="23" t="s">
        <v>9903</v>
      </c>
      <c r="C5338" s="23" t="s">
        <v>142</v>
      </c>
      <c r="D5338" s="23" t="str">
        <f>IF(ISNUMBER(MATCH(C5338, 'Registration Database Man. Code'!A:A, 0)), "drone", "")</f>
        <v>drone</v>
      </c>
      <c r="E5338" s="23" t="str">
        <f>VLOOKUP(C5338, 'Registration Database Man. Code'!A:D, 4, FALSE)</f>
        <v>TALOS DRONES</v>
      </c>
      <c r="F5338" s="24" t="str">
        <f t="shared" si="83"/>
        <v>Yes</v>
      </c>
      <c r="G5338" s="21" t="str">
        <f>IF(F5338="Yes", "Not Applicable", IF(COUNTIF('Broadcast Module Man Codes'!B:B, LEFT(B5338, 4))=0, "No BM Man Code Found", "Match Found"))</f>
        <v>Not Applicable</v>
      </c>
    </row>
    <row r="5339" spans="1:7">
      <c r="A5339" s="23" t="s">
        <v>9905</v>
      </c>
      <c r="B5339" s="23" t="s">
        <v>9906</v>
      </c>
      <c r="C5339" s="23" t="s">
        <v>16</v>
      </c>
      <c r="D5339" s="23" t="str">
        <f>IF(ISNUMBER(MATCH(C5339, 'Registration Database Man. Code'!A:A, 0)), "drone", "")</f>
        <v>drone</v>
      </c>
      <c r="E5339" s="23" t="str">
        <f>VLOOKUP(C5339, 'Registration Database Man. Code'!A:D, 4, FALSE)</f>
        <v>DJI</v>
      </c>
      <c r="F5339" s="24" t="str">
        <f t="shared" si="83"/>
        <v>Yes</v>
      </c>
      <c r="G5339" s="21" t="str">
        <f>IF(F5339="Yes", "Not Applicable", IF(COUNTIF('Broadcast Module Man Codes'!B:B, LEFT(B5339, 4))=0, "No BM Man Code Found", "Match Found"))</f>
        <v>Not Applicable</v>
      </c>
    </row>
    <row r="5340" spans="1:7">
      <c r="A5340" s="23" t="s">
        <v>9907</v>
      </c>
      <c r="B5340" s="23" t="s">
        <v>9908</v>
      </c>
      <c r="C5340" s="23" t="s">
        <v>5726</v>
      </c>
      <c r="D5340" s="23" t="str">
        <f>IF(ISNUMBER(MATCH(C5340, 'Registration Database Man. Code'!A:A, 0)), "drone", "")</f>
        <v>drone</v>
      </c>
      <c r="E5340" s="23" t="str">
        <f>VLOOKUP(C5340, 'Registration Database Man. Code'!A:D, 4, FALSE)</f>
        <v>DJI</v>
      </c>
      <c r="F5340" s="24" t="str">
        <f t="shared" si="83"/>
        <v>No</v>
      </c>
      <c r="G5340" s="21" t="str">
        <f>IF(F5340="Yes", "Not Applicable", IF(COUNTIF('Broadcast Module Man Codes'!B:B, LEFT(B5340, 4))=0, "No BM Man Code Found", "Match Found"))</f>
        <v>No BM Man Code Found</v>
      </c>
    </row>
    <row r="5341" spans="1:7">
      <c r="A5341" s="23" t="s">
        <v>9909</v>
      </c>
      <c r="B5341" s="23" t="s">
        <v>9910</v>
      </c>
      <c r="C5341" s="23" t="s">
        <v>21</v>
      </c>
      <c r="D5341" s="23" t="str">
        <f>IF(ISNUMBER(MATCH(C5341, 'Registration Database Man. Code'!A:A, 0)), "drone", "")</f>
        <v>drone</v>
      </c>
      <c r="E5341" s="23" t="str">
        <f>VLOOKUP(C5341, 'Registration Database Man. Code'!A:D, 4, FALSE)</f>
        <v>XAG</v>
      </c>
      <c r="F5341" s="24" t="str">
        <f t="shared" si="83"/>
        <v>Yes</v>
      </c>
      <c r="G5341" s="21" t="str">
        <f>IF(F5341="Yes", "Not Applicable", IF(COUNTIF('Broadcast Module Man Codes'!B:B, LEFT(B5341, 4))=0, "No BM Man Code Found", "Match Found"))</f>
        <v>Not Applicable</v>
      </c>
    </row>
    <row r="5342" spans="1:7">
      <c r="A5342" s="23" t="s">
        <v>9911</v>
      </c>
      <c r="B5342" s="23" t="s">
        <v>9912</v>
      </c>
      <c r="C5342" s="23" t="s">
        <v>10</v>
      </c>
      <c r="D5342" s="23" t="str">
        <f>IF(ISNUMBER(MATCH(C5342, 'Registration Database Man. Code'!A:A, 0)), "drone", "")</f>
        <v>drone</v>
      </c>
      <c r="E5342" s="23" t="str">
        <f>VLOOKUP(C5342, 'Registration Database Man. Code'!A:D, 4, FALSE)</f>
        <v>DJI</v>
      </c>
      <c r="F5342" s="24" t="str">
        <f t="shared" si="83"/>
        <v>Yes</v>
      </c>
      <c r="G5342" s="21" t="str">
        <f>IF(F5342="Yes", "Not Applicable", IF(COUNTIF('Broadcast Module Man Codes'!B:B, LEFT(B5342, 4))=0, "No BM Man Code Found", "Match Found"))</f>
        <v>Not Applicable</v>
      </c>
    </row>
    <row r="5343" spans="1:7">
      <c r="A5343" s="23" t="s">
        <v>9913</v>
      </c>
      <c r="B5343" s="23" t="s">
        <v>9914</v>
      </c>
      <c r="C5343" s="23" t="s">
        <v>288</v>
      </c>
      <c r="D5343" s="23" t="str">
        <f>IF(ISNUMBER(MATCH(C5343, 'Registration Database Man. Code'!A:A, 0)), "drone", "")</f>
        <v>drone</v>
      </c>
      <c r="E5343" s="23" t="str">
        <f>VLOOKUP(C5343, 'Registration Database Man. Code'!A:D, 4, FALSE)</f>
        <v>DJI</v>
      </c>
      <c r="F5343" s="24" t="str">
        <f t="shared" si="83"/>
        <v>No</v>
      </c>
      <c r="G5343" s="21" t="str">
        <f>IF(F5343="Yes", "Not Applicable", IF(COUNTIF('Broadcast Module Man Codes'!B:B, LEFT(B5343, 4))=0, "No BM Man Code Found", "Match Found"))</f>
        <v>No BM Man Code Found</v>
      </c>
    </row>
    <row r="5344" spans="1:7">
      <c r="A5344" s="23" t="s">
        <v>9916</v>
      </c>
      <c r="B5344" s="23" t="s">
        <v>9917</v>
      </c>
      <c r="C5344" s="23" t="s">
        <v>9918</v>
      </c>
      <c r="D5344" s="23" t="str">
        <f>IF(ISNUMBER(MATCH(C5344, 'Registration Database Man. Code'!A:A, 0)), "drone", "")</f>
        <v>drone</v>
      </c>
      <c r="E5344" s="23" t="str">
        <f>VLOOKUP(C5344, 'Registration Database Man. Code'!A:D, 4, FALSE)</f>
        <v>DJI INNOVATIONS</v>
      </c>
      <c r="F5344" s="24" t="str">
        <f t="shared" si="83"/>
        <v>No</v>
      </c>
      <c r="G5344" s="21" t="str">
        <f>IF(F5344="Yes", "Not Applicable", IF(COUNTIF('Broadcast Module Man Codes'!B:B, LEFT(B5344, 4))=0, "No BM Man Code Found", "Match Found"))</f>
        <v>No BM Man Code Found</v>
      </c>
    </row>
    <row r="5345" spans="1:7">
      <c r="A5345" s="23" t="s">
        <v>9919</v>
      </c>
      <c r="B5345" s="23" t="s">
        <v>9920</v>
      </c>
      <c r="C5345" s="23" t="s">
        <v>10</v>
      </c>
      <c r="D5345" s="23" t="str">
        <f>IF(ISNUMBER(MATCH(C5345, 'Registration Database Man. Code'!A:A, 0)), "drone", "")</f>
        <v>drone</v>
      </c>
      <c r="E5345" s="23" t="str">
        <f>VLOOKUP(C5345, 'Registration Database Man. Code'!A:D, 4, FALSE)</f>
        <v>DJI</v>
      </c>
      <c r="F5345" s="24" t="str">
        <f t="shared" si="83"/>
        <v>No</v>
      </c>
      <c r="G5345" s="21" t="str">
        <f>IF(F5345="Yes", "Not Applicable", IF(COUNTIF('Broadcast Module Man Codes'!B:B, LEFT(B5345, 4))=0, "No BM Man Code Found", "Match Found"))</f>
        <v>No BM Man Code Found</v>
      </c>
    </row>
    <row r="5346" spans="1:7">
      <c r="A5346" s="23" t="s">
        <v>9921</v>
      </c>
      <c r="B5346" s="23" t="s">
        <v>9922</v>
      </c>
      <c r="C5346" s="23" t="s">
        <v>10</v>
      </c>
      <c r="D5346" s="23" t="str">
        <f>IF(ISNUMBER(MATCH(C5346, 'Registration Database Man. Code'!A:A, 0)), "drone", "")</f>
        <v>drone</v>
      </c>
      <c r="E5346" s="23" t="str">
        <f>VLOOKUP(C5346, 'Registration Database Man. Code'!A:D, 4, FALSE)</f>
        <v>DJI</v>
      </c>
      <c r="F5346" s="24" t="str">
        <f t="shared" si="83"/>
        <v>Yes</v>
      </c>
      <c r="G5346" s="21" t="str">
        <f>IF(F5346="Yes", "Not Applicable", IF(COUNTIF('Broadcast Module Man Codes'!B:B, LEFT(B5346, 4))=0, "No BM Man Code Found", "Match Found"))</f>
        <v>Not Applicable</v>
      </c>
    </row>
    <row r="5347" spans="1:7">
      <c r="A5347" s="23" t="s">
        <v>9923</v>
      </c>
      <c r="B5347" s="23" t="s">
        <v>9924</v>
      </c>
      <c r="C5347" s="23" t="s">
        <v>6</v>
      </c>
      <c r="D5347" s="23" t="str">
        <f>IF(ISNUMBER(MATCH(C5347, 'Registration Database Man. Code'!A:A, 0)), "drone", "")</f>
        <v>drone</v>
      </c>
      <c r="E5347" s="23" t="str">
        <f>VLOOKUP(C5347, 'Registration Database Man. Code'!A:D, 4, FALSE)</f>
        <v>XAG</v>
      </c>
      <c r="F5347" s="24" t="str">
        <f t="shared" si="83"/>
        <v>No</v>
      </c>
      <c r="G5347" s="21" t="str">
        <f>IF(F5347="Yes", "Not Applicable", IF(COUNTIF('Broadcast Module Man Codes'!B:B, LEFT(B5347, 4))=0, "No BM Man Code Found", "Match Found"))</f>
        <v>No BM Man Code Found</v>
      </c>
    </row>
    <row r="5348" spans="1:7">
      <c r="A5348" s="23" t="s">
        <v>9925</v>
      </c>
      <c r="B5348" s="23" t="s">
        <v>9926</v>
      </c>
      <c r="C5348" s="23" t="s">
        <v>97</v>
      </c>
      <c r="D5348" s="23" t="str">
        <f>IF(ISNUMBER(MATCH(C5348, 'Registration Database Man. Code'!A:A, 0)), "drone", "")</f>
        <v>drone</v>
      </c>
      <c r="E5348" s="23" t="str">
        <f>VLOOKUP(C5348, 'Registration Database Man. Code'!A:D, 4, FALSE)</f>
        <v>DJI</v>
      </c>
      <c r="F5348" s="24" t="str">
        <f t="shared" si="83"/>
        <v>No</v>
      </c>
      <c r="G5348" s="21" t="str">
        <f>IF(F5348="Yes", "Not Applicable", IF(COUNTIF('Broadcast Module Man Codes'!B:B, LEFT(B5348, 4))=0, "No BM Man Code Found", "Match Found"))</f>
        <v>No BM Man Code Found</v>
      </c>
    </row>
    <row r="5349" spans="1:7">
      <c r="A5349" s="23" t="s">
        <v>9927</v>
      </c>
      <c r="B5349" s="23" t="s">
        <v>9928</v>
      </c>
      <c r="C5349" s="23" t="s">
        <v>42</v>
      </c>
      <c r="D5349" s="23" t="str">
        <f>IF(ISNUMBER(MATCH(C5349, 'Registration Database Man. Code'!A:A, 0)), "drone", "")</f>
        <v>drone</v>
      </c>
      <c r="E5349" s="23" t="str">
        <f>VLOOKUP(C5349, 'Registration Database Man. Code'!A:D, 4, FALSE)</f>
        <v>DJI</v>
      </c>
      <c r="F5349" s="24" t="str">
        <f t="shared" si="83"/>
        <v>No</v>
      </c>
      <c r="G5349" s="21" t="str">
        <f>IF(F5349="Yes", "Not Applicable", IF(COUNTIF('Broadcast Module Man Codes'!B:B, LEFT(B5349, 4))=0, "No BM Man Code Found", "Match Found"))</f>
        <v>No BM Man Code Found</v>
      </c>
    </row>
    <row r="5350" spans="1:7">
      <c r="A5350" s="23" t="s">
        <v>9930</v>
      </c>
      <c r="B5350" s="23" t="s">
        <v>9931</v>
      </c>
      <c r="C5350" s="23" t="s">
        <v>172</v>
      </c>
      <c r="D5350" s="23" t="str">
        <f>IF(ISNUMBER(MATCH(C5350, 'Registration Database Man. Code'!A:A, 0)), "drone", "")</f>
        <v>drone</v>
      </c>
      <c r="E5350" s="23" t="str">
        <f>VLOOKUP(C5350, 'Registration Database Man. Code'!A:D, 4, FALSE)</f>
        <v>DJI</v>
      </c>
      <c r="F5350" s="24" t="str">
        <f t="shared" si="83"/>
        <v>No</v>
      </c>
      <c r="G5350" s="21" t="str">
        <f>IF(F5350="Yes", "Not Applicable", IF(COUNTIF('Broadcast Module Man Codes'!B:B, LEFT(B5350, 4))=0, "No BM Man Code Found", "Match Found"))</f>
        <v>No BM Man Code Found</v>
      </c>
    </row>
    <row r="5351" spans="1:7">
      <c r="A5351" s="23" t="s">
        <v>9932</v>
      </c>
      <c r="B5351" s="23" t="s">
        <v>9933</v>
      </c>
      <c r="C5351" s="23" t="s">
        <v>10</v>
      </c>
      <c r="D5351" s="23" t="str">
        <f>IF(ISNUMBER(MATCH(C5351, 'Registration Database Man. Code'!A:A, 0)), "drone", "")</f>
        <v>drone</v>
      </c>
      <c r="E5351" s="23" t="str">
        <f>VLOOKUP(C5351, 'Registration Database Man. Code'!A:D, 4, FALSE)</f>
        <v>DJI</v>
      </c>
      <c r="F5351" s="24" t="str">
        <f t="shared" si="83"/>
        <v>Yes</v>
      </c>
      <c r="G5351" s="21" t="str">
        <f>IF(F5351="Yes", "Not Applicable", IF(COUNTIF('Broadcast Module Man Codes'!B:B, LEFT(B5351, 4))=0, "No BM Man Code Found", "Match Found"))</f>
        <v>Not Applicable</v>
      </c>
    </row>
    <row r="5352" spans="1:7">
      <c r="A5352" s="23" t="s">
        <v>9934</v>
      </c>
      <c r="B5352" s="23" t="s">
        <v>9935</v>
      </c>
      <c r="C5352" s="23" t="s">
        <v>94</v>
      </c>
      <c r="D5352" s="23" t="str">
        <f>IF(ISNUMBER(MATCH(C5352, 'Registration Database Man. Code'!A:A, 0)), "drone", "")</f>
        <v>drone</v>
      </c>
      <c r="E5352" s="23" t="str">
        <f>VLOOKUP(C5352, 'Registration Database Man. Code'!A:D, 4, FALSE)</f>
        <v>DJI</v>
      </c>
      <c r="F5352" s="24" t="str">
        <f t="shared" si="83"/>
        <v>No</v>
      </c>
      <c r="G5352" s="21" t="str">
        <f>IF(F5352="Yes", "Not Applicable", IF(COUNTIF('Broadcast Module Man Codes'!B:B, LEFT(B5352, 4))=0, "No BM Man Code Found", "Match Found"))</f>
        <v>No BM Man Code Found</v>
      </c>
    </row>
    <row r="5353" spans="1:7">
      <c r="A5353" s="23" t="s">
        <v>9936</v>
      </c>
      <c r="B5353" s="23" t="s">
        <v>9937</v>
      </c>
      <c r="C5353" s="23" t="s">
        <v>27</v>
      </c>
      <c r="D5353" s="23" t="str">
        <f>IF(ISNUMBER(MATCH(C5353, 'Registration Database Man. Code'!A:A, 0)), "drone", "")</f>
        <v>drone</v>
      </c>
      <c r="E5353" s="23" t="str">
        <f>VLOOKUP(C5353, 'Registration Database Man. Code'!A:D, 4, FALSE)</f>
        <v>DJI</v>
      </c>
      <c r="F5353" s="24" t="str">
        <f t="shared" si="83"/>
        <v>Yes</v>
      </c>
      <c r="G5353" s="21" t="str">
        <f>IF(F5353="Yes", "Not Applicable", IF(COUNTIF('Broadcast Module Man Codes'!B:B, LEFT(B5353, 4))=0, "No BM Man Code Found", "Match Found"))</f>
        <v>Not Applicable</v>
      </c>
    </row>
    <row r="5354" spans="1:7">
      <c r="A5354" s="23" t="s">
        <v>9938</v>
      </c>
      <c r="B5354" s="23" t="s">
        <v>9939</v>
      </c>
      <c r="C5354" s="23" t="s">
        <v>53</v>
      </c>
      <c r="D5354" s="23" t="str">
        <f>IF(ISNUMBER(MATCH(C5354, 'Registration Database Man. Code'!A:A, 0)), "drone", "")</f>
        <v>drone</v>
      </c>
      <c r="E5354" s="23" t="str">
        <f>VLOOKUP(C5354, 'Registration Database Man. Code'!A:D, 4, FALSE)</f>
        <v>EA VISION</v>
      </c>
      <c r="F5354" s="24" t="str">
        <f t="shared" si="83"/>
        <v>No</v>
      </c>
      <c r="G5354" s="21" t="str">
        <f>IF(F5354="Yes", "Not Applicable", IF(COUNTIF('Broadcast Module Man Codes'!B:B, LEFT(B5354, 4))=0, "No BM Man Code Found", "Match Found"))</f>
        <v>No BM Man Code Found</v>
      </c>
    </row>
    <row r="5355" spans="1:7">
      <c r="A5355" s="23" t="s">
        <v>9940</v>
      </c>
      <c r="B5355" s="23" t="s">
        <v>9941</v>
      </c>
      <c r="C5355" s="23" t="s">
        <v>10</v>
      </c>
      <c r="D5355" s="23" t="str">
        <f>IF(ISNUMBER(MATCH(C5355, 'Registration Database Man. Code'!A:A, 0)), "drone", "")</f>
        <v>drone</v>
      </c>
      <c r="E5355" s="23" t="str">
        <f>VLOOKUP(C5355, 'Registration Database Man. Code'!A:D, 4, FALSE)</f>
        <v>DJI</v>
      </c>
      <c r="F5355" s="24" t="str">
        <f t="shared" si="83"/>
        <v>No</v>
      </c>
      <c r="G5355" s="21" t="str">
        <f>IF(F5355="Yes", "Not Applicable", IF(COUNTIF('Broadcast Module Man Codes'!B:B, LEFT(B5355, 4))=0, "No BM Man Code Found", "Match Found"))</f>
        <v>No BM Man Code Found</v>
      </c>
    </row>
    <row r="5356" spans="1:7">
      <c r="A5356" s="23" t="s">
        <v>9942</v>
      </c>
      <c r="B5356" s="23" t="s">
        <v>9943</v>
      </c>
      <c r="C5356" s="23" t="s">
        <v>4306</v>
      </c>
      <c r="D5356" s="23" t="str">
        <f>IF(ISNUMBER(MATCH(C5356, 'Registration Database Man. Code'!A:A, 0)), "drone", "")</f>
        <v>drone</v>
      </c>
      <c r="E5356" s="23" t="str">
        <f>VLOOKUP(C5356, 'Registration Database Man. Code'!A:D, 4, FALSE)</f>
        <v>DJI</v>
      </c>
      <c r="F5356" s="24" t="str">
        <f t="shared" si="83"/>
        <v>No</v>
      </c>
      <c r="G5356" s="21" t="str">
        <f>IF(F5356="Yes", "Not Applicable", IF(COUNTIF('Broadcast Module Man Codes'!B:B, LEFT(B5356, 4))=0, "No BM Man Code Found", "Match Found"))</f>
        <v>No BM Man Code Found</v>
      </c>
    </row>
    <row r="5357" spans="1:7">
      <c r="A5357" s="23" t="s">
        <v>9945</v>
      </c>
      <c r="B5357" s="23" t="s">
        <v>9946</v>
      </c>
      <c r="C5357" s="23" t="s">
        <v>132</v>
      </c>
      <c r="D5357" s="23" t="str">
        <f>IF(ISNUMBER(MATCH(C5357, 'Registration Database Man. Code'!A:A, 0)), "drone", "")</f>
        <v>drone</v>
      </c>
      <c r="E5357" s="23" t="str">
        <f>VLOOKUP(C5357, 'Registration Database Man. Code'!A:D, 4, FALSE)</f>
        <v>DJI</v>
      </c>
      <c r="F5357" s="24" t="str">
        <f t="shared" si="83"/>
        <v>No</v>
      </c>
      <c r="G5357" s="21" t="str">
        <f>IF(F5357="Yes", "Not Applicable", IF(COUNTIF('Broadcast Module Man Codes'!B:B, LEFT(B5357, 4))=0, "No BM Man Code Found", "Match Found"))</f>
        <v>No BM Man Code Found</v>
      </c>
    </row>
    <row r="5358" spans="1:7">
      <c r="A5358" s="23" t="s">
        <v>9947</v>
      </c>
      <c r="B5358" s="23" t="s">
        <v>9948</v>
      </c>
      <c r="C5358" s="23" t="s">
        <v>509</v>
      </c>
      <c r="D5358" s="23" t="str">
        <f>IF(ISNUMBER(MATCH(C5358, 'Registration Database Man. Code'!A:A, 0)), "drone", "")</f>
        <v>drone</v>
      </c>
      <c r="E5358" s="23" t="str">
        <f>VLOOKUP(C5358, 'Registration Database Man. Code'!A:D, 4, FALSE)</f>
        <v>DJI</v>
      </c>
      <c r="F5358" s="24" t="str">
        <f t="shared" si="83"/>
        <v>No</v>
      </c>
      <c r="G5358" s="21" t="str">
        <f>IF(F5358="Yes", "Not Applicable", IF(COUNTIF('Broadcast Module Man Codes'!B:B, LEFT(B5358, 4))=0, "No BM Man Code Found", "Match Found"))</f>
        <v>No BM Man Code Found</v>
      </c>
    </row>
    <row r="5359" spans="1:7">
      <c r="A5359" s="23" t="s">
        <v>9949</v>
      </c>
      <c r="B5359" s="23" t="s">
        <v>9950</v>
      </c>
      <c r="C5359" s="23" t="s">
        <v>132</v>
      </c>
      <c r="D5359" s="23" t="str">
        <f>IF(ISNUMBER(MATCH(C5359, 'Registration Database Man. Code'!A:A, 0)), "drone", "")</f>
        <v>drone</v>
      </c>
      <c r="E5359" s="23" t="str">
        <f>VLOOKUP(C5359, 'Registration Database Man. Code'!A:D, 4, FALSE)</f>
        <v>DJI</v>
      </c>
      <c r="F5359" s="24" t="str">
        <f t="shared" si="83"/>
        <v>No</v>
      </c>
      <c r="G5359" s="21" t="str">
        <f>IF(F5359="Yes", "Not Applicable", IF(COUNTIF('Broadcast Module Man Codes'!B:B, LEFT(B5359, 4))=0, "No BM Man Code Found", "Match Found"))</f>
        <v>No BM Man Code Found</v>
      </c>
    </row>
    <row r="5360" spans="1:7">
      <c r="A5360" s="23" t="s">
        <v>9951</v>
      </c>
      <c r="B5360" s="23" t="s">
        <v>9952</v>
      </c>
      <c r="C5360" s="23" t="s">
        <v>172</v>
      </c>
      <c r="D5360" s="23" t="str">
        <f>IF(ISNUMBER(MATCH(C5360, 'Registration Database Man. Code'!A:A, 0)), "drone", "")</f>
        <v>drone</v>
      </c>
      <c r="E5360" s="23" t="str">
        <f>VLOOKUP(C5360, 'Registration Database Man. Code'!A:D, 4, FALSE)</f>
        <v>DJI</v>
      </c>
      <c r="F5360" s="24" t="str">
        <f t="shared" si="83"/>
        <v>No</v>
      </c>
      <c r="G5360" s="21" t="str">
        <f>IF(F5360="Yes", "Not Applicable", IF(COUNTIF('Broadcast Module Man Codes'!B:B, LEFT(B5360, 4))=0, "No BM Man Code Found", "Match Found"))</f>
        <v>No BM Man Code Found</v>
      </c>
    </row>
    <row r="5361" spans="1:7">
      <c r="A5361" s="23" t="s">
        <v>9953</v>
      </c>
      <c r="B5361" s="23" t="s">
        <v>9954</v>
      </c>
      <c r="C5361" s="23" t="s">
        <v>97</v>
      </c>
      <c r="D5361" s="23" t="str">
        <f>IF(ISNUMBER(MATCH(C5361, 'Registration Database Man. Code'!A:A, 0)), "drone", "")</f>
        <v>drone</v>
      </c>
      <c r="E5361" s="23" t="str">
        <f>VLOOKUP(C5361, 'Registration Database Man. Code'!A:D, 4, FALSE)</f>
        <v>DJI</v>
      </c>
      <c r="F5361" s="24" t="str">
        <f t="shared" si="83"/>
        <v>No</v>
      </c>
      <c r="G5361" s="21" t="str">
        <f>IF(F5361="Yes", "Not Applicable", IF(COUNTIF('Broadcast Module Man Codes'!B:B, LEFT(B5361, 4))=0, "No BM Man Code Found", "Match Found"))</f>
        <v>No BM Man Code Found</v>
      </c>
    </row>
    <row r="5362" spans="1:7">
      <c r="A5362" s="23" t="s">
        <v>9955</v>
      </c>
      <c r="B5362" s="23" t="s">
        <v>9956</v>
      </c>
      <c r="C5362" s="23" t="s">
        <v>132</v>
      </c>
      <c r="D5362" s="23" t="str">
        <f>IF(ISNUMBER(MATCH(C5362, 'Registration Database Man. Code'!A:A, 0)), "drone", "")</f>
        <v>drone</v>
      </c>
      <c r="E5362" s="23" t="str">
        <f>VLOOKUP(C5362, 'Registration Database Man. Code'!A:D, 4, FALSE)</f>
        <v>DJI</v>
      </c>
      <c r="F5362" s="24" t="str">
        <f t="shared" si="83"/>
        <v>No</v>
      </c>
      <c r="G5362" s="21" t="str">
        <f>IF(F5362="Yes", "Not Applicable", IF(COUNTIF('Broadcast Module Man Codes'!B:B, LEFT(B5362, 4))=0, "No BM Man Code Found", "Match Found"))</f>
        <v>No BM Man Code Found</v>
      </c>
    </row>
    <row r="5363" spans="1:7">
      <c r="A5363" s="23" t="s">
        <v>9957</v>
      </c>
      <c r="B5363" s="23" t="s">
        <v>9958</v>
      </c>
      <c r="C5363" s="23" t="s">
        <v>63</v>
      </c>
      <c r="D5363" s="23" t="str">
        <f>IF(ISNUMBER(MATCH(C5363, 'Registration Database Man. Code'!A:A, 0)), "drone", "")</f>
        <v>drone</v>
      </c>
      <c r="E5363" s="23" t="str">
        <f>VLOOKUP(C5363, 'Registration Database Man. Code'!A:D, 4, FALSE)</f>
        <v>DJI</v>
      </c>
      <c r="F5363" s="24" t="str">
        <f t="shared" si="83"/>
        <v>No</v>
      </c>
      <c r="G5363" s="21" t="str">
        <f>IF(F5363="Yes", "Not Applicable", IF(COUNTIF('Broadcast Module Man Codes'!B:B, LEFT(B5363, 4))=0, "No BM Man Code Found", "Match Found"))</f>
        <v>No BM Man Code Found</v>
      </c>
    </row>
    <row r="5364" spans="1:7">
      <c r="A5364" s="23" t="s">
        <v>9959</v>
      </c>
      <c r="B5364" s="23" t="s">
        <v>9960</v>
      </c>
      <c r="C5364" s="23" t="s">
        <v>97</v>
      </c>
      <c r="D5364" s="23" t="str">
        <f>IF(ISNUMBER(MATCH(C5364, 'Registration Database Man. Code'!A:A, 0)), "drone", "")</f>
        <v>drone</v>
      </c>
      <c r="E5364" s="23" t="str">
        <f>VLOOKUP(C5364, 'Registration Database Man. Code'!A:D, 4, FALSE)</f>
        <v>DJI</v>
      </c>
      <c r="F5364" s="24" t="str">
        <f t="shared" si="83"/>
        <v>No</v>
      </c>
      <c r="G5364" s="21" t="str">
        <f>IF(F5364="Yes", "Not Applicable", IF(COUNTIF('Broadcast Module Man Codes'!B:B, LEFT(B5364, 4))=0, "No BM Man Code Found", "Match Found"))</f>
        <v>No BM Man Code Found</v>
      </c>
    </row>
    <row r="5365" spans="1:7">
      <c r="A5365" s="23" t="s">
        <v>9961</v>
      </c>
      <c r="B5365" s="23" t="s">
        <v>9962</v>
      </c>
      <c r="C5365" s="23" t="s">
        <v>308</v>
      </c>
      <c r="D5365" s="23" t="str">
        <f>IF(ISNUMBER(MATCH(C5365, 'Registration Database Man. Code'!A:A, 0)), "drone", "")</f>
        <v>drone</v>
      </c>
      <c r="E5365" s="23" t="str">
        <f>VLOOKUP(C5365, 'Registration Database Man. Code'!A:D, 4, FALSE)</f>
        <v>DJI</v>
      </c>
      <c r="F5365" s="24" t="str">
        <f t="shared" si="83"/>
        <v>No</v>
      </c>
      <c r="G5365" s="21" t="str">
        <f>IF(F5365="Yes", "Not Applicable", IF(COUNTIF('Broadcast Module Man Codes'!B:B, LEFT(B5365, 4))=0, "No BM Man Code Found", "Match Found"))</f>
        <v>No BM Man Code Found</v>
      </c>
    </row>
    <row r="5366" spans="1:7">
      <c r="A5366" s="23" t="s">
        <v>9963</v>
      </c>
      <c r="B5366" s="23" t="s">
        <v>9964</v>
      </c>
      <c r="C5366" s="23" t="s">
        <v>97</v>
      </c>
      <c r="D5366" s="23" t="str">
        <f>IF(ISNUMBER(MATCH(C5366, 'Registration Database Man. Code'!A:A, 0)), "drone", "")</f>
        <v>drone</v>
      </c>
      <c r="E5366" s="23" t="str">
        <f>VLOOKUP(C5366, 'Registration Database Man. Code'!A:D, 4, FALSE)</f>
        <v>DJI</v>
      </c>
      <c r="F5366" s="24" t="str">
        <f t="shared" si="83"/>
        <v>No</v>
      </c>
      <c r="G5366" s="21" t="str">
        <f>IF(F5366="Yes", "Not Applicable", IF(COUNTIF('Broadcast Module Man Codes'!B:B, LEFT(B5366, 4))=0, "No BM Man Code Found", "Match Found"))</f>
        <v>No BM Man Code Found</v>
      </c>
    </row>
    <row r="5367" spans="1:7">
      <c r="A5367" s="23" t="s">
        <v>9965</v>
      </c>
      <c r="B5367" s="23" t="s">
        <v>9966</v>
      </c>
      <c r="C5367" s="23" t="s">
        <v>6</v>
      </c>
      <c r="D5367" s="23" t="str">
        <f>IF(ISNUMBER(MATCH(C5367, 'Registration Database Man. Code'!A:A, 0)), "drone", "")</f>
        <v>drone</v>
      </c>
      <c r="E5367" s="23" t="str">
        <f>VLOOKUP(C5367, 'Registration Database Man. Code'!A:D, 4, FALSE)</f>
        <v>XAG</v>
      </c>
      <c r="F5367" s="24" t="str">
        <f t="shared" si="83"/>
        <v>Yes</v>
      </c>
      <c r="G5367" s="21" t="str">
        <f>IF(F5367="Yes", "Not Applicable", IF(COUNTIF('Broadcast Module Man Codes'!B:B, LEFT(B5367, 4))=0, "No BM Man Code Found", "Match Found"))</f>
        <v>Not Applicable</v>
      </c>
    </row>
    <row r="5368" spans="1:7">
      <c r="A5368" s="23" t="s">
        <v>9967</v>
      </c>
      <c r="B5368" s="23" t="s">
        <v>9968</v>
      </c>
      <c r="C5368" s="23" t="s">
        <v>10</v>
      </c>
      <c r="D5368" s="23" t="str">
        <f>IF(ISNUMBER(MATCH(C5368, 'Registration Database Man. Code'!A:A, 0)), "drone", "")</f>
        <v>drone</v>
      </c>
      <c r="E5368" s="23" t="str">
        <f>VLOOKUP(C5368, 'Registration Database Man. Code'!A:D, 4, FALSE)</f>
        <v>DJI</v>
      </c>
      <c r="F5368" s="24" t="str">
        <f t="shared" si="83"/>
        <v>Yes</v>
      </c>
      <c r="G5368" s="21" t="str">
        <f>IF(F5368="Yes", "Not Applicable", IF(COUNTIF('Broadcast Module Man Codes'!B:B, LEFT(B5368, 4))=0, "No BM Man Code Found", "Match Found"))</f>
        <v>Not Applicable</v>
      </c>
    </row>
    <row r="5369" spans="1:7">
      <c r="A5369" s="23" t="s">
        <v>9969</v>
      </c>
      <c r="B5369" s="23" t="s">
        <v>9970</v>
      </c>
      <c r="C5369" s="23" t="s">
        <v>10</v>
      </c>
      <c r="D5369" s="23" t="str">
        <f>IF(ISNUMBER(MATCH(C5369, 'Registration Database Man. Code'!A:A, 0)), "drone", "")</f>
        <v>drone</v>
      </c>
      <c r="E5369" s="23" t="str">
        <f>VLOOKUP(C5369, 'Registration Database Man. Code'!A:D, 4, FALSE)</f>
        <v>DJI</v>
      </c>
      <c r="F5369" s="24" t="str">
        <f t="shared" si="83"/>
        <v>Yes</v>
      </c>
      <c r="G5369" s="21" t="str">
        <f>IF(F5369="Yes", "Not Applicable", IF(COUNTIF('Broadcast Module Man Codes'!B:B, LEFT(B5369, 4))=0, "No BM Man Code Found", "Match Found"))</f>
        <v>Not Applicable</v>
      </c>
    </row>
    <row r="5370" spans="1:7">
      <c r="A5370" s="23" t="s">
        <v>9971</v>
      </c>
      <c r="B5370" s="23" t="s">
        <v>9972</v>
      </c>
      <c r="C5370" s="23" t="s">
        <v>27</v>
      </c>
      <c r="D5370" s="23" t="str">
        <f>IF(ISNUMBER(MATCH(C5370, 'Registration Database Man. Code'!A:A, 0)), "drone", "")</f>
        <v>drone</v>
      </c>
      <c r="E5370" s="23" t="str">
        <f>VLOOKUP(C5370, 'Registration Database Man. Code'!A:D, 4, FALSE)</f>
        <v>DJI</v>
      </c>
      <c r="F5370" s="24" t="str">
        <f t="shared" si="83"/>
        <v>Yes</v>
      </c>
      <c r="G5370" s="21" t="str">
        <f>IF(F5370="Yes", "Not Applicable", IF(COUNTIF('Broadcast Module Man Codes'!B:B, LEFT(B5370, 4))=0, "No BM Man Code Found", "Match Found"))</f>
        <v>Not Applicable</v>
      </c>
    </row>
    <row r="5371" spans="1:7">
      <c r="A5371" s="23" t="s">
        <v>9973</v>
      </c>
      <c r="B5371" s="23" t="s">
        <v>9974</v>
      </c>
      <c r="C5371" s="23" t="s">
        <v>10</v>
      </c>
      <c r="D5371" s="23" t="str">
        <f>IF(ISNUMBER(MATCH(C5371, 'Registration Database Man. Code'!A:A, 0)), "drone", "")</f>
        <v>drone</v>
      </c>
      <c r="E5371" s="23" t="str">
        <f>VLOOKUP(C5371, 'Registration Database Man. Code'!A:D, 4, FALSE)</f>
        <v>DJI</v>
      </c>
      <c r="F5371" s="24" t="str">
        <f t="shared" si="83"/>
        <v>Yes</v>
      </c>
      <c r="G5371" s="21" t="str">
        <f>IF(F5371="Yes", "Not Applicable", IF(COUNTIF('Broadcast Module Man Codes'!B:B, LEFT(B5371, 4))=0, "No BM Man Code Found", "Match Found"))</f>
        <v>Not Applicable</v>
      </c>
    </row>
    <row r="5372" spans="1:7">
      <c r="A5372" s="23" t="s">
        <v>9975</v>
      </c>
      <c r="B5372" s="23" t="s">
        <v>9976</v>
      </c>
      <c r="C5372" s="23" t="s">
        <v>97</v>
      </c>
      <c r="D5372" s="23" t="str">
        <f>IF(ISNUMBER(MATCH(C5372, 'Registration Database Man. Code'!A:A, 0)), "drone", "")</f>
        <v>drone</v>
      </c>
      <c r="E5372" s="23" t="str">
        <f>VLOOKUP(C5372, 'Registration Database Man. Code'!A:D, 4, FALSE)</f>
        <v>DJI</v>
      </c>
      <c r="F5372" s="24" t="str">
        <f t="shared" si="83"/>
        <v>No</v>
      </c>
      <c r="G5372" s="21" t="str">
        <f>IF(F5372="Yes", "Not Applicable", IF(COUNTIF('Broadcast Module Man Codes'!B:B, LEFT(B5372, 4))=0, "No BM Man Code Found", "Match Found"))</f>
        <v>No BM Man Code Found</v>
      </c>
    </row>
    <row r="5373" spans="1:7">
      <c r="A5373" s="23" t="s">
        <v>9977</v>
      </c>
      <c r="B5373" s="23" t="s">
        <v>9978</v>
      </c>
      <c r="C5373" s="23" t="s">
        <v>10</v>
      </c>
      <c r="D5373" s="23" t="str">
        <f>IF(ISNUMBER(MATCH(C5373, 'Registration Database Man. Code'!A:A, 0)), "drone", "")</f>
        <v>drone</v>
      </c>
      <c r="E5373" s="23" t="str">
        <f>VLOOKUP(C5373, 'Registration Database Man. Code'!A:D, 4, FALSE)</f>
        <v>DJI</v>
      </c>
      <c r="F5373" s="24" t="str">
        <f t="shared" si="83"/>
        <v>No</v>
      </c>
      <c r="G5373" s="21" t="str">
        <f>IF(F5373="Yes", "Not Applicable", IF(COUNTIF('Broadcast Module Man Codes'!B:B, LEFT(B5373, 4))=0, "No BM Man Code Found", "Match Found"))</f>
        <v>No BM Man Code Found</v>
      </c>
    </row>
    <row r="5374" spans="1:7">
      <c r="A5374" s="23" t="s">
        <v>9979</v>
      </c>
      <c r="B5374" s="23" t="s">
        <v>9980</v>
      </c>
      <c r="C5374" s="23" t="s">
        <v>6</v>
      </c>
      <c r="D5374" s="23" t="str">
        <f>IF(ISNUMBER(MATCH(C5374, 'Registration Database Man. Code'!A:A, 0)), "drone", "")</f>
        <v>drone</v>
      </c>
      <c r="E5374" s="23" t="str">
        <f>VLOOKUP(C5374, 'Registration Database Man. Code'!A:D, 4, FALSE)</f>
        <v>XAG</v>
      </c>
      <c r="F5374" s="24" t="str">
        <f t="shared" si="83"/>
        <v>Yes</v>
      </c>
      <c r="G5374" s="21" t="str">
        <f>IF(F5374="Yes", "Not Applicable", IF(COUNTIF('Broadcast Module Man Codes'!B:B, LEFT(B5374, 4))=0, "No BM Man Code Found", "Match Found"))</f>
        <v>Not Applicable</v>
      </c>
    </row>
    <row r="5375" spans="1:7">
      <c r="A5375" s="23" t="s">
        <v>9981</v>
      </c>
      <c r="B5375" s="23" t="s">
        <v>9982</v>
      </c>
      <c r="C5375" s="23" t="s">
        <v>30</v>
      </c>
      <c r="D5375" s="23" t="str">
        <f>IF(ISNUMBER(MATCH(C5375, 'Registration Database Man. Code'!A:A, 0)), "drone", "")</f>
        <v>drone</v>
      </c>
      <c r="E5375" s="23" t="str">
        <f>VLOOKUP(C5375, 'Registration Database Man. Code'!A:D, 4, FALSE)</f>
        <v>DJI</v>
      </c>
      <c r="F5375" s="24" t="str">
        <f t="shared" si="83"/>
        <v>No</v>
      </c>
      <c r="G5375" s="21" t="str">
        <f>IF(F5375="Yes", "Not Applicable", IF(COUNTIF('Broadcast Module Man Codes'!B:B, LEFT(B5375, 4))=0, "No BM Man Code Found", "Match Found"))</f>
        <v>No BM Man Code Found</v>
      </c>
    </row>
    <row r="5376" spans="1:7">
      <c r="A5376" s="23" t="s">
        <v>9983</v>
      </c>
      <c r="B5376" s="23" t="s">
        <v>9984</v>
      </c>
      <c r="C5376" s="23" t="s">
        <v>94</v>
      </c>
      <c r="D5376" s="23" t="str">
        <f>IF(ISNUMBER(MATCH(C5376, 'Registration Database Man. Code'!A:A, 0)), "drone", "")</f>
        <v>drone</v>
      </c>
      <c r="E5376" s="23" t="str">
        <f>VLOOKUP(C5376, 'Registration Database Man. Code'!A:D, 4, FALSE)</f>
        <v>DJI</v>
      </c>
      <c r="F5376" s="24" t="str">
        <f t="shared" si="83"/>
        <v>No</v>
      </c>
      <c r="G5376" s="21" t="str">
        <f>IF(F5376="Yes", "Not Applicable", IF(COUNTIF('Broadcast Module Man Codes'!B:B, LEFT(B5376, 4))=0, "No BM Man Code Found", "Match Found"))</f>
        <v>No BM Man Code Found</v>
      </c>
    </row>
    <row r="5377" spans="1:7">
      <c r="A5377" s="23" t="s">
        <v>9985</v>
      </c>
      <c r="B5377" s="23" t="s">
        <v>9986</v>
      </c>
      <c r="C5377" s="23" t="s">
        <v>97</v>
      </c>
      <c r="D5377" s="23" t="str">
        <f>IF(ISNUMBER(MATCH(C5377, 'Registration Database Man. Code'!A:A, 0)), "drone", "")</f>
        <v>drone</v>
      </c>
      <c r="E5377" s="23" t="str">
        <f>VLOOKUP(C5377, 'Registration Database Man. Code'!A:D, 4, FALSE)</f>
        <v>DJI</v>
      </c>
      <c r="F5377" s="24" t="str">
        <f t="shared" si="83"/>
        <v>No</v>
      </c>
      <c r="G5377" s="21" t="str">
        <f>IF(F5377="Yes", "Not Applicable", IF(COUNTIF('Broadcast Module Man Codes'!B:B, LEFT(B5377, 4))=0, "No BM Man Code Found", "Match Found"))</f>
        <v>No BM Man Code Found</v>
      </c>
    </row>
    <row r="5378" spans="1:7">
      <c r="A5378" s="23" t="s">
        <v>9987</v>
      </c>
      <c r="B5378" s="23" t="s">
        <v>9988</v>
      </c>
      <c r="C5378" s="23" t="s">
        <v>10</v>
      </c>
      <c r="D5378" s="23" t="str">
        <f>IF(ISNUMBER(MATCH(C5378, 'Registration Database Man. Code'!A:A, 0)), "drone", "")</f>
        <v>drone</v>
      </c>
      <c r="E5378" s="23" t="str">
        <f>VLOOKUP(C5378, 'Registration Database Man. Code'!A:D, 4, FALSE)</f>
        <v>DJI</v>
      </c>
      <c r="F5378" s="24" t="str">
        <f t="shared" si="83"/>
        <v>No</v>
      </c>
      <c r="G5378" s="21" t="str">
        <f>IF(F5378="Yes", "Not Applicable", IF(COUNTIF('Broadcast Module Man Codes'!B:B, LEFT(B5378, 4))=0, "No BM Man Code Found", "Match Found"))</f>
        <v>No BM Man Code Found</v>
      </c>
    </row>
    <row r="5379" spans="1:7">
      <c r="A5379" s="23" t="s">
        <v>9989</v>
      </c>
      <c r="B5379" s="23" t="s">
        <v>9990</v>
      </c>
      <c r="C5379" s="23">
        <v>610131</v>
      </c>
      <c r="D5379" s="23" t="str">
        <f>IF(ISNUMBER(MATCH(C5379, 'Registration Database Man. Code'!A:A, 0)), "drone", "")</f>
        <v>drone</v>
      </c>
      <c r="E5379" s="23" t="str">
        <f>VLOOKUP(C5379, 'Registration Database Man. Code'!A:D, 4, FALSE)</f>
        <v>DJI</v>
      </c>
      <c r="F5379" s="24" t="str">
        <f t="shared" ref="F5379:F5442" si="84">IF(OR(E5379="EA VISION", E5379="EAVISION"), "No", IF(OR(AND(OR(E5379="DJI", E5379="DJI Innovations"), LEFT(B5379, 5)="1581F"), AND(OR(E5379="XAG", E5379="GUANGZHOU XAG CO LTD"), LEFT(B5379, 5)="1863F"), AND(E5379="Talos Drones", LEFT(B5379, 5)="2104F")), "Yes", "No"))</f>
        <v>No</v>
      </c>
      <c r="G5379" s="21" t="str">
        <f>IF(F5379="Yes", "Not Applicable", IF(COUNTIF('Broadcast Module Man Codes'!B:B, LEFT(B5379, 4))=0, "No BM Man Code Found", "Match Found"))</f>
        <v>No BM Man Code Found</v>
      </c>
    </row>
    <row r="5380" spans="1:7">
      <c r="A5380" s="23" t="s">
        <v>9991</v>
      </c>
      <c r="B5380" s="23" t="s">
        <v>9992</v>
      </c>
      <c r="C5380" s="23" t="s">
        <v>5997</v>
      </c>
      <c r="D5380" s="23" t="str">
        <f>IF(ISNUMBER(MATCH(C5380, 'Registration Database Man. Code'!A:A, 0)), "drone", "")</f>
        <v>drone</v>
      </c>
      <c r="E5380" s="23" t="str">
        <f>VLOOKUP(C5380, 'Registration Database Man. Code'!A:D, 4, FALSE)</f>
        <v>DJI</v>
      </c>
      <c r="F5380" s="24" t="str">
        <f t="shared" si="84"/>
        <v>Yes</v>
      </c>
      <c r="G5380" s="21" t="str">
        <f>IF(F5380="Yes", "Not Applicable", IF(COUNTIF('Broadcast Module Man Codes'!B:B, LEFT(B5380, 4))=0, "No BM Man Code Found", "Match Found"))</f>
        <v>Not Applicable</v>
      </c>
    </row>
    <row r="5381" spans="1:7">
      <c r="A5381" s="23" t="s">
        <v>9994</v>
      </c>
      <c r="B5381" s="23" t="s">
        <v>9995</v>
      </c>
      <c r="C5381" s="23" t="s">
        <v>509</v>
      </c>
      <c r="D5381" s="23" t="str">
        <f>IF(ISNUMBER(MATCH(C5381, 'Registration Database Man. Code'!A:A, 0)), "drone", "")</f>
        <v>drone</v>
      </c>
      <c r="E5381" s="23" t="str">
        <f>VLOOKUP(C5381, 'Registration Database Man. Code'!A:D, 4, FALSE)</f>
        <v>DJI</v>
      </c>
      <c r="F5381" s="24" t="str">
        <f t="shared" si="84"/>
        <v>No</v>
      </c>
      <c r="G5381" s="21" t="str">
        <f>IF(F5381="Yes", "Not Applicable", IF(COUNTIF('Broadcast Module Man Codes'!B:B, LEFT(B5381, 4))=0, "No BM Man Code Found", "Match Found"))</f>
        <v>No BM Man Code Found</v>
      </c>
    </row>
    <row r="5382" spans="1:7">
      <c r="A5382" s="23" t="s">
        <v>9996</v>
      </c>
      <c r="B5382" s="23" t="s">
        <v>9997</v>
      </c>
      <c r="C5382" s="23" t="s">
        <v>10</v>
      </c>
      <c r="D5382" s="23" t="str">
        <f>IF(ISNUMBER(MATCH(C5382, 'Registration Database Man. Code'!A:A, 0)), "drone", "")</f>
        <v>drone</v>
      </c>
      <c r="E5382" s="23" t="str">
        <f>VLOOKUP(C5382, 'Registration Database Man. Code'!A:D, 4, FALSE)</f>
        <v>DJI</v>
      </c>
      <c r="F5382" s="24" t="str">
        <f t="shared" si="84"/>
        <v>Yes</v>
      </c>
      <c r="G5382" s="21" t="str">
        <f>IF(F5382="Yes", "Not Applicable", IF(COUNTIF('Broadcast Module Man Codes'!B:B, LEFT(B5382, 4))=0, "No BM Man Code Found", "Match Found"))</f>
        <v>Not Applicable</v>
      </c>
    </row>
    <row r="5383" spans="1:7">
      <c r="A5383" s="23" t="s">
        <v>9998</v>
      </c>
      <c r="B5383" s="23" t="s">
        <v>9999</v>
      </c>
      <c r="C5383" s="23" t="s">
        <v>1177</v>
      </c>
      <c r="D5383" s="23" t="str">
        <f>IF(ISNUMBER(MATCH(C5383, 'Registration Database Man. Code'!A:A, 0)), "drone", "")</f>
        <v>drone</v>
      </c>
      <c r="E5383" s="23" t="str">
        <f>VLOOKUP(C5383, 'Registration Database Man. Code'!A:D, 4, FALSE)</f>
        <v>DJI</v>
      </c>
      <c r="F5383" s="24" t="str">
        <f t="shared" si="84"/>
        <v>Yes</v>
      </c>
      <c r="G5383" s="21" t="str">
        <f>IF(F5383="Yes", "Not Applicable", IF(COUNTIF('Broadcast Module Man Codes'!B:B, LEFT(B5383, 4))=0, "No BM Man Code Found", "Match Found"))</f>
        <v>Not Applicable</v>
      </c>
    </row>
    <row r="5384" spans="1:7">
      <c r="A5384" s="23" t="s">
        <v>10001</v>
      </c>
      <c r="B5384" s="23" t="s">
        <v>10002</v>
      </c>
      <c r="C5384" s="25">
        <v>6102000000000</v>
      </c>
      <c r="D5384" s="23" t="str">
        <f>IF(ISNUMBER(MATCH(C5384, 'Registration Database Man. Code'!A:A, 0)), "drone", "")</f>
        <v>drone</v>
      </c>
      <c r="E5384" s="23" t="str">
        <f>VLOOKUP(C5384, 'Registration Database Man. Code'!A:D, 4, FALSE)</f>
        <v>XAG</v>
      </c>
      <c r="F5384" s="24" t="str">
        <f t="shared" si="84"/>
        <v>No</v>
      </c>
      <c r="G5384" s="21" t="str">
        <f>IF(F5384="Yes", "Not Applicable", IF(COUNTIF('Broadcast Module Man Codes'!B:B, LEFT(B5384, 4))=0, "No BM Man Code Found", "Match Found"))</f>
        <v>No BM Man Code Found</v>
      </c>
    </row>
    <row r="5385" spans="1:7">
      <c r="A5385" s="23" t="s">
        <v>10003</v>
      </c>
      <c r="B5385" s="23" t="s">
        <v>10004</v>
      </c>
      <c r="C5385" s="23" t="s">
        <v>10</v>
      </c>
      <c r="D5385" s="23" t="str">
        <f>IF(ISNUMBER(MATCH(C5385, 'Registration Database Man. Code'!A:A, 0)), "drone", "")</f>
        <v>drone</v>
      </c>
      <c r="E5385" s="23" t="str">
        <f>VLOOKUP(C5385, 'Registration Database Man. Code'!A:D, 4, FALSE)</f>
        <v>DJI</v>
      </c>
      <c r="F5385" s="24" t="str">
        <f t="shared" si="84"/>
        <v>No</v>
      </c>
      <c r="G5385" s="21" t="str">
        <f>IF(F5385="Yes", "Not Applicable", IF(COUNTIF('Broadcast Module Man Codes'!B:B, LEFT(B5385, 4))=0, "No BM Man Code Found", "Match Found"))</f>
        <v>No BM Man Code Found</v>
      </c>
    </row>
    <row r="5386" spans="1:7">
      <c r="A5386" s="23" t="s">
        <v>10005</v>
      </c>
      <c r="B5386" s="23" t="s">
        <v>10006</v>
      </c>
      <c r="C5386" s="23">
        <v>610131</v>
      </c>
      <c r="D5386" s="23" t="str">
        <f>IF(ISNUMBER(MATCH(C5386, 'Registration Database Man. Code'!A:A, 0)), "drone", "")</f>
        <v>drone</v>
      </c>
      <c r="E5386" s="23" t="str">
        <f>VLOOKUP(C5386, 'Registration Database Man. Code'!A:D, 4, FALSE)</f>
        <v>DJI</v>
      </c>
      <c r="F5386" s="24" t="str">
        <f t="shared" si="84"/>
        <v>No</v>
      </c>
      <c r="G5386" s="21" t="str">
        <f>IF(F5386="Yes", "Not Applicable", IF(COUNTIF('Broadcast Module Man Codes'!B:B, LEFT(B5386, 4))=0, "No BM Man Code Found", "Match Found"))</f>
        <v>No BM Man Code Found</v>
      </c>
    </row>
    <row r="5387" spans="1:7">
      <c r="A5387" s="23" t="s">
        <v>10007</v>
      </c>
      <c r="B5387" s="23" t="s">
        <v>10008</v>
      </c>
      <c r="C5387" s="23" t="s">
        <v>27</v>
      </c>
      <c r="D5387" s="23" t="str">
        <f>IF(ISNUMBER(MATCH(C5387, 'Registration Database Man. Code'!A:A, 0)), "drone", "")</f>
        <v>drone</v>
      </c>
      <c r="E5387" s="23" t="str">
        <f>VLOOKUP(C5387, 'Registration Database Man. Code'!A:D, 4, FALSE)</f>
        <v>DJI</v>
      </c>
      <c r="F5387" s="24" t="str">
        <f t="shared" si="84"/>
        <v>Yes</v>
      </c>
      <c r="G5387" s="21" t="str">
        <f>IF(F5387="Yes", "Not Applicable", IF(COUNTIF('Broadcast Module Man Codes'!B:B, LEFT(B5387, 4))=0, "No BM Man Code Found", "Match Found"))</f>
        <v>Not Applicable</v>
      </c>
    </row>
    <row r="5388" spans="1:7">
      <c r="A5388" s="23" t="s">
        <v>10009</v>
      </c>
      <c r="B5388" s="23" t="s">
        <v>10010</v>
      </c>
      <c r="C5388" s="23" t="s">
        <v>97</v>
      </c>
      <c r="D5388" s="23" t="str">
        <f>IF(ISNUMBER(MATCH(C5388, 'Registration Database Man. Code'!A:A, 0)), "drone", "")</f>
        <v>drone</v>
      </c>
      <c r="E5388" s="23" t="str">
        <f>VLOOKUP(C5388, 'Registration Database Man. Code'!A:D, 4, FALSE)</f>
        <v>DJI</v>
      </c>
      <c r="F5388" s="24" t="str">
        <f t="shared" si="84"/>
        <v>No</v>
      </c>
      <c r="G5388" s="21" t="str">
        <f>IF(F5388="Yes", "Not Applicable", IF(COUNTIF('Broadcast Module Man Codes'!B:B, LEFT(B5388, 4))=0, "No BM Man Code Found", "Match Found"))</f>
        <v>No BM Man Code Found</v>
      </c>
    </row>
    <row r="5389" spans="1:7">
      <c r="A5389" s="23" t="s">
        <v>10011</v>
      </c>
      <c r="B5389" s="23" t="s">
        <v>10012</v>
      </c>
      <c r="C5389" s="23" t="s">
        <v>10</v>
      </c>
      <c r="D5389" s="23" t="str">
        <f>IF(ISNUMBER(MATCH(C5389, 'Registration Database Man. Code'!A:A, 0)), "drone", "")</f>
        <v>drone</v>
      </c>
      <c r="E5389" s="23" t="str">
        <f>VLOOKUP(C5389, 'Registration Database Man. Code'!A:D, 4, FALSE)</f>
        <v>DJI</v>
      </c>
      <c r="F5389" s="24" t="str">
        <f t="shared" si="84"/>
        <v>Yes</v>
      </c>
      <c r="G5389" s="21" t="str">
        <f>IF(F5389="Yes", "Not Applicable", IF(COUNTIF('Broadcast Module Man Codes'!B:B, LEFT(B5389, 4))=0, "No BM Man Code Found", "Match Found"))</f>
        <v>Not Applicable</v>
      </c>
    </row>
    <row r="5390" spans="1:7">
      <c r="A5390" s="23" t="s">
        <v>10013</v>
      </c>
      <c r="B5390" s="23" t="s">
        <v>10014</v>
      </c>
      <c r="C5390" s="23" t="s">
        <v>27</v>
      </c>
      <c r="D5390" s="23" t="str">
        <f>IF(ISNUMBER(MATCH(C5390, 'Registration Database Man. Code'!A:A, 0)), "drone", "")</f>
        <v>drone</v>
      </c>
      <c r="E5390" s="23" t="str">
        <f>VLOOKUP(C5390, 'Registration Database Man. Code'!A:D, 4, FALSE)</f>
        <v>DJI</v>
      </c>
      <c r="F5390" s="24" t="str">
        <f t="shared" si="84"/>
        <v>Yes</v>
      </c>
      <c r="G5390" s="21" t="str">
        <f>IF(F5390="Yes", "Not Applicable", IF(COUNTIF('Broadcast Module Man Codes'!B:B, LEFT(B5390, 4))=0, "No BM Man Code Found", "Match Found"))</f>
        <v>Not Applicable</v>
      </c>
    </row>
    <row r="5391" spans="1:7">
      <c r="A5391" s="23" t="s">
        <v>10015</v>
      </c>
      <c r="B5391" s="23" t="s">
        <v>10016</v>
      </c>
      <c r="C5391" s="23" t="s">
        <v>63</v>
      </c>
      <c r="D5391" s="23" t="str">
        <f>IF(ISNUMBER(MATCH(C5391, 'Registration Database Man. Code'!A:A, 0)), "drone", "")</f>
        <v>drone</v>
      </c>
      <c r="E5391" s="23" t="str">
        <f>VLOOKUP(C5391, 'Registration Database Man. Code'!A:D, 4, FALSE)</f>
        <v>DJI</v>
      </c>
      <c r="F5391" s="24" t="str">
        <f t="shared" si="84"/>
        <v>No</v>
      </c>
      <c r="G5391" s="21" t="str">
        <f>IF(F5391="Yes", "Not Applicable", IF(COUNTIF('Broadcast Module Man Codes'!B:B, LEFT(B5391, 4))=0, "No BM Man Code Found", "Match Found"))</f>
        <v>No BM Man Code Found</v>
      </c>
    </row>
    <row r="5392" spans="1:7">
      <c r="A5392" s="23" t="s">
        <v>10017</v>
      </c>
      <c r="B5392" s="23" t="s">
        <v>10018</v>
      </c>
      <c r="C5392" s="23" t="s">
        <v>10</v>
      </c>
      <c r="D5392" s="23" t="str">
        <f>IF(ISNUMBER(MATCH(C5392, 'Registration Database Man. Code'!A:A, 0)), "drone", "")</f>
        <v>drone</v>
      </c>
      <c r="E5392" s="23" t="str">
        <f>VLOOKUP(C5392, 'Registration Database Man. Code'!A:D, 4, FALSE)</f>
        <v>DJI</v>
      </c>
      <c r="F5392" s="24" t="str">
        <f t="shared" si="84"/>
        <v>Yes</v>
      </c>
      <c r="G5392" s="21" t="str">
        <f>IF(F5392="Yes", "Not Applicable", IF(COUNTIF('Broadcast Module Man Codes'!B:B, LEFT(B5392, 4))=0, "No BM Man Code Found", "Match Found"))</f>
        <v>Not Applicable</v>
      </c>
    </row>
    <row r="5393" spans="1:7">
      <c r="A5393" s="23" t="s">
        <v>10019</v>
      </c>
      <c r="B5393" s="23" t="s">
        <v>10020</v>
      </c>
      <c r="C5393" s="23" t="s">
        <v>4</v>
      </c>
      <c r="D5393" s="23" t="str">
        <f>IF(ISNUMBER(MATCH(C5393, 'Registration Database Man. Code'!A:A, 0)), "drone", "")</f>
        <v>drone</v>
      </c>
      <c r="E5393" s="23" t="str">
        <f>VLOOKUP(C5393, 'Registration Database Man. Code'!A:D, 4, FALSE)</f>
        <v>TALOS DRONES</v>
      </c>
      <c r="F5393" s="24" t="str">
        <f t="shared" si="84"/>
        <v>Yes</v>
      </c>
      <c r="G5393" s="21" t="str">
        <f>IF(F5393="Yes", "Not Applicable", IF(COUNTIF('Broadcast Module Man Codes'!B:B, LEFT(B5393, 4))=0, "No BM Man Code Found", "Match Found"))</f>
        <v>Not Applicable</v>
      </c>
    </row>
    <row r="5394" spans="1:7">
      <c r="A5394" s="23" t="s">
        <v>10021</v>
      </c>
      <c r="B5394" s="23" t="s">
        <v>10022</v>
      </c>
      <c r="C5394" s="23" t="s">
        <v>97</v>
      </c>
      <c r="D5394" s="23" t="str">
        <f>IF(ISNUMBER(MATCH(C5394, 'Registration Database Man. Code'!A:A, 0)), "drone", "")</f>
        <v>drone</v>
      </c>
      <c r="E5394" s="23" t="str">
        <f>VLOOKUP(C5394, 'Registration Database Man. Code'!A:D, 4, FALSE)</f>
        <v>DJI</v>
      </c>
      <c r="F5394" s="24" t="str">
        <f t="shared" si="84"/>
        <v>No</v>
      </c>
      <c r="G5394" s="21" t="str">
        <f>IF(F5394="Yes", "Not Applicable", IF(COUNTIF('Broadcast Module Man Codes'!B:B, LEFT(B5394, 4))=0, "No BM Man Code Found", "Match Found"))</f>
        <v>No BM Man Code Found</v>
      </c>
    </row>
    <row r="5395" spans="1:7">
      <c r="A5395" s="23" t="s">
        <v>10023</v>
      </c>
      <c r="B5395" s="23" t="s">
        <v>10024</v>
      </c>
      <c r="C5395" s="23" t="s">
        <v>21</v>
      </c>
      <c r="D5395" s="23" t="str">
        <f>IF(ISNUMBER(MATCH(C5395, 'Registration Database Man. Code'!A:A, 0)), "drone", "")</f>
        <v>drone</v>
      </c>
      <c r="E5395" s="23" t="str">
        <f>VLOOKUP(C5395, 'Registration Database Man. Code'!A:D, 4, FALSE)</f>
        <v>XAG</v>
      </c>
      <c r="F5395" s="24" t="str">
        <f t="shared" si="84"/>
        <v>No</v>
      </c>
      <c r="G5395" s="21" t="str">
        <f>IF(F5395="Yes", "Not Applicable", IF(COUNTIF('Broadcast Module Man Codes'!B:B, LEFT(B5395, 4))=0, "No BM Man Code Found", "Match Found"))</f>
        <v>No BM Man Code Found</v>
      </c>
    </row>
    <row r="5396" spans="1:7">
      <c r="A5396" s="23" t="s">
        <v>10025</v>
      </c>
      <c r="B5396" s="23" t="s">
        <v>10026</v>
      </c>
      <c r="C5396" s="23" t="s">
        <v>10027</v>
      </c>
      <c r="D5396" s="23" t="str">
        <f>IF(ISNUMBER(MATCH(C5396, 'Registration Database Man. Code'!A:A, 0)), "drone", "")</f>
        <v>drone</v>
      </c>
      <c r="E5396" s="23" t="str">
        <f>VLOOKUP(C5396, 'Registration Database Man. Code'!A:D, 4, FALSE)</f>
        <v>DJI</v>
      </c>
      <c r="F5396" s="24" t="str">
        <f t="shared" si="84"/>
        <v>No</v>
      </c>
      <c r="G5396" s="21" t="str">
        <f>IF(F5396="Yes", "Not Applicable", IF(COUNTIF('Broadcast Module Man Codes'!B:B, LEFT(B5396, 4))=0, "No BM Man Code Found", "Match Found"))</f>
        <v>No BM Man Code Found</v>
      </c>
    </row>
    <row r="5397" spans="1:7">
      <c r="A5397" s="23" t="s">
        <v>10028</v>
      </c>
      <c r="B5397" s="23" t="s">
        <v>10029</v>
      </c>
      <c r="C5397" s="23" t="s">
        <v>132</v>
      </c>
      <c r="D5397" s="23" t="str">
        <f>IF(ISNUMBER(MATCH(C5397, 'Registration Database Man. Code'!A:A, 0)), "drone", "")</f>
        <v>drone</v>
      </c>
      <c r="E5397" s="23" t="str">
        <f>VLOOKUP(C5397, 'Registration Database Man. Code'!A:D, 4, FALSE)</f>
        <v>DJI</v>
      </c>
      <c r="F5397" s="24" t="str">
        <f t="shared" si="84"/>
        <v>No</v>
      </c>
      <c r="G5397" s="21" t="str">
        <f>IF(F5397="Yes", "Not Applicable", IF(COUNTIF('Broadcast Module Man Codes'!B:B, LEFT(B5397, 4))=0, "No BM Man Code Found", "Match Found"))</f>
        <v>No BM Man Code Found</v>
      </c>
    </row>
    <row r="5398" spans="1:7">
      <c r="A5398" s="23" t="s">
        <v>10030</v>
      </c>
      <c r="B5398" s="23" t="s">
        <v>10031</v>
      </c>
      <c r="C5398" s="23" t="s">
        <v>132</v>
      </c>
      <c r="D5398" s="23" t="str">
        <f>IF(ISNUMBER(MATCH(C5398, 'Registration Database Man. Code'!A:A, 0)), "drone", "")</f>
        <v>drone</v>
      </c>
      <c r="E5398" s="23" t="str">
        <f>VLOOKUP(C5398, 'Registration Database Man. Code'!A:D, 4, FALSE)</f>
        <v>DJI</v>
      </c>
      <c r="F5398" s="24" t="str">
        <f t="shared" si="84"/>
        <v>No</v>
      </c>
      <c r="G5398" s="21" t="str">
        <f>IF(F5398="Yes", "Not Applicable", IF(COUNTIF('Broadcast Module Man Codes'!B:B, LEFT(B5398, 4))=0, "No BM Man Code Found", "Match Found"))</f>
        <v>No BM Man Code Found</v>
      </c>
    </row>
    <row r="5399" spans="1:7">
      <c r="A5399" s="23" t="s">
        <v>10032</v>
      </c>
      <c r="B5399" s="23" t="s">
        <v>10033</v>
      </c>
      <c r="C5399" s="23" t="s">
        <v>94</v>
      </c>
      <c r="D5399" s="23" t="str">
        <f>IF(ISNUMBER(MATCH(C5399, 'Registration Database Man. Code'!A:A, 0)), "drone", "")</f>
        <v>drone</v>
      </c>
      <c r="E5399" s="23" t="str">
        <f>VLOOKUP(C5399, 'Registration Database Man. Code'!A:D, 4, FALSE)</f>
        <v>DJI</v>
      </c>
      <c r="F5399" s="24" t="str">
        <f t="shared" si="84"/>
        <v>Yes</v>
      </c>
      <c r="G5399" s="21" t="str">
        <f>IF(F5399="Yes", "Not Applicable", IF(COUNTIF('Broadcast Module Man Codes'!B:B, LEFT(B5399, 4))=0, "No BM Man Code Found", "Match Found"))</f>
        <v>Not Applicable</v>
      </c>
    </row>
    <row r="5400" spans="1:7">
      <c r="A5400" s="23" t="s">
        <v>10034</v>
      </c>
      <c r="B5400" s="23" t="s">
        <v>10035</v>
      </c>
      <c r="C5400" s="23" t="s">
        <v>6</v>
      </c>
      <c r="D5400" s="23" t="str">
        <f>IF(ISNUMBER(MATCH(C5400, 'Registration Database Man. Code'!A:A, 0)), "drone", "")</f>
        <v>drone</v>
      </c>
      <c r="E5400" s="23" t="str">
        <f>VLOOKUP(C5400, 'Registration Database Man. Code'!A:D, 4, FALSE)</f>
        <v>XAG</v>
      </c>
      <c r="F5400" s="24" t="str">
        <f t="shared" si="84"/>
        <v>No</v>
      </c>
      <c r="G5400" s="21" t="str">
        <f>IF(F5400="Yes", "Not Applicable", IF(COUNTIF('Broadcast Module Man Codes'!B:B, LEFT(B5400, 4))=0, "No BM Man Code Found", "Match Found"))</f>
        <v>No BM Man Code Found</v>
      </c>
    </row>
    <row r="5401" spans="1:7">
      <c r="A5401" s="23" t="s">
        <v>10036</v>
      </c>
      <c r="B5401" s="23" t="s">
        <v>10037</v>
      </c>
      <c r="C5401" s="23" t="s">
        <v>27</v>
      </c>
      <c r="D5401" s="23" t="str">
        <f>IF(ISNUMBER(MATCH(C5401, 'Registration Database Man. Code'!A:A, 0)), "drone", "")</f>
        <v>drone</v>
      </c>
      <c r="E5401" s="23" t="str">
        <f>VLOOKUP(C5401, 'Registration Database Man. Code'!A:D, 4, FALSE)</f>
        <v>DJI</v>
      </c>
      <c r="F5401" s="24" t="str">
        <f t="shared" si="84"/>
        <v>No</v>
      </c>
      <c r="G5401" s="21" t="str">
        <f>IF(F5401="Yes", "Not Applicable", IF(COUNTIF('Broadcast Module Man Codes'!B:B, LEFT(B5401, 4))=0, "No BM Man Code Found", "Match Found"))</f>
        <v>No BM Man Code Found</v>
      </c>
    </row>
    <row r="5402" spans="1:7">
      <c r="A5402" s="23" t="s">
        <v>10038</v>
      </c>
      <c r="B5402" s="23" t="s">
        <v>10039</v>
      </c>
      <c r="C5402" s="23" t="s">
        <v>142</v>
      </c>
      <c r="D5402" s="23" t="str">
        <f>IF(ISNUMBER(MATCH(C5402, 'Registration Database Man. Code'!A:A, 0)), "drone", "")</f>
        <v>drone</v>
      </c>
      <c r="E5402" s="23" t="str">
        <f>VLOOKUP(C5402, 'Registration Database Man. Code'!A:D, 4, FALSE)</f>
        <v>TALOS DRONES</v>
      </c>
      <c r="F5402" s="24" t="str">
        <f t="shared" si="84"/>
        <v>Yes</v>
      </c>
      <c r="G5402" s="21" t="str">
        <f>IF(F5402="Yes", "Not Applicable", IF(COUNTIF('Broadcast Module Man Codes'!B:B, LEFT(B5402, 4))=0, "No BM Man Code Found", "Match Found"))</f>
        <v>Not Applicable</v>
      </c>
    </row>
    <row r="5403" spans="1:7">
      <c r="A5403" s="23" t="s">
        <v>10040</v>
      </c>
      <c r="B5403" s="23" t="s">
        <v>10041</v>
      </c>
      <c r="C5403" s="23" t="s">
        <v>97</v>
      </c>
      <c r="D5403" s="23" t="str">
        <f>IF(ISNUMBER(MATCH(C5403, 'Registration Database Man. Code'!A:A, 0)), "drone", "")</f>
        <v>drone</v>
      </c>
      <c r="E5403" s="23" t="str">
        <f>VLOOKUP(C5403, 'Registration Database Man. Code'!A:D, 4, FALSE)</f>
        <v>DJI</v>
      </c>
      <c r="F5403" s="24" t="str">
        <f t="shared" si="84"/>
        <v>No</v>
      </c>
      <c r="G5403" s="21" t="str">
        <f>IF(F5403="Yes", "Not Applicable", IF(COUNTIF('Broadcast Module Man Codes'!B:B, LEFT(B5403, 4))=0, "No BM Man Code Found", "Match Found"))</f>
        <v>No BM Man Code Found</v>
      </c>
    </row>
    <row r="5404" spans="1:7">
      <c r="A5404" s="23" t="s">
        <v>10042</v>
      </c>
      <c r="B5404" s="23" t="s">
        <v>10043</v>
      </c>
      <c r="C5404" s="23" t="s">
        <v>132</v>
      </c>
      <c r="D5404" s="23" t="str">
        <f>IF(ISNUMBER(MATCH(C5404, 'Registration Database Man. Code'!A:A, 0)), "drone", "")</f>
        <v>drone</v>
      </c>
      <c r="E5404" s="23" t="str">
        <f>VLOOKUP(C5404, 'Registration Database Man. Code'!A:D, 4, FALSE)</f>
        <v>DJI</v>
      </c>
      <c r="F5404" s="24" t="str">
        <f t="shared" si="84"/>
        <v>No</v>
      </c>
      <c r="G5404" s="21" t="str">
        <f>IF(F5404="Yes", "Not Applicable", IF(COUNTIF('Broadcast Module Man Codes'!B:B, LEFT(B5404, 4))=0, "No BM Man Code Found", "Match Found"))</f>
        <v>No BM Man Code Found</v>
      </c>
    </row>
    <row r="5405" spans="1:7">
      <c r="A5405" s="23" t="s">
        <v>10044</v>
      </c>
      <c r="B5405" s="23" t="s">
        <v>10045</v>
      </c>
      <c r="C5405" s="23" t="s">
        <v>482</v>
      </c>
      <c r="D5405" s="23" t="str">
        <f>IF(ISNUMBER(MATCH(C5405, 'Registration Database Man. Code'!A:A, 0)), "drone", "")</f>
        <v>drone</v>
      </c>
      <c r="E5405" s="23" t="str">
        <f>VLOOKUP(C5405, 'Registration Database Man. Code'!A:D, 4, FALSE)</f>
        <v>DJI</v>
      </c>
      <c r="F5405" s="24" t="str">
        <f t="shared" si="84"/>
        <v>No</v>
      </c>
      <c r="G5405" s="21" t="str">
        <f>IF(F5405="Yes", "Not Applicable", IF(COUNTIF('Broadcast Module Man Codes'!B:B, LEFT(B5405, 4))=0, "No BM Man Code Found", "Match Found"))</f>
        <v>No BM Man Code Found</v>
      </c>
    </row>
    <row r="5406" spans="1:7">
      <c r="A5406" s="23" t="s">
        <v>10046</v>
      </c>
      <c r="B5406" s="23" t="s">
        <v>10047</v>
      </c>
      <c r="C5406" s="23" t="s">
        <v>10048</v>
      </c>
      <c r="D5406" s="23" t="str">
        <f>IF(ISNUMBER(MATCH(C5406, 'Registration Database Man. Code'!A:A, 0)), "drone", "")</f>
        <v>drone</v>
      </c>
      <c r="E5406" s="23" t="str">
        <f>VLOOKUP(C5406, 'Registration Database Man. Code'!A:D, 4, FALSE)</f>
        <v>DJI</v>
      </c>
      <c r="F5406" s="24" t="str">
        <f t="shared" si="84"/>
        <v>No</v>
      </c>
      <c r="G5406" s="21" t="str">
        <f>IF(F5406="Yes", "Not Applicable", IF(COUNTIF('Broadcast Module Man Codes'!B:B, LEFT(B5406, 4))=0, "No BM Man Code Found", "Match Found"))</f>
        <v>No BM Man Code Found</v>
      </c>
    </row>
    <row r="5407" spans="1:7">
      <c r="A5407" s="23" t="s">
        <v>10049</v>
      </c>
      <c r="B5407" s="23" t="s">
        <v>10050</v>
      </c>
      <c r="C5407" s="23" t="s">
        <v>27</v>
      </c>
      <c r="D5407" s="23" t="str">
        <f>IF(ISNUMBER(MATCH(C5407, 'Registration Database Man. Code'!A:A, 0)), "drone", "")</f>
        <v>drone</v>
      </c>
      <c r="E5407" s="23" t="str">
        <f>VLOOKUP(C5407, 'Registration Database Man. Code'!A:D, 4, FALSE)</f>
        <v>DJI</v>
      </c>
      <c r="F5407" s="24" t="str">
        <f t="shared" si="84"/>
        <v>Yes</v>
      </c>
      <c r="G5407" s="21" t="str">
        <f>IF(F5407="Yes", "Not Applicable", IF(COUNTIF('Broadcast Module Man Codes'!B:B, LEFT(B5407, 4))=0, "No BM Man Code Found", "Match Found"))</f>
        <v>Not Applicable</v>
      </c>
    </row>
    <row r="5408" spans="1:7">
      <c r="A5408" s="23" t="s">
        <v>10051</v>
      </c>
      <c r="B5408" s="23" t="s">
        <v>10052</v>
      </c>
      <c r="C5408" s="23">
        <v>610193</v>
      </c>
      <c r="D5408" s="23" t="str">
        <f>IF(ISNUMBER(MATCH(C5408, 'Registration Database Man. Code'!A:A, 0)), "drone", "")</f>
        <v>drone</v>
      </c>
      <c r="E5408" s="23" t="str">
        <f>VLOOKUP(C5408, 'Registration Database Man. Code'!A:D, 4, FALSE)</f>
        <v>DJI</v>
      </c>
      <c r="F5408" s="24" t="str">
        <f t="shared" si="84"/>
        <v>No</v>
      </c>
      <c r="G5408" s="21" t="str">
        <f>IF(F5408="Yes", "Not Applicable", IF(COUNTIF('Broadcast Module Man Codes'!B:B, LEFT(B5408, 4))=0, "No BM Man Code Found", "Match Found"))</f>
        <v>No BM Man Code Found</v>
      </c>
    </row>
    <row r="5409" spans="1:7">
      <c r="A5409" s="23" t="s">
        <v>10053</v>
      </c>
      <c r="B5409" s="23" t="s">
        <v>10054</v>
      </c>
      <c r="C5409" s="23" t="s">
        <v>97</v>
      </c>
      <c r="D5409" s="23" t="str">
        <f>IF(ISNUMBER(MATCH(C5409, 'Registration Database Man. Code'!A:A, 0)), "drone", "")</f>
        <v>drone</v>
      </c>
      <c r="E5409" s="23" t="str">
        <f>VLOOKUP(C5409, 'Registration Database Man. Code'!A:D, 4, FALSE)</f>
        <v>DJI</v>
      </c>
      <c r="F5409" s="24" t="str">
        <f t="shared" si="84"/>
        <v>No</v>
      </c>
      <c r="G5409" s="21" t="str">
        <f>IF(F5409="Yes", "Not Applicable", IF(COUNTIF('Broadcast Module Man Codes'!B:B, LEFT(B5409, 4))=0, "No BM Man Code Found", "Match Found"))</f>
        <v>No BM Man Code Found</v>
      </c>
    </row>
    <row r="5410" spans="1:7">
      <c r="A5410" s="23" t="s">
        <v>10055</v>
      </c>
      <c r="B5410" s="23" t="s">
        <v>10056</v>
      </c>
      <c r="C5410" s="23" t="s">
        <v>27</v>
      </c>
      <c r="D5410" s="23" t="str">
        <f>IF(ISNUMBER(MATCH(C5410, 'Registration Database Man. Code'!A:A, 0)), "drone", "")</f>
        <v>drone</v>
      </c>
      <c r="E5410" s="23" t="str">
        <f>VLOOKUP(C5410, 'Registration Database Man. Code'!A:D, 4, FALSE)</f>
        <v>DJI</v>
      </c>
      <c r="F5410" s="24" t="str">
        <f t="shared" si="84"/>
        <v>Yes</v>
      </c>
      <c r="G5410" s="21" t="str">
        <f>IF(F5410="Yes", "Not Applicable", IF(COUNTIF('Broadcast Module Man Codes'!B:B, LEFT(B5410, 4))=0, "No BM Man Code Found", "Match Found"))</f>
        <v>Not Applicable</v>
      </c>
    </row>
    <row r="5411" spans="1:7">
      <c r="A5411" s="23" t="s">
        <v>10057</v>
      </c>
      <c r="B5411" s="23" t="s">
        <v>10058</v>
      </c>
      <c r="C5411" s="23" t="s">
        <v>21</v>
      </c>
      <c r="D5411" s="23" t="str">
        <f>IF(ISNUMBER(MATCH(C5411, 'Registration Database Man. Code'!A:A, 0)), "drone", "")</f>
        <v>drone</v>
      </c>
      <c r="E5411" s="23" t="str">
        <f>VLOOKUP(C5411, 'Registration Database Man. Code'!A:D, 4, FALSE)</f>
        <v>XAG</v>
      </c>
      <c r="F5411" s="24" t="str">
        <f t="shared" si="84"/>
        <v>Yes</v>
      </c>
      <c r="G5411" s="21" t="str">
        <f>IF(F5411="Yes", "Not Applicable", IF(COUNTIF('Broadcast Module Man Codes'!B:B, LEFT(B5411, 4))=0, "No BM Man Code Found", "Match Found"))</f>
        <v>Not Applicable</v>
      </c>
    </row>
    <row r="5412" spans="1:7">
      <c r="A5412" s="23" t="s">
        <v>10059</v>
      </c>
      <c r="B5412" s="23" t="s">
        <v>10060</v>
      </c>
      <c r="C5412" s="23" t="s">
        <v>321</v>
      </c>
      <c r="D5412" s="23" t="str">
        <f>IF(ISNUMBER(MATCH(C5412, 'Registration Database Man. Code'!A:A, 0)), "drone", "")</f>
        <v>drone</v>
      </c>
      <c r="E5412" s="23" t="str">
        <f>VLOOKUP(C5412, 'Registration Database Man. Code'!A:D, 4, FALSE)</f>
        <v>DJI</v>
      </c>
      <c r="F5412" s="24" t="str">
        <f t="shared" si="84"/>
        <v>No</v>
      </c>
      <c r="G5412" s="21" t="str">
        <f>IF(F5412="Yes", "Not Applicable", IF(COUNTIF('Broadcast Module Man Codes'!B:B, LEFT(B5412, 4))=0, "No BM Man Code Found", "Match Found"))</f>
        <v>No BM Man Code Found</v>
      </c>
    </row>
    <row r="5413" spans="1:7">
      <c r="A5413" s="23" t="s">
        <v>10061</v>
      </c>
      <c r="B5413" s="23" t="s">
        <v>10062</v>
      </c>
      <c r="C5413" s="23" t="s">
        <v>10027</v>
      </c>
      <c r="D5413" s="23" t="str">
        <f>IF(ISNUMBER(MATCH(C5413, 'Registration Database Man. Code'!A:A, 0)), "drone", "")</f>
        <v>drone</v>
      </c>
      <c r="E5413" s="23" t="str">
        <f>VLOOKUP(C5413, 'Registration Database Man. Code'!A:D, 4, FALSE)</f>
        <v>DJI</v>
      </c>
      <c r="F5413" s="24" t="str">
        <f t="shared" si="84"/>
        <v>No</v>
      </c>
      <c r="G5413" s="21" t="str">
        <f>IF(F5413="Yes", "Not Applicable", IF(COUNTIF('Broadcast Module Man Codes'!B:B, LEFT(B5413, 4))=0, "No BM Man Code Found", "Match Found"))</f>
        <v>No BM Man Code Found</v>
      </c>
    </row>
    <row r="5414" spans="1:7">
      <c r="A5414" s="23" t="s">
        <v>10064</v>
      </c>
      <c r="B5414" s="23" t="s">
        <v>10065</v>
      </c>
      <c r="C5414" s="23" t="s">
        <v>10</v>
      </c>
      <c r="D5414" s="23" t="str">
        <f>IF(ISNUMBER(MATCH(C5414, 'Registration Database Man. Code'!A:A, 0)), "drone", "")</f>
        <v>drone</v>
      </c>
      <c r="E5414" s="23" t="str">
        <f>VLOOKUP(C5414, 'Registration Database Man. Code'!A:D, 4, FALSE)</f>
        <v>DJI</v>
      </c>
      <c r="F5414" s="24" t="str">
        <f t="shared" si="84"/>
        <v>No</v>
      </c>
      <c r="G5414" s="21" t="str">
        <f>IF(F5414="Yes", "Not Applicable", IF(COUNTIF('Broadcast Module Man Codes'!B:B, LEFT(B5414, 4))=0, "No BM Man Code Found", "Match Found"))</f>
        <v>No BM Man Code Found</v>
      </c>
    </row>
    <row r="5415" spans="1:7">
      <c r="A5415" s="23" t="s">
        <v>10066</v>
      </c>
      <c r="B5415" s="23" t="s">
        <v>10067</v>
      </c>
      <c r="C5415" s="23" t="s">
        <v>10</v>
      </c>
      <c r="D5415" s="23" t="str">
        <f>IF(ISNUMBER(MATCH(C5415, 'Registration Database Man. Code'!A:A, 0)), "drone", "")</f>
        <v>drone</v>
      </c>
      <c r="E5415" s="23" t="str">
        <f>VLOOKUP(C5415, 'Registration Database Man. Code'!A:D, 4, FALSE)</f>
        <v>DJI</v>
      </c>
      <c r="F5415" s="24" t="str">
        <f t="shared" si="84"/>
        <v>Yes</v>
      </c>
      <c r="G5415" s="21" t="str">
        <f>IF(F5415="Yes", "Not Applicable", IF(COUNTIF('Broadcast Module Man Codes'!B:B, LEFT(B5415, 4))=0, "No BM Man Code Found", "Match Found"))</f>
        <v>Not Applicable</v>
      </c>
    </row>
    <row r="5416" spans="1:7">
      <c r="A5416" s="23" t="s">
        <v>10068</v>
      </c>
      <c r="B5416" s="23" t="s">
        <v>10069</v>
      </c>
      <c r="C5416" s="23" t="s">
        <v>218</v>
      </c>
      <c r="D5416" s="23" t="str">
        <f>IF(ISNUMBER(MATCH(C5416, 'Registration Database Man. Code'!A:A, 0)), "drone", "")</f>
        <v>drone</v>
      </c>
      <c r="E5416" s="23" t="str">
        <f>VLOOKUP(C5416, 'Registration Database Man. Code'!A:D, 4, FALSE)</f>
        <v>DJI</v>
      </c>
      <c r="F5416" s="24" t="str">
        <f t="shared" si="84"/>
        <v>No</v>
      </c>
      <c r="G5416" s="21" t="str">
        <f>IF(F5416="Yes", "Not Applicable", IF(COUNTIF('Broadcast Module Man Codes'!B:B, LEFT(B5416, 4))=0, "No BM Man Code Found", "Match Found"))</f>
        <v>No BM Man Code Found</v>
      </c>
    </row>
    <row r="5417" spans="1:7">
      <c r="A5417" s="23" t="s">
        <v>10070</v>
      </c>
      <c r="B5417" s="23" t="s">
        <v>10071</v>
      </c>
      <c r="C5417" s="23" t="s">
        <v>132</v>
      </c>
      <c r="D5417" s="23" t="str">
        <f>IF(ISNUMBER(MATCH(C5417, 'Registration Database Man. Code'!A:A, 0)), "drone", "")</f>
        <v>drone</v>
      </c>
      <c r="E5417" s="23" t="str">
        <f>VLOOKUP(C5417, 'Registration Database Man. Code'!A:D, 4, FALSE)</f>
        <v>DJI</v>
      </c>
      <c r="F5417" s="24" t="str">
        <f t="shared" si="84"/>
        <v>No</v>
      </c>
      <c r="G5417" s="21" t="str">
        <f>IF(F5417="Yes", "Not Applicable", IF(COUNTIF('Broadcast Module Man Codes'!B:B, LEFT(B5417, 4))=0, "No BM Man Code Found", "Match Found"))</f>
        <v>No BM Man Code Found</v>
      </c>
    </row>
    <row r="5418" spans="1:7">
      <c r="A5418" s="23" t="s">
        <v>10072</v>
      </c>
      <c r="B5418" s="23" t="s">
        <v>10073</v>
      </c>
      <c r="C5418" s="23" t="s">
        <v>10074</v>
      </c>
      <c r="D5418" s="23" t="str">
        <f>IF(ISNUMBER(MATCH(C5418, 'Registration Database Man. Code'!A:A, 0)), "drone", "")</f>
        <v>drone</v>
      </c>
      <c r="E5418" s="23" t="str">
        <f>VLOOKUP(C5418, 'Registration Database Man. Code'!A:D, 4, FALSE)</f>
        <v>DJI</v>
      </c>
      <c r="F5418" s="24" t="str">
        <f t="shared" si="84"/>
        <v>No</v>
      </c>
      <c r="G5418" s="21" t="str">
        <f>IF(F5418="Yes", "Not Applicable", IF(COUNTIF('Broadcast Module Man Codes'!B:B, LEFT(B5418, 4))=0, "No BM Man Code Found", "Match Found"))</f>
        <v>No BM Man Code Found</v>
      </c>
    </row>
    <row r="5419" spans="1:7">
      <c r="A5419" s="23" t="s">
        <v>10075</v>
      </c>
      <c r="B5419" s="23" t="s">
        <v>10076</v>
      </c>
      <c r="C5419" s="23" t="s">
        <v>6</v>
      </c>
      <c r="D5419" s="23" t="str">
        <f>IF(ISNUMBER(MATCH(C5419, 'Registration Database Man. Code'!A:A, 0)), "drone", "")</f>
        <v>drone</v>
      </c>
      <c r="E5419" s="23" t="str">
        <f>VLOOKUP(C5419, 'Registration Database Man. Code'!A:D, 4, FALSE)</f>
        <v>XAG</v>
      </c>
      <c r="F5419" s="24" t="str">
        <f t="shared" si="84"/>
        <v>No</v>
      </c>
      <c r="G5419" s="21" t="str">
        <f>IF(F5419="Yes", "Not Applicable", IF(COUNTIF('Broadcast Module Man Codes'!B:B, LEFT(B5419, 4))=0, "No BM Man Code Found", "Match Found"))</f>
        <v>No BM Man Code Found</v>
      </c>
    </row>
    <row r="5420" spans="1:7">
      <c r="A5420" s="23" t="s">
        <v>10077</v>
      </c>
      <c r="B5420" s="23" t="s">
        <v>10078</v>
      </c>
      <c r="C5420" s="23" t="s">
        <v>512</v>
      </c>
      <c r="D5420" s="23" t="str">
        <f>IF(ISNUMBER(MATCH(C5420, 'Registration Database Man. Code'!A:A, 0)), "drone", "")</f>
        <v>drone</v>
      </c>
      <c r="E5420" s="23" t="str">
        <f>VLOOKUP(C5420, 'Registration Database Man. Code'!A:D, 4, FALSE)</f>
        <v>DJI</v>
      </c>
      <c r="F5420" s="24" t="str">
        <f t="shared" si="84"/>
        <v>No</v>
      </c>
      <c r="G5420" s="21" t="str">
        <f>IF(F5420="Yes", "Not Applicable", IF(COUNTIF('Broadcast Module Man Codes'!B:B, LEFT(B5420, 4))=0, "No BM Man Code Found", "Match Found"))</f>
        <v>No BM Man Code Found</v>
      </c>
    </row>
    <row r="5421" spans="1:7">
      <c r="A5421" s="23" t="s">
        <v>10079</v>
      </c>
      <c r="B5421" s="23" t="s">
        <v>10080</v>
      </c>
      <c r="C5421" s="23">
        <v>610171</v>
      </c>
      <c r="D5421" s="23" t="str">
        <f>IF(ISNUMBER(MATCH(C5421, 'Registration Database Man. Code'!A:A, 0)), "drone", "")</f>
        <v>drone</v>
      </c>
      <c r="E5421" s="23" t="str">
        <f>VLOOKUP(C5421, 'Registration Database Man. Code'!A:D, 4, FALSE)</f>
        <v>DJI</v>
      </c>
      <c r="F5421" s="24" t="str">
        <f t="shared" si="84"/>
        <v>No</v>
      </c>
      <c r="G5421" s="21" t="str">
        <f>IF(F5421="Yes", "Not Applicable", IF(COUNTIF('Broadcast Module Man Codes'!B:B, LEFT(B5421, 4))=0, "No BM Man Code Found", "Match Found"))</f>
        <v>No BM Man Code Found</v>
      </c>
    </row>
    <row r="5422" spans="1:7">
      <c r="A5422" s="23" t="s">
        <v>10081</v>
      </c>
      <c r="B5422" s="23" t="s">
        <v>10082</v>
      </c>
      <c r="C5422" s="23" t="s">
        <v>509</v>
      </c>
      <c r="D5422" s="23" t="str">
        <f>IF(ISNUMBER(MATCH(C5422, 'Registration Database Man. Code'!A:A, 0)), "drone", "")</f>
        <v>drone</v>
      </c>
      <c r="E5422" s="23" t="str">
        <f>VLOOKUP(C5422, 'Registration Database Man. Code'!A:D, 4, FALSE)</f>
        <v>DJI</v>
      </c>
      <c r="F5422" s="24" t="str">
        <f t="shared" si="84"/>
        <v>No</v>
      </c>
      <c r="G5422" s="21" t="str">
        <f>IF(F5422="Yes", "Not Applicable", IF(COUNTIF('Broadcast Module Man Codes'!B:B, LEFT(B5422, 4))=0, "No BM Man Code Found", "Match Found"))</f>
        <v>No BM Man Code Found</v>
      </c>
    </row>
    <row r="5423" spans="1:7">
      <c r="A5423" s="23" t="s">
        <v>10083</v>
      </c>
      <c r="B5423" s="23" t="s">
        <v>10084</v>
      </c>
      <c r="C5423" s="23" t="s">
        <v>132</v>
      </c>
      <c r="D5423" s="23" t="str">
        <f>IF(ISNUMBER(MATCH(C5423, 'Registration Database Man. Code'!A:A, 0)), "drone", "")</f>
        <v>drone</v>
      </c>
      <c r="E5423" s="23" t="str">
        <f>VLOOKUP(C5423, 'Registration Database Man. Code'!A:D, 4, FALSE)</f>
        <v>DJI</v>
      </c>
      <c r="F5423" s="24" t="str">
        <f t="shared" si="84"/>
        <v>No</v>
      </c>
      <c r="G5423" s="21" t="str">
        <f>IF(F5423="Yes", "Not Applicable", IF(COUNTIF('Broadcast Module Man Codes'!B:B, LEFT(B5423, 4))=0, "No BM Man Code Found", "Match Found"))</f>
        <v>No BM Man Code Found</v>
      </c>
    </row>
    <row r="5424" spans="1:7">
      <c r="A5424" s="23" t="s">
        <v>10085</v>
      </c>
      <c r="B5424" s="23" t="s">
        <v>10086</v>
      </c>
      <c r="C5424" s="23" t="s">
        <v>27</v>
      </c>
      <c r="D5424" s="23" t="str">
        <f>IF(ISNUMBER(MATCH(C5424, 'Registration Database Man. Code'!A:A, 0)), "drone", "")</f>
        <v>drone</v>
      </c>
      <c r="E5424" s="23" t="str">
        <f>VLOOKUP(C5424, 'Registration Database Man. Code'!A:D, 4, FALSE)</f>
        <v>DJI</v>
      </c>
      <c r="F5424" s="24" t="str">
        <f t="shared" si="84"/>
        <v>No</v>
      </c>
      <c r="G5424" s="21" t="str">
        <f>IF(F5424="Yes", "Not Applicable", IF(COUNTIF('Broadcast Module Man Codes'!B:B, LEFT(B5424, 4))=0, "No BM Man Code Found", "Match Found"))</f>
        <v>No BM Man Code Found</v>
      </c>
    </row>
    <row r="5425" spans="1:7">
      <c r="A5425" s="23" t="s">
        <v>10087</v>
      </c>
      <c r="B5425" s="23" t="s">
        <v>10088</v>
      </c>
      <c r="C5425" s="23" t="s">
        <v>16</v>
      </c>
      <c r="D5425" s="23" t="str">
        <f>IF(ISNUMBER(MATCH(C5425, 'Registration Database Man. Code'!A:A, 0)), "drone", "")</f>
        <v>drone</v>
      </c>
      <c r="E5425" s="23" t="str">
        <f>VLOOKUP(C5425, 'Registration Database Man. Code'!A:D, 4, FALSE)</f>
        <v>DJI</v>
      </c>
      <c r="F5425" s="24" t="str">
        <f t="shared" si="84"/>
        <v>Yes</v>
      </c>
      <c r="G5425" s="21" t="str">
        <f>IF(F5425="Yes", "Not Applicable", IF(COUNTIF('Broadcast Module Man Codes'!B:B, LEFT(B5425, 4))=0, "No BM Man Code Found", "Match Found"))</f>
        <v>Not Applicable</v>
      </c>
    </row>
    <row r="5426" spans="1:7">
      <c r="A5426" s="23" t="s">
        <v>10089</v>
      </c>
      <c r="B5426" s="23" t="s">
        <v>10090</v>
      </c>
      <c r="C5426" s="23" t="s">
        <v>49</v>
      </c>
      <c r="D5426" s="23" t="str">
        <f>IF(ISNUMBER(MATCH(C5426, 'Registration Database Man. Code'!A:A, 0)), "drone", "")</f>
        <v>drone</v>
      </c>
      <c r="E5426" s="23" t="str">
        <f>VLOOKUP(C5426, 'Registration Database Man. Code'!A:D, 4, FALSE)</f>
        <v>DJI</v>
      </c>
      <c r="F5426" s="24" t="str">
        <f t="shared" si="84"/>
        <v>No</v>
      </c>
      <c r="G5426" s="21" t="str">
        <f>IF(F5426="Yes", "Not Applicable", IF(COUNTIF('Broadcast Module Man Codes'!B:B, LEFT(B5426, 4))=0, "No BM Man Code Found", "Match Found"))</f>
        <v>No BM Man Code Found</v>
      </c>
    </row>
    <row r="5427" spans="1:7">
      <c r="A5427" s="23" t="s">
        <v>10091</v>
      </c>
      <c r="B5427" s="23" t="s">
        <v>10092</v>
      </c>
      <c r="C5427" s="23" t="s">
        <v>509</v>
      </c>
      <c r="D5427" s="23" t="str">
        <f>IF(ISNUMBER(MATCH(C5427, 'Registration Database Man. Code'!A:A, 0)), "drone", "")</f>
        <v>drone</v>
      </c>
      <c r="E5427" s="23" t="str">
        <f>VLOOKUP(C5427, 'Registration Database Man. Code'!A:D, 4, FALSE)</f>
        <v>DJI</v>
      </c>
      <c r="F5427" s="24" t="str">
        <f t="shared" si="84"/>
        <v>No</v>
      </c>
      <c r="G5427" s="21" t="str">
        <f>IF(F5427="Yes", "Not Applicable", IF(COUNTIF('Broadcast Module Man Codes'!B:B, LEFT(B5427, 4))=0, "No BM Man Code Found", "Match Found"))</f>
        <v>No BM Man Code Found</v>
      </c>
    </row>
    <row r="5428" spans="1:7">
      <c r="A5428" s="23" t="s">
        <v>10094</v>
      </c>
      <c r="B5428" s="23" t="s">
        <v>10095</v>
      </c>
      <c r="C5428" s="23" t="s">
        <v>10</v>
      </c>
      <c r="D5428" s="23" t="str">
        <f>IF(ISNUMBER(MATCH(C5428, 'Registration Database Man. Code'!A:A, 0)), "drone", "")</f>
        <v>drone</v>
      </c>
      <c r="E5428" s="23" t="str">
        <f>VLOOKUP(C5428, 'Registration Database Man. Code'!A:D, 4, FALSE)</f>
        <v>DJI</v>
      </c>
      <c r="F5428" s="24" t="str">
        <f t="shared" si="84"/>
        <v>No</v>
      </c>
      <c r="G5428" s="21" t="str">
        <f>IF(F5428="Yes", "Not Applicable", IF(COUNTIF('Broadcast Module Man Codes'!B:B, LEFT(B5428, 4))=0, "No BM Man Code Found", "Match Found"))</f>
        <v>No BM Man Code Found</v>
      </c>
    </row>
    <row r="5429" spans="1:7">
      <c r="A5429" s="23" t="s">
        <v>10096</v>
      </c>
      <c r="B5429" s="23" t="s">
        <v>10097</v>
      </c>
      <c r="C5429" s="23" t="s">
        <v>10</v>
      </c>
      <c r="D5429" s="23" t="str">
        <f>IF(ISNUMBER(MATCH(C5429, 'Registration Database Man. Code'!A:A, 0)), "drone", "")</f>
        <v>drone</v>
      </c>
      <c r="E5429" s="23" t="str">
        <f>VLOOKUP(C5429, 'Registration Database Man. Code'!A:D, 4, FALSE)</f>
        <v>DJI</v>
      </c>
      <c r="F5429" s="24" t="str">
        <f t="shared" si="84"/>
        <v>Yes</v>
      </c>
      <c r="G5429" s="21" t="str">
        <f>IF(F5429="Yes", "Not Applicable", IF(COUNTIF('Broadcast Module Man Codes'!B:B, LEFT(B5429, 4))=0, "No BM Man Code Found", "Match Found"))</f>
        <v>Not Applicable</v>
      </c>
    </row>
    <row r="5430" spans="1:7">
      <c r="A5430" s="23" t="s">
        <v>10098</v>
      </c>
      <c r="B5430" s="23" t="s">
        <v>10099</v>
      </c>
      <c r="C5430" s="23" t="s">
        <v>21</v>
      </c>
      <c r="D5430" s="23" t="str">
        <f>IF(ISNUMBER(MATCH(C5430, 'Registration Database Man. Code'!A:A, 0)), "drone", "")</f>
        <v>drone</v>
      </c>
      <c r="E5430" s="23" t="str">
        <f>VLOOKUP(C5430, 'Registration Database Man. Code'!A:D, 4, FALSE)</f>
        <v>XAG</v>
      </c>
      <c r="F5430" s="24" t="str">
        <f t="shared" si="84"/>
        <v>Yes</v>
      </c>
      <c r="G5430" s="21" t="str">
        <f>IF(F5430="Yes", "Not Applicable", IF(COUNTIF('Broadcast Module Man Codes'!B:B, LEFT(B5430, 4))=0, "No BM Man Code Found", "Match Found"))</f>
        <v>Not Applicable</v>
      </c>
    </row>
    <row r="5431" spans="1:7">
      <c r="A5431" s="23" t="s">
        <v>10100</v>
      </c>
      <c r="B5431" s="23" t="s">
        <v>10101</v>
      </c>
      <c r="C5431" s="23" t="s">
        <v>27</v>
      </c>
      <c r="D5431" s="23" t="str">
        <f>IF(ISNUMBER(MATCH(C5431, 'Registration Database Man. Code'!A:A, 0)), "drone", "")</f>
        <v>drone</v>
      </c>
      <c r="E5431" s="23" t="str">
        <f>VLOOKUP(C5431, 'Registration Database Man. Code'!A:D, 4, FALSE)</f>
        <v>DJI</v>
      </c>
      <c r="F5431" s="24" t="str">
        <f t="shared" si="84"/>
        <v>No</v>
      </c>
      <c r="G5431" s="21" t="str">
        <f>IF(F5431="Yes", "Not Applicable", IF(COUNTIF('Broadcast Module Man Codes'!B:B, LEFT(B5431, 4))=0, "No BM Man Code Found", "Match Found"))</f>
        <v>No BM Man Code Found</v>
      </c>
    </row>
    <row r="5432" spans="1:7">
      <c r="A5432" s="23" t="s">
        <v>10102</v>
      </c>
      <c r="B5432" s="23" t="s">
        <v>10103</v>
      </c>
      <c r="C5432" s="23">
        <v>610171</v>
      </c>
      <c r="D5432" s="23" t="str">
        <f>IF(ISNUMBER(MATCH(C5432, 'Registration Database Man. Code'!A:A, 0)), "drone", "")</f>
        <v>drone</v>
      </c>
      <c r="E5432" s="23" t="str">
        <f>VLOOKUP(C5432, 'Registration Database Man. Code'!A:D, 4, FALSE)</f>
        <v>DJI</v>
      </c>
      <c r="F5432" s="24" t="str">
        <f t="shared" si="84"/>
        <v>No</v>
      </c>
      <c r="G5432" s="21" t="str">
        <f>IF(F5432="Yes", "Not Applicable", IF(COUNTIF('Broadcast Module Man Codes'!B:B, LEFT(B5432, 4))=0, "No BM Man Code Found", "Match Found"))</f>
        <v>No BM Man Code Found</v>
      </c>
    </row>
    <row r="5433" spans="1:7">
      <c r="A5433" s="23" t="s">
        <v>10104</v>
      </c>
      <c r="B5433" s="23" t="s">
        <v>10105</v>
      </c>
      <c r="C5433" s="23" t="s">
        <v>97</v>
      </c>
      <c r="D5433" s="23" t="str">
        <f>IF(ISNUMBER(MATCH(C5433, 'Registration Database Man. Code'!A:A, 0)), "drone", "")</f>
        <v>drone</v>
      </c>
      <c r="E5433" s="23" t="str">
        <f>VLOOKUP(C5433, 'Registration Database Man. Code'!A:D, 4, FALSE)</f>
        <v>DJI</v>
      </c>
      <c r="F5433" s="24" t="str">
        <f t="shared" si="84"/>
        <v>No</v>
      </c>
      <c r="G5433" s="21" t="str">
        <f>IF(F5433="Yes", "Not Applicable", IF(COUNTIF('Broadcast Module Man Codes'!B:B, LEFT(B5433, 4))=0, "No BM Man Code Found", "Match Found"))</f>
        <v>No BM Man Code Found</v>
      </c>
    </row>
    <row r="5434" spans="1:7">
      <c r="A5434" s="23" t="s">
        <v>10106</v>
      </c>
      <c r="B5434" s="23" t="s">
        <v>10107</v>
      </c>
      <c r="C5434" s="23" t="s">
        <v>509</v>
      </c>
      <c r="D5434" s="23" t="str">
        <f>IF(ISNUMBER(MATCH(C5434, 'Registration Database Man. Code'!A:A, 0)), "drone", "")</f>
        <v>drone</v>
      </c>
      <c r="E5434" s="23" t="str">
        <f>VLOOKUP(C5434, 'Registration Database Man. Code'!A:D, 4, FALSE)</f>
        <v>DJI</v>
      </c>
      <c r="F5434" s="24" t="str">
        <f t="shared" si="84"/>
        <v>No</v>
      </c>
      <c r="G5434" s="21" t="str">
        <f>IF(F5434="Yes", "Not Applicable", IF(COUNTIF('Broadcast Module Man Codes'!B:B, LEFT(B5434, 4))=0, "No BM Man Code Found", "Match Found"))</f>
        <v>No BM Man Code Found</v>
      </c>
    </row>
    <row r="5435" spans="1:7">
      <c r="A5435" s="23" t="s">
        <v>10108</v>
      </c>
      <c r="B5435" s="23" t="s">
        <v>10109</v>
      </c>
      <c r="C5435" s="23">
        <v>610171</v>
      </c>
      <c r="D5435" s="23" t="str">
        <f>IF(ISNUMBER(MATCH(C5435, 'Registration Database Man. Code'!A:A, 0)), "drone", "")</f>
        <v>drone</v>
      </c>
      <c r="E5435" s="23" t="str">
        <f>VLOOKUP(C5435, 'Registration Database Man. Code'!A:D, 4, FALSE)</f>
        <v>DJI</v>
      </c>
      <c r="F5435" s="24" t="str">
        <f t="shared" si="84"/>
        <v>No</v>
      </c>
      <c r="G5435" s="21" t="str">
        <f>IF(F5435="Yes", "Not Applicable", IF(COUNTIF('Broadcast Module Man Codes'!B:B, LEFT(B5435, 4))=0, "No BM Man Code Found", "Match Found"))</f>
        <v>No BM Man Code Found</v>
      </c>
    </row>
    <row r="5436" spans="1:7">
      <c r="A5436" s="23" t="s">
        <v>10110</v>
      </c>
      <c r="B5436" s="23" t="s">
        <v>10111</v>
      </c>
      <c r="C5436" s="23">
        <v>610082</v>
      </c>
      <c r="D5436" s="23" t="str">
        <f>IF(ISNUMBER(MATCH(C5436, 'Registration Database Man. Code'!A:A, 0)), "drone", "")</f>
        <v>drone</v>
      </c>
      <c r="E5436" s="23" t="str">
        <f>VLOOKUP(C5436, 'Registration Database Man. Code'!A:D, 4, FALSE)</f>
        <v>DJI</v>
      </c>
      <c r="F5436" s="24" t="str">
        <f t="shared" si="84"/>
        <v>No</v>
      </c>
      <c r="G5436" s="21" t="str">
        <f>IF(F5436="Yes", "Not Applicable", IF(COUNTIF('Broadcast Module Man Codes'!B:B, LEFT(B5436, 4))=0, "No BM Man Code Found", "Match Found"))</f>
        <v>No BM Man Code Found</v>
      </c>
    </row>
    <row r="5437" spans="1:7">
      <c r="A5437" s="23" t="s">
        <v>10112</v>
      </c>
      <c r="B5437" s="23" t="s">
        <v>10113</v>
      </c>
      <c r="C5437" s="23" t="s">
        <v>1506</v>
      </c>
      <c r="D5437" s="23" t="str">
        <f>IF(ISNUMBER(MATCH(C5437, 'Registration Database Man. Code'!A:A, 0)), "drone", "")</f>
        <v>drone</v>
      </c>
      <c r="E5437" s="23" t="str">
        <f>VLOOKUP(C5437, 'Registration Database Man. Code'!A:D, 4, FALSE)</f>
        <v>DJI</v>
      </c>
      <c r="F5437" s="24" t="str">
        <f t="shared" si="84"/>
        <v>No</v>
      </c>
      <c r="G5437" s="21" t="str">
        <f>IF(F5437="Yes", "Not Applicable", IF(COUNTIF('Broadcast Module Man Codes'!B:B, LEFT(B5437, 4))=0, "No BM Man Code Found", "Match Found"))</f>
        <v>No BM Man Code Found</v>
      </c>
    </row>
    <row r="5438" spans="1:7">
      <c r="A5438" s="23" t="s">
        <v>10116</v>
      </c>
      <c r="B5438" s="23" t="s">
        <v>10117</v>
      </c>
      <c r="C5438" s="23" t="s">
        <v>460</v>
      </c>
      <c r="D5438" s="23" t="str">
        <f>IF(ISNUMBER(MATCH(C5438, 'Registration Database Man. Code'!A:A, 0)), "drone", "")</f>
        <v>drone</v>
      </c>
      <c r="E5438" s="23" t="str">
        <f>VLOOKUP(C5438, 'Registration Database Man. Code'!A:D, 4, FALSE)</f>
        <v>DJI</v>
      </c>
      <c r="F5438" s="24" t="str">
        <f t="shared" si="84"/>
        <v>No</v>
      </c>
      <c r="G5438" s="21" t="str">
        <f>IF(F5438="Yes", "Not Applicable", IF(COUNTIF('Broadcast Module Man Codes'!B:B, LEFT(B5438, 4))=0, "No BM Man Code Found", "Match Found"))</f>
        <v>No BM Man Code Found</v>
      </c>
    </row>
    <row r="5439" spans="1:7">
      <c r="A5439" s="23" t="s">
        <v>10118</v>
      </c>
      <c r="B5439" s="23" t="s">
        <v>10119</v>
      </c>
      <c r="C5439" s="23">
        <v>610171</v>
      </c>
      <c r="D5439" s="23" t="str">
        <f>IF(ISNUMBER(MATCH(C5439, 'Registration Database Man. Code'!A:A, 0)), "drone", "")</f>
        <v>drone</v>
      </c>
      <c r="E5439" s="23" t="str">
        <f>VLOOKUP(C5439, 'Registration Database Man. Code'!A:D, 4, FALSE)</f>
        <v>DJI</v>
      </c>
      <c r="F5439" s="24" t="str">
        <f t="shared" si="84"/>
        <v>No</v>
      </c>
      <c r="G5439" s="21" t="str">
        <f>IF(F5439="Yes", "Not Applicable", IF(COUNTIF('Broadcast Module Man Codes'!B:B, LEFT(B5439, 4))=0, "No BM Man Code Found", "Match Found"))</f>
        <v>No BM Man Code Found</v>
      </c>
    </row>
    <row r="5440" spans="1:7">
      <c r="A5440" s="23" t="s">
        <v>10120</v>
      </c>
      <c r="B5440" s="23" t="s">
        <v>10121</v>
      </c>
      <c r="C5440" s="23" t="s">
        <v>300</v>
      </c>
      <c r="D5440" s="23" t="str">
        <f>IF(ISNUMBER(MATCH(C5440, 'Registration Database Man. Code'!A:A, 0)), "drone", "")</f>
        <v>drone</v>
      </c>
      <c r="E5440" s="23" t="str">
        <f>VLOOKUP(C5440, 'Registration Database Man. Code'!A:D, 4, FALSE)</f>
        <v>DJI</v>
      </c>
      <c r="F5440" s="24" t="str">
        <f t="shared" si="84"/>
        <v>No</v>
      </c>
      <c r="G5440" s="21" t="str">
        <f>IF(F5440="Yes", "Not Applicable", IF(COUNTIF('Broadcast Module Man Codes'!B:B, LEFT(B5440, 4))=0, "No BM Man Code Found", "Match Found"))</f>
        <v>No BM Man Code Found</v>
      </c>
    </row>
    <row r="5441" spans="1:7">
      <c r="A5441" s="23" t="s">
        <v>10122</v>
      </c>
      <c r="B5441" s="23" t="s">
        <v>10123</v>
      </c>
      <c r="C5441" s="23" t="s">
        <v>10</v>
      </c>
      <c r="D5441" s="23" t="str">
        <f>IF(ISNUMBER(MATCH(C5441, 'Registration Database Man. Code'!A:A, 0)), "drone", "")</f>
        <v>drone</v>
      </c>
      <c r="E5441" s="23" t="str">
        <f>VLOOKUP(C5441, 'Registration Database Man. Code'!A:D, 4, FALSE)</f>
        <v>DJI</v>
      </c>
      <c r="F5441" s="24" t="str">
        <f t="shared" si="84"/>
        <v>No</v>
      </c>
      <c r="G5441" s="21" t="str">
        <f>IF(F5441="Yes", "Not Applicable", IF(COUNTIF('Broadcast Module Man Codes'!B:B, LEFT(B5441, 4))=0, "No BM Man Code Found", "Match Found"))</f>
        <v>No BM Man Code Found</v>
      </c>
    </row>
    <row r="5442" spans="1:7">
      <c r="A5442" s="23" t="s">
        <v>10124</v>
      </c>
      <c r="B5442" s="23" t="s">
        <v>10125</v>
      </c>
      <c r="C5442" s="23" t="s">
        <v>142</v>
      </c>
      <c r="D5442" s="23" t="str">
        <f>IF(ISNUMBER(MATCH(C5442, 'Registration Database Man. Code'!A:A, 0)), "drone", "")</f>
        <v>drone</v>
      </c>
      <c r="E5442" s="23" t="str">
        <f>VLOOKUP(C5442, 'Registration Database Man. Code'!A:D, 4, FALSE)</f>
        <v>TALOS DRONES</v>
      </c>
      <c r="F5442" s="24" t="str">
        <f t="shared" si="84"/>
        <v>Yes</v>
      </c>
      <c r="G5442" s="21" t="str">
        <f>IF(F5442="Yes", "Not Applicable", IF(COUNTIF('Broadcast Module Man Codes'!B:B, LEFT(B5442, 4))=0, "No BM Man Code Found", "Match Found"))</f>
        <v>Not Applicable</v>
      </c>
    </row>
    <row r="5443" spans="1:7">
      <c r="A5443" s="23" t="s">
        <v>10126</v>
      </c>
      <c r="B5443" s="23" t="s">
        <v>10127</v>
      </c>
      <c r="C5443" s="23" t="s">
        <v>1299</v>
      </c>
      <c r="D5443" s="23" t="str">
        <f>IF(ISNUMBER(MATCH(C5443, 'Registration Database Man. Code'!A:A, 0)), "drone", "")</f>
        <v>drone</v>
      </c>
      <c r="E5443" s="23" t="str">
        <f>VLOOKUP(C5443, 'Registration Database Man. Code'!A:D, 4, FALSE)</f>
        <v>DJI</v>
      </c>
      <c r="F5443" s="24" t="str">
        <f t="shared" ref="F5443:F5506" si="85">IF(OR(E5443="EA VISION", E5443="EAVISION"), "No", IF(OR(AND(OR(E5443="DJI", E5443="DJI Innovations"), LEFT(B5443, 5)="1581F"), AND(OR(E5443="XAG", E5443="GUANGZHOU XAG CO LTD"), LEFT(B5443, 5)="1863F"), AND(E5443="Talos Drones", LEFT(B5443, 5)="2104F")), "Yes", "No"))</f>
        <v>No</v>
      </c>
      <c r="G5443" s="21" t="str">
        <f>IF(F5443="Yes", "Not Applicable", IF(COUNTIF('Broadcast Module Man Codes'!B:B, LEFT(B5443, 4))=0, "No BM Man Code Found", "Match Found"))</f>
        <v>No BM Man Code Found</v>
      </c>
    </row>
    <row r="5444" spans="1:7">
      <c r="A5444" s="23" t="s">
        <v>10128</v>
      </c>
      <c r="B5444" s="23" t="s">
        <v>10129</v>
      </c>
      <c r="C5444" s="23" t="s">
        <v>172</v>
      </c>
      <c r="D5444" s="23" t="str">
        <f>IF(ISNUMBER(MATCH(C5444, 'Registration Database Man. Code'!A:A, 0)), "drone", "")</f>
        <v>drone</v>
      </c>
      <c r="E5444" s="23" t="str">
        <f>VLOOKUP(C5444, 'Registration Database Man. Code'!A:D, 4, FALSE)</f>
        <v>DJI</v>
      </c>
      <c r="F5444" s="24" t="str">
        <f t="shared" si="85"/>
        <v>Yes</v>
      </c>
      <c r="G5444" s="21" t="str">
        <f>IF(F5444="Yes", "Not Applicable", IF(COUNTIF('Broadcast Module Man Codes'!B:B, LEFT(B5444, 4))=0, "No BM Man Code Found", "Match Found"))</f>
        <v>Not Applicable</v>
      </c>
    </row>
    <row r="5445" spans="1:7">
      <c r="A5445" s="23" t="s">
        <v>10130</v>
      </c>
      <c r="B5445" s="23" t="s">
        <v>10131</v>
      </c>
      <c r="C5445" s="23">
        <v>610171</v>
      </c>
      <c r="D5445" s="23" t="str">
        <f>IF(ISNUMBER(MATCH(C5445, 'Registration Database Man. Code'!A:A, 0)), "drone", "")</f>
        <v>drone</v>
      </c>
      <c r="E5445" s="23" t="str">
        <f>VLOOKUP(C5445, 'Registration Database Man. Code'!A:D, 4, FALSE)</f>
        <v>DJI</v>
      </c>
      <c r="F5445" s="24" t="str">
        <f t="shared" si="85"/>
        <v>No</v>
      </c>
      <c r="G5445" s="21" t="str">
        <f>IF(F5445="Yes", "Not Applicable", IF(COUNTIF('Broadcast Module Man Codes'!B:B, LEFT(B5445, 4))=0, "No BM Man Code Found", "Match Found"))</f>
        <v>No BM Man Code Found</v>
      </c>
    </row>
    <row r="5446" spans="1:7">
      <c r="A5446" s="23" t="s">
        <v>10133</v>
      </c>
      <c r="B5446" s="23" t="s">
        <v>10134</v>
      </c>
      <c r="C5446" s="23" t="s">
        <v>27</v>
      </c>
      <c r="D5446" s="23" t="str">
        <f>IF(ISNUMBER(MATCH(C5446, 'Registration Database Man. Code'!A:A, 0)), "drone", "")</f>
        <v>drone</v>
      </c>
      <c r="E5446" s="23" t="str">
        <f>VLOOKUP(C5446, 'Registration Database Man. Code'!A:D, 4, FALSE)</f>
        <v>DJI</v>
      </c>
      <c r="F5446" s="24" t="str">
        <f t="shared" si="85"/>
        <v>No</v>
      </c>
      <c r="G5446" s="21" t="str">
        <f>IF(F5446="Yes", "Not Applicable", IF(COUNTIF('Broadcast Module Man Codes'!B:B, LEFT(B5446, 4))=0, "No BM Man Code Found", "Match Found"))</f>
        <v>No BM Man Code Found</v>
      </c>
    </row>
    <row r="5447" spans="1:7">
      <c r="A5447" s="23" t="s">
        <v>10135</v>
      </c>
      <c r="B5447" s="23" t="s">
        <v>10136</v>
      </c>
      <c r="C5447" s="23" t="s">
        <v>94</v>
      </c>
      <c r="D5447" s="23" t="str">
        <f>IF(ISNUMBER(MATCH(C5447, 'Registration Database Man. Code'!A:A, 0)), "drone", "")</f>
        <v>drone</v>
      </c>
      <c r="E5447" s="23" t="str">
        <f>VLOOKUP(C5447, 'Registration Database Man. Code'!A:D, 4, FALSE)</f>
        <v>DJI</v>
      </c>
      <c r="F5447" s="24" t="str">
        <f t="shared" si="85"/>
        <v>Yes</v>
      </c>
      <c r="G5447" s="21" t="str">
        <f>IF(F5447="Yes", "Not Applicable", IF(COUNTIF('Broadcast Module Man Codes'!B:B, LEFT(B5447, 4))=0, "No BM Man Code Found", "Match Found"))</f>
        <v>Not Applicable</v>
      </c>
    </row>
    <row r="5448" spans="1:7">
      <c r="A5448" s="23" t="s">
        <v>10137</v>
      </c>
      <c r="B5448" s="23" t="s">
        <v>10138</v>
      </c>
      <c r="C5448" s="23">
        <v>610171</v>
      </c>
      <c r="D5448" s="23" t="str">
        <f>IF(ISNUMBER(MATCH(C5448, 'Registration Database Man. Code'!A:A, 0)), "drone", "")</f>
        <v>drone</v>
      </c>
      <c r="E5448" s="23" t="str">
        <f>VLOOKUP(C5448, 'Registration Database Man. Code'!A:D, 4, FALSE)</f>
        <v>DJI</v>
      </c>
      <c r="F5448" s="24" t="str">
        <f t="shared" si="85"/>
        <v>No</v>
      </c>
      <c r="G5448" s="21" t="str">
        <f>IF(F5448="Yes", "Not Applicable", IF(COUNTIF('Broadcast Module Man Codes'!B:B, LEFT(B5448, 4))=0, "No BM Man Code Found", "Match Found"))</f>
        <v>No BM Man Code Found</v>
      </c>
    </row>
    <row r="5449" spans="1:7">
      <c r="A5449" s="23" t="s">
        <v>10139</v>
      </c>
      <c r="B5449" s="23" t="s">
        <v>10140</v>
      </c>
      <c r="C5449" s="23" t="s">
        <v>6</v>
      </c>
      <c r="D5449" s="23" t="str">
        <f>IF(ISNUMBER(MATCH(C5449, 'Registration Database Man. Code'!A:A, 0)), "drone", "")</f>
        <v>drone</v>
      </c>
      <c r="E5449" s="23" t="str">
        <f>VLOOKUP(C5449, 'Registration Database Man. Code'!A:D, 4, FALSE)</f>
        <v>XAG</v>
      </c>
      <c r="F5449" s="24" t="str">
        <f t="shared" si="85"/>
        <v>No</v>
      </c>
      <c r="G5449" s="21" t="str">
        <f>IF(F5449="Yes", "Not Applicable", IF(COUNTIF('Broadcast Module Man Codes'!B:B, LEFT(B5449, 4))=0, "No BM Man Code Found", "Match Found"))</f>
        <v>No BM Man Code Found</v>
      </c>
    </row>
    <row r="5450" spans="1:7">
      <c r="A5450" s="23" t="s">
        <v>10141</v>
      </c>
      <c r="B5450" s="23" t="s">
        <v>10142</v>
      </c>
      <c r="C5450" s="23" t="s">
        <v>27</v>
      </c>
      <c r="D5450" s="23" t="str">
        <f>IF(ISNUMBER(MATCH(C5450, 'Registration Database Man. Code'!A:A, 0)), "drone", "")</f>
        <v>drone</v>
      </c>
      <c r="E5450" s="23" t="str">
        <f>VLOOKUP(C5450, 'Registration Database Man. Code'!A:D, 4, FALSE)</f>
        <v>DJI</v>
      </c>
      <c r="F5450" s="24" t="str">
        <f t="shared" si="85"/>
        <v>Yes</v>
      </c>
      <c r="G5450" s="21" t="str">
        <f>IF(F5450="Yes", "Not Applicable", IF(COUNTIF('Broadcast Module Man Codes'!B:B, LEFT(B5450, 4))=0, "No BM Man Code Found", "Match Found"))</f>
        <v>Not Applicable</v>
      </c>
    </row>
    <row r="5451" spans="1:7">
      <c r="A5451" s="23" t="s">
        <v>10143</v>
      </c>
      <c r="B5451" s="23" t="s">
        <v>10144</v>
      </c>
      <c r="C5451" s="23" t="s">
        <v>4</v>
      </c>
      <c r="D5451" s="23" t="str">
        <f>IF(ISNUMBER(MATCH(C5451, 'Registration Database Man. Code'!A:A, 0)), "drone", "")</f>
        <v>drone</v>
      </c>
      <c r="E5451" s="23" t="str">
        <f>VLOOKUP(C5451, 'Registration Database Man. Code'!A:D, 4, FALSE)</f>
        <v>TALOS DRONES</v>
      </c>
      <c r="F5451" s="24" t="str">
        <f t="shared" si="85"/>
        <v>No</v>
      </c>
      <c r="G5451" s="21" t="str">
        <f>IF(F5451="Yes", "Not Applicable", IF(COUNTIF('Broadcast Module Man Codes'!B:B, LEFT(B5451, 4))=0, "No BM Man Code Found", "Match Found"))</f>
        <v>No BM Man Code Found</v>
      </c>
    </row>
    <row r="5452" spans="1:7">
      <c r="A5452" s="23" t="s">
        <v>10146</v>
      </c>
      <c r="B5452" s="23" t="s">
        <v>10147</v>
      </c>
      <c r="C5452" s="23" t="s">
        <v>1506</v>
      </c>
      <c r="D5452" s="23" t="str">
        <f>IF(ISNUMBER(MATCH(C5452, 'Registration Database Man. Code'!A:A, 0)), "drone", "")</f>
        <v>drone</v>
      </c>
      <c r="E5452" s="23" t="str">
        <f>VLOOKUP(C5452, 'Registration Database Man. Code'!A:D, 4, FALSE)</f>
        <v>DJI</v>
      </c>
      <c r="F5452" s="24" t="str">
        <f t="shared" si="85"/>
        <v>No</v>
      </c>
      <c r="G5452" s="21" t="str">
        <f>IF(F5452="Yes", "Not Applicable", IF(COUNTIF('Broadcast Module Man Codes'!B:B, LEFT(B5452, 4))=0, "No BM Man Code Found", "Match Found"))</f>
        <v>No BM Man Code Found</v>
      </c>
    </row>
    <row r="5453" spans="1:7">
      <c r="A5453" s="23" t="s">
        <v>10148</v>
      </c>
      <c r="B5453" s="23" t="s">
        <v>10149</v>
      </c>
      <c r="C5453" s="23" t="s">
        <v>10150</v>
      </c>
      <c r="D5453" s="23" t="str">
        <f>IF(ISNUMBER(MATCH(C5453, 'Registration Database Man. Code'!A:A, 0)), "drone", "")</f>
        <v>drone</v>
      </c>
      <c r="E5453" s="23" t="str">
        <f>VLOOKUP(C5453, 'Registration Database Man. Code'!A:D, 4, FALSE)</f>
        <v>DJI</v>
      </c>
      <c r="F5453" s="24" t="str">
        <f t="shared" si="85"/>
        <v>No</v>
      </c>
      <c r="G5453" s="21" t="str">
        <f>IF(F5453="Yes", "Not Applicable", IF(COUNTIF('Broadcast Module Man Codes'!B:B, LEFT(B5453, 4))=0, "No BM Man Code Found", "Match Found"))</f>
        <v>No BM Man Code Found</v>
      </c>
    </row>
    <row r="5454" spans="1:7">
      <c r="A5454" s="23" t="s">
        <v>10151</v>
      </c>
      <c r="B5454" s="23" t="s">
        <v>10152</v>
      </c>
      <c r="C5454" s="23" t="s">
        <v>27</v>
      </c>
      <c r="D5454" s="23" t="str">
        <f>IF(ISNUMBER(MATCH(C5454, 'Registration Database Man. Code'!A:A, 0)), "drone", "")</f>
        <v>drone</v>
      </c>
      <c r="E5454" s="23" t="str">
        <f>VLOOKUP(C5454, 'Registration Database Man. Code'!A:D, 4, FALSE)</f>
        <v>DJI</v>
      </c>
      <c r="F5454" s="24" t="str">
        <f t="shared" si="85"/>
        <v>No</v>
      </c>
      <c r="G5454" s="21" t="str">
        <f>IF(F5454="Yes", "Not Applicable", IF(COUNTIF('Broadcast Module Man Codes'!B:B, LEFT(B5454, 4))=0, "No BM Man Code Found", "Match Found"))</f>
        <v>No BM Man Code Found</v>
      </c>
    </row>
    <row r="5455" spans="1:7">
      <c r="A5455" s="23" t="s">
        <v>10153</v>
      </c>
      <c r="B5455" s="23" t="s">
        <v>10154</v>
      </c>
      <c r="C5455" s="23" t="s">
        <v>37</v>
      </c>
      <c r="D5455" s="23" t="str">
        <f>IF(ISNUMBER(MATCH(C5455, 'Registration Database Man. Code'!A:A, 0)), "drone", "")</f>
        <v>drone</v>
      </c>
      <c r="E5455" s="23" t="str">
        <f>VLOOKUP(C5455, 'Registration Database Man. Code'!A:D, 4, FALSE)</f>
        <v>DJI</v>
      </c>
      <c r="F5455" s="24" t="str">
        <f t="shared" si="85"/>
        <v>No</v>
      </c>
      <c r="G5455" s="21" t="str">
        <f>IF(F5455="Yes", "Not Applicable", IF(COUNTIF('Broadcast Module Man Codes'!B:B, LEFT(B5455, 4))=0, "No BM Man Code Found", "Match Found"))</f>
        <v>No BM Man Code Found</v>
      </c>
    </row>
    <row r="5456" spans="1:7">
      <c r="A5456" s="23" t="s">
        <v>10155</v>
      </c>
      <c r="B5456" s="23" t="s">
        <v>10156</v>
      </c>
      <c r="C5456" s="23" t="s">
        <v>27</v>
      </c>
      <c r="D5456" s="23" t="str">
        <f>IF(ISNUMBER(MATCH(C5456, 'Registration Database Man. Code'!A:A, 0)), "drone", "")</f>
        <v>drone</v>
      </c>
      <c r="E5456" s="23" t="str">
        <f>VLOOKUP(C5456, 'Registration Database Man. Code'!A:D, 4, FALSE)</f>
        <v>DJI</v>
      </c>
      <c r="F5456" s="24" t="str">
        <f t="shared" si="85"/>
        <v>Yes</v>
      </c>
      <c r="G5456" s="21" t="str">
        <f>IF(F5456="Yes", "Not Applicable", IF(COUNTIF('Broadcast Module Man Codes'!B:B, LEFT(B5456, 4))=0, "No BM Man Code Found", "Match Found"))</f>
        <v>Not Applicable</v>
      </c>
    </row>
    <row r="5457" spans="1:7">
      <c r="A5457" s="23" t="s">
        <v>10157</v>
      </c>
      <c r="B5457" s="23" t="s">
        <v>10158</v>
      </c>
      <c r="C5457" s="23" t="s">
        <v>27</v>
      </c>
      <c r="D5457" s="23" t="str">
        <f>IF(ISNUMBER(MATCH(C5457, 'Registration Database Man. Code'!A:A, 0)), "drone", "")</f>
        <v>drone</v>
      </c>
      <c r="E5457" s="23" t="str">
        <f>VLOOKUP(C5457, 'Registration Database Man. Code'!A:D, 4, FALSE)</f>
        <v>DJI</v>
      </c>
      <c r="F5457" s="24" t="str">
        <f t="shared" si="85"/>
        <v>Yes</v>
      </c>
      <c r="G5457" s="21" t="str">
        <f>IF(F5457="Yes", "Not Applicable", IF(COUNTIF('Broadcast Module Man Codes'!B:B, LEFT(B5457, 4))=0, "No BM Man Code Found", "Match Found"))</f>
        <v>Not Applicable</v>
      </c>
    </row>
    <row r="5458" spans="1:7">
      <c r="A5458" s="23" t="s">
        <v>10159</v>
      </c>
      <c r="B5458" s="23" t="s">
        <v>10160</v>
      </c>
      <c r="C5458" s="23" t="s">
        <v>94</v>
      </c>
      <c r="D5458" s="23" t="str">
        <f>IF(ISNUMBER(MATCH(C5458, 'Registration Database Man. Code'!A:A, 0)), "drone", "")</f>
        <v>drone</v>
      </c>
      <c r="E5458" s="23" t="str">
        <f>VLOOKUP(C5458, 'Registration Database Man. Code'!A:D, 4, FALSE)</f>
        <v>DJI</v>
      </c>
      <c r="F5458" s="24" t="str">
        <f t="shared" si="85"/>
        <v>Yes</v>
      </c>
      <c r="G5458" s="21" t="str">
        <f>IF(F5458="Yes", "Not Applicable", IF(COUNTIF('Broadcast Module Man Codes'!B:B, LEFT(B5458, 4))=0, "No BM Man Code Found", "Match Found"))</f>
        <v>Not Applicable</v>
      </c>
    </row>
    <row r="5459" spans="1:7">
      <c r="A5459" s="23" t="s">
        <v>10161</v>
      </c>
      <c r="B5459" s="23" t="s">
        <v>10162</v>
      </c>
      <c r="C5459" s="23" t="s">
        <v>132</v>
      </c>
      <c r="D5459" s="23" t="str">
        <f>IF(ISNUMBER(MATCH(C5459, 'Registration Database Man. Code'!A:A, 0)), "drone", "")</f>
        <v>drone</v>
      </c>
      <c r="E5459" s="23" t="str">
        <f>VLOOKUP(C5459, 'Registration Database Man. Code'!A:D, 4, FALSE)</f>
        <v>DJI</v>
      </c>
      <c r="F5459" s="24" t="str">
        <f t="shared" si="85"/>
        <v>No</v>
      </c>
      <c r="G5459" s="21" t="str">
        <f>IF(F5459="Yes", "Not Applicable", IF(COUNTIF('Broadcast Module Man Codes'!B:B, LEFT(B5459, 4))=0, "No BM Man Code Found", "Match Found"))</f>
        <v>No BM Man Code Found</v>
      </c>
    </row>
    <row r="5460" spans="1:7">
      <c r="A5460" s="23" t="s">
        <v>10163</v>
      </c>
      <c r="B5460" s="23" t="s">
        <v>10164</v>
      </c>
      <c r="C5460" s="23" t="s">
        <v>16</v>
      </c>
      <c r="D5460" s="23" t="str">
        <f>IF(ISNUMBER(MATCH(C5460, 'Registration Database Man. Code'!A:A, 0)), "drone", "")</f>
        <v>drone</v>
      </c>
      <c r="E5460" s="23" t="str">
        <f>VLOOKUP(C5460, 'Registration Database Man. Code'!A:D, 4, FALSE)</f>
        <v>DJI</v>
      </c>
      <c r="F5460" s="24" t="str">
        <f t="shared" si="85"/>
        <v>Yes</v>
      </c>
      <c r="G5460" s="21" t="str">
        <f>IF(F5460="Yes", "Not Applicable", IF(COUNTIF('Broadcast Module Man Codes'!B:B, LEFT(B5460, 4))=0, "No BM Man Code Found", "Match Found"))</f>
        <v>Not Applicable</v>
      </c>
    </row>
    <row r="5461" spans="1:7">
      <c r="A5461" s="23" t="s">
        <v>10165</v>
      </c>
      <c r="B5461" s="23" t="s">
        <v>10166</v>
      </c>
      <c r="C5461" s="23" t="s">
        <v>27</v>
      </c>
      <c r="D5461" s="23" t="str">
        <f>IF(ISNUMBER(MATCH(C5461, 'Registration Database Man. Code'!A:A, 0)), "drone", "")</f>
        <v>drone</v>
      </c>
      <c r="E5461" s="23" t="str">
        <f>VLOOKUP(C5461, 'Registration Database Man. Code'!A:D, 4, FALSE)</f>
        <v>DJI</v>
      </c>
      <c r="F5461" s="24" t="str">
        <f t="shared" si="85"/>
        <v>No</v>
      </c>
      <c r="G5461" s="21" t="str">
        <f>IF(F5461="Yes", "Not Applicable", IF(COUNTIF('Broadcast Module Man Codes'!B:B, LEFT(B5461, 4))=0, "No BM Man Code Found", "Match Found"))</f>
        <v>No BM Man Code Found</v>
      </c>
    </row>
    <row r="5462" spans="1:7">
      <c r="A5462" s="23" t="s">
        <v>10167</v>
      </c>
      <c r="B5462" s="23" t="s">
        <v>10168</v>
      </c>
      <c r="C5462" s="23" t="s">
        <v>132</v>
      </c>
      <c r="D5462" s="23" t="str">
        <f>IF(ISNUMBER(MATCH(C5462, 'Registration Database Man. Code'!A:A, 0)), "drone", "")</f>
        <v>drone</v>
      </c>
      <c r="E5462" s="23" t="str">
        <f>VLOOKUP(C5462, 'Registration Database Man. Code'!A:D, 4, FALSE)</f>
        <v>DJI</v>
      </c>
      <c r="F5462" s="24" t="str">
        <f t="shared" si="85"/>
        <v>No</v>
      </c>
      <c r="G5462" s="21" t="str">
        <f>IF(F5462="Yes", "Not Applicable", IF(COUNTIF('Broadcast Module Man Codes'!B:B, LEFT(B5462, 4))=0, "No BM Man Code Found", "Match Found"))</f>
        <v>No BM Man Code Found</v>
      </c>
    </row>
    <row r="5463" spans="1:7">
      <c r="A5463" s="23" t="s">
        <v>10169</v>
      </c>
      <c r="B5463" s="23" t="s">
        <v>10170</v>
      </c>
      <c r="C5463" s="23" t="s">
        <v>37</v>
      </c>
      <c r="D5463" s="23" t="str">
        <f>IF(ISNUMBER(MATCH(C5463, 'Registration Database Man. Code'!A:A, 0)), "drone", "")</f>
        <v>drone</v>
      </c>
      <c r="E5463" s="23" t="str">
        <f>VLOOKUP(C5463, 'Registration Database Man. Code'!A:D, 4, FALSE)</f>
        <v>DJI</v>
      </c>
      <c r="F5463" s="24" t="str">
        <f t="shared" si="85"/>
        <v>No</v>
      </c>
      <c r="G5463" s="21" t="str">
        <f>IF(F5463="Yes", "Not Applicable", IF(COUNTIF('Broadcast Module Man Codes'!B:B, LEFT(B5463, 4))=0, "No BM Man Code Found", "Match Found"))</f>
        <v>No BM Man Code Found</v>
      </c>
    </row>
    <row r="5464" spans="1:7">
      <c r="A5464" s="23" t="s">
        <v>10171</v>
      </c>
      <c r="B5464" s="23" t="s">
        <v>10172</v>
      </c>
      <c r="C5464" s="23" t="s">
        <v>6</v>
      </c>
      <c r="D5464" s="23" t="str">
        <f>IF(ISNUMBER(MATCH(C5464, 'Registration Database Man. Code'!A:A, 0)), "drone", "")</f>
        <v>drone</v>
      </c>
      <c r="E5464" s="23" t="str">
        <f>VLOOKUP(C5464, 'Registration Database Man. Code'!A:D, 4, FALSE)</f>
        <v>XAG</v>
      </c>
      <c r="F5464" s="24" t="str">
        <f t="shared" si="85"/>
        <v>Yes</v>
      </c>
      <c r="G5464" s="21" t="str">
        <f>IF(F5464="Yes", "Not Applicable", IF(COUNTIF('Broadcast Module Man Codes'!B:B, LEFT(B5464, 4))=0, "No BM Man Code Found", "Match Found"))</f>
        <v>Not Applicable</v>
      </c>
    </row>
    <row r="5465" spans="1:7">
      <c r="A5465" s="23" t="s">
        <v>10173</v>
      </c>
      <c r="B5465" s="23" t="s">
        <v>10174</v>
      </c>
      <c r="C5465" s="23" t="s">
        <v>16</v>
      </c>
      <c r="D5465" s="23" t="str">
        <f>IF(ISNUMBER(MATCH(C5465, 'Registration Database Man. Code'!A:A, 0)), "drone", "")</f>
        <v>drone</v>
      </c>
      <c r="E5465" s="23" t="str">
        <f>VLOOKUP(C5465, 'Registration Database Man. Code'!A:D, 4, FALSE)</f>
        <v>DJI</v>
      </c>
      <c r="F5465" s="24" t="str">
        <f t="shared" si="85"/>
        <v>Yes</v>
      </c>
      <c r="G5465" s="21" t="str">
        <f>IF(F5465="Yes", "Not Applicable", IF(COUNTIF('Broadcast Module Man Codes'!B:B, LEFT(B5465, 4))=0, "No BM Man Code Found", "Match Found"))</f>
        <v>Not Applicable</v>
      </c>
    </row>
    <row r="5466" spans="1:7">
      <c r="A5466" s="23" t="s">
        <v>10175</v>
      </c>
      <c r="B5466" s="23" t="s">
        <v>10176</v>
      </c>
      <c r="C5466" s="23" t="s">
        <v>922</v>
      </c>
      <c r="D5466" s="23" t="str">
        <f>IF(ISNUMBER(MATCH(C5466, 'Registration Database Man. Code'!A:A, 0)), "drone", "")</f>
        <v>drone</v>
      </c>
      <c r="E5466" s="23" t="str">
        <f>VLOOKUP(C5466, 'Registration Database Man. Code'!A:D, 4, FALSE)</f>
        <v>DJI</v>
      </c>
      <c r="F5466" s="24" t="str">
        <f t="shared" si="85"/>
        <v>No</v>
      </c>
      <c r="G5466" s="21" t="str">
        <f>IF(F5466="Yes", "Not Applicable", IF(COUNTIF('Broadcast Module Man Codes'!B:B, LEFT(B5466, 4))=0, "No BM Man Code Found", "Match Found"))</f>
        <v>No BM Man Code Found</v>
      </c>
    </row>
    <row r="5467" spans="1:7">
      <c r="A5467" s="23" t="s">
        <v>10178</v>
      </c>
      <c r="B5467" s="23" t="s">
        <v>10179</v>
      </c>
      <c r="C5467" s="23" t="s">
        <v>10</v>
      </c>
      <c r="D5467" s="23" t="str">
        <f>IF(ISNUMBER(MATCH(C5467, 'Registration Database Man. Code'!A:A, 0)), "drone", "")</f>
        <v>drone</v>
      </c>
      <c r="E5467" s="23" t="str">
        <f>VLOOKUP(C5467, 'Registration Database Man. Code'!A:D, 4, FALSE)</f>
        <v>DJI</v>
      </c>
      <c r="F5467" s="24" t="str">
        <f t="shared" si="85"/>
        <v>Yes</v>
      </c>
      <c r="G5467" s="21" t="str">
        <f>IF(F5467="Yes", "Not Applicable", IF(COUNTIF('Broadcast Module Man Codes'!B:B, LEFT(B5467, 4))=0, "No BM Man Code Found", "Match Found"))</f>
        <v>Not Applicable</v>
      </c>
    </row>
    <row r="5468" spans="1:7">
      <c r="A5468" s="23" t="s">
        <v>10180</v>
      </c>
      <c r="B5468" s="23" t="s">
        <v>10181</v>
      </c>
      <c r="C5468" s="23" t="s">
        <v>132</v>
      </c>
      <c r="D5468" s="23" t="str">
        <f>IF(ISNUMBER(MATCH(C5468, 'Registration Database Man. Code'!A:A, 0)), "drone", "")</f>
        <v>drone</v>
      </c>
      <c r="E5468" s="23" t="str">
        <f>VLOOKUP(C5468, 'Registration Database Man. Code'!A:D, 4, FALSE)</f>
        <v>DJI</v>
      </c>
      <c r="F5468" s="24" t="str">
        <f t="shared" si="85"/>
        <v>No</v>
      </c>
      <c r="G5468" s="21" t="str">
        <f>IF(F5468="Yes", "Not Applicable", IF(COUNTIF('Broadcast Module Man Codes'!B:B, LEFT(B5468, 4))=0, "No BM Man Code Found", "Match Found"))</f>
        <v>No BM Man Code Found</v>
      </c>
    </row>
    <row r="5469" spans="1:7">
      <c r="A5469" s="23" t="s">
        <v>10182</v>
      </c>
      <c r="B5469" s="23" t="s">
        <v>10183</v>
      </c>
      <c r="C5469" s="23" t="s">
        <v>142</v>
      </c>
      <c r="D5469" s="23" t="str">
        <f>IF(ISNUMBER(MATCH(C5469, 'Registration Database Man. Code'!A:A, 0)), "drone", "")</f>
        <v>drone</v>
      </c>
      <c r="E5469" s="23" t="str">
        <f>VLOOKUP(C5469, 'Registration Database Man. Code'!A:D, 4, FALSE)</f>
        <v>TALOS DRONES</v>
      </c>
      <c r="F5469" s="24" t="str">
        <f t="shared" si="85"/>
        <v>No</v>
      </c>
      <c r="G5469" s="21" t="str">
        <f>IF(F5469="Yes", "Not Applicable", IF(COUNTIF('Broadcast Module Man Codes'!B:B, LEFT(B5469, 4))=0, "No BM Man Code Found", "Match Found"))</f>
        <v>No BM Man Code Found</v>
      </c>
    </row>
    <row r="5470" spans="1:7">
      <c r="A5470" s="23" t="s">
        <v>10184</v>
      </c>
      <c r="B5470" s="23" t="s">
        <v>10185</v>
      </c>
      <c r="C5470" s="23" t="s">
        <v>132</v>
      </c>
      <c r="D5470" s="23" t="str">
        <f>IF(ISNUMBER(MATCH(C5470, 'Registration Database Man. Code'!A:A, 0)), "drone", "")</f>
        <v>drone</v>
      </c>
      <c r="E5470" s="23" t="str">
        <f>VLOOKUP(C5470, 'Registration Database Man. Code'!A:D, 4, FALSE)</f>
        <v>DJI</v>
      </c>
      <c r="F5470" s="24" t="str">
        <f t="shared" si="85"/>
        <v>No</v>
      </c>
      <c r="G5470" s="21" t="str">
        <f>IF(F5470="Yes", "Not Applicable", IF(COUNTIF('Broadcast Module Man Codes'!B:B, LEFT(B5470, 4))=0, "No BM Man Code Found", "Match Found"))</f>
        <v>No BM Man Code Found</v>
      </c>
    </row>
    <row r="5471" spans="1:7">
      <c r="A5471" s="23" t="s">
        <v>10186</v>
      </c>
      <c r="B5471" s="23" t="s">
        <v>10187</v>
      </c>
      <c r="C5471" s="23" t="s">
        <v>37</v>
      </c>
      <c r="D5471" s="23" t="str">
        <f>IF(ISNUMBER(MATCH(C5471, 'Registration Database Man. Code'!A:A, 0)), "drone", "")</f>
        <v>drone</v>
      </c>
      <c r="E5471" s="23" t="str">
        <f>VLOOKUP(C5471, 'Registration Database Man. Code'!A:D, 4, FALSE)</f>
        <v>DJI</v>
      </c>
      <c r="F5471" s="24" t="str">
        <f t="shared" si="85"/>
        <v>No</v>
      </c>
      <c r="G5471" s="21" t="str">
        <f>IF(F5471="Yes", "Not Applicable", IF(COUNTIF('Broadcast Module Man Codes'!B:B, LEFT(B5471, 4))=0, "No BM Man Code Found", "Match Found"))</f>
        <v>No BM Man Code Found</v>
      </c>
    </row>
    <row r="5472" spans="1:7">
      <c r="A5472" s="23" t="s">
        <v>10188</v>
      </c>
      <c r="B5472" s="23">
        <v>1010845</v>
      </c>
      <c r="C5472" s="23" t="s">
        <v>132</v>
      </c>
      <c r="D5472" s="23" t="str">
        <f>IF(ISNUMBER(MATCH(C5472, 'Registration Database Man. Code'!A:A, 0)), "drone", "")</f>
        <v>drone</v>
      </c>
      <c r="E5472" s="23" t="str">
        <f>VLOOKUP(C5472, 'Registration Database Man. Code'!A:D, 4, FALSE)</f>
        <v>DJI</v>
      </c>
      <c r="F5472" s="24" t="str">
        <f t="shared" si="85"/>
        <v>No</v>
      </c>
      <c r="G5472" s="21" t="str">
        <f>IF(F5472="Yes", "Not Applicable", IF(COUNTIF('Broadcast Module Man Codes'!B:B, LEFT(B5472, 4))=0, "No BM Man Code Found", "Match Found"))</f>
        <v>No BM Man Code Found</v>
      </c>
    </row>
    <row r="5473" spans="1:7">
      <c r="A5473" s="23" t="s">
        <v>10189</v>
      </c>
      <c r="B5473" s="23" t="s">
        <v>10190</v>
      </c>
      <c r="C5473" s="23" t="s">
        <v>6</v>
      </c>
      <c r="D5473" s="23" t="str">
        <f>IF(ISNUMBER(MATCH(C5473, 'Registration Database Man. Code'!A:A, 0)), "drone", "")</f>
        <v>drone</v>
      </c>
      <c r="E5473" s="23" t="str">
        <f>VLOOKUP(C5473, 'Registration Database Man. Code'!A:D, 4, FALSE)</f>
        <v>XAG</v>
      </c>
      <c r="F5473" s="24" t="str">
        <f t="shared" si="85"/>
        <v>Yes</v>
      </c>
      <c r="G5473" s="21" t="str">
        <f>IF(F5473="Yes", "Not Applicable", IF(COUNTIF('Broadcast Module Man Codes'!B:B, LEFT(B5473, 4))=0, "No BM Man Code Found", "Match Found"))</f>
        <v>Not Applicable</v>
      </c>
    </row>
    <row r="5474" spans="1:7">
      <c r="A5474" s="23" t="s">
        <v>10191</v>
      </c>
      <c r="B5474" s="23" t="s">
        <v>10192</v>
      </c>
      <c r="C5474" s="23" t="s">
        <v>94</v>
      </c>
      <c r="D5474" s="23" t="str">
        <f>IF(ISNUMBER(MATCH(C5474, 'Registration Database Man. Code'!A:A, 0)), "drone", "")</f>
        <v>drone</v>
      </c>
      <c r="E5474" s="23" t="str">
        <f>VLOOKUP(C5474, 'Registration Database Man. Code'!A:D, 4, FALSE)</f>
        <v>DJI</v>
      </c>
      <c r="F5474" s="24" t="str">
        <f t="shared" si="85"/>
        <v>No</v>
      </c>
      <c r="G5474" s="21" t="str">
        <f>IF(F5474="Yes", "Not Applicable", IF(COUNTIF('Broadcast Module Man Codes'!B:B, LEFT(B5474, 4))=0, "No BM Man Code Found", "Match Found"))</f>
        <v>No BM Man Code Found</v>
      </c>
    </row>
    <row r="5475" spans="1:7">
      <c r="A5475" s="23" t="s">
        <v>10193</v>
      </c>
      <c r="B5475" s="23">
        <v>400019368</v>
      </c>
      <c r="C5475" s="23" t="s">
        <v>13</v>
      </c>
      <c r="D5475" s="23" t="str">
        <f>IF(ISNUMBER(MATCH(C5475, 'Registration Database Man. Code'!A:A, 0)), "drone", "")</f>
        <v>drone</v>
      </c>
      <c r="E5475" s="23" t="str">
        <f>VLOOKUP(C5475, 'Registration Database Man. Code'!A:D, 4, FALSE)</f>
        <v>DJI</v>
      </c>
      <c r="F5475" s="24" t="str">
        <f t="shared" si="85"/>
        <v>No</v>
      </c>
      <c r="G5475" s="21" t="str">
        <f>IF(F5475="Yes", "Not Applicable", IF(COUNTIF('Broadcast Module Man Codes'!B:B, LEFT(B5475, 4))=0, "No BM Man Code Found", "Match Found"))</f>
        <v>No BM Man Code Found</v>
      </c>
    </row>
    <row r="5476" spans="1:7">
      <c r="A5476" s="23" t="s">
        <v>10194</v>
      </c>
      <c r="B5476" s="23" t="s">
        <v>10195</v>
      </c>
      <c r="C5476" s="23" t="s">
        <v>97</v>
      </c>
      <c r="D5476" s="23" t="str">
        <f>IF(ISNUMBER(MATCH(C5476, 'Registration Database Man. Code'!A:A, 0)), "drone", "")</f>
        <v>drone</v>
      </c>
      <c r="E5476" s="23" t="str">
        <f>VLOOKUP(C5476, 'Registration Database Man. Code'!A:D, 4, FALSE)</f>
        <v>DJI</v>
      </c>
      <c r="F5476" s="24" t="str">
        <f t="shared" si="85"/>
        <v>No</v>
      </c>
      <c r="G5476" s="21" t="str">
        <f>IF(F5476="Yes", "Not Applicable", IF(COUNTIF('Broadcast Module Man Codes'!B:B, LEFT(B5476, 4))=0, "No BM Man Code Found", "Match Found"))</f>
        <v>No BM Man Code Found</v>
      </c>
    </row>
    <row r="5477" spans="1:7">
      <c r="A5477" s="23" t="s">
        <v>10196</v>
      </c>
      <c r="B5477" s="23" t="s">
        <v>10197</v>
      </c>
      <c r="C5477" s="23" t="s">
        <v>27</v>
      </c>
      <c r="D5477" s="23" t="str">
        <f>IF(ISNUMBER(MATCH(C5477, 'Registration Database Man. Code'!A:A, 0)), "drone", "")</f>
        <v>drone</v>
      </c>
      <c r="E5477" s="23" t="str">
        <f>VLOOKUP(C5477, 'Registration Database Man. Code'!A:D, 4, FALSE)</f>
        <v>DJI</v>
      </c>
      <c r="F5477" s="24" t="str">
        <f t="shared" si="85"/>
        <v>Yes</v>
      </c>
      <c r="G5477" s="21" t="str">
        <f>IF(F5477="Yes", "Not Applicable", IF(COUNTIF('Broadcast Module Man Codes'!B:B, LEFT(B5477, 4))=0, "No BM Man Code Found", "Match Found"))</f>
        <v>Not Applicable</v>
      </c>
    </row>
    <row r="5478" spans="1:7">
      <c r="A5478" s="23" t="s">
        <v>10198</v>
      </c>
      <c r="B5478" s="23" t="s">
        <v>10199</v>
      </c>
      <c r="C5478" s="23" t="s">
        <v>132</v>
      </c>
      <c r="D5478" s="23" t="str">
        <f>IF(ISNUMBER(MATCH(C5478, 'Registration Database Man. Code'!A:A, 0)), "drone", "")</f>
        <v>drone</v>
      </c>
      <c r="E5478" s="23" t="str">
        <f>VLOOKUP(C5478, 'Registration Database Man. Code'!A:D, 4, FALSE)</f>
        <v>DJI</v>
      </c>
      <c r="F5478" s="24" t="str">
        <f t="shared" si="85"/>
        <v>No</v>
      </c>
      <c r="G5478" s="21" t="str">
        <f>IF(F5478="Yes", "Not Applicable", IF(COUNTIF('Broadcast Module Man Codes'!B:B, LEFT(B5478, 4))=0, "No BM Man Code Found", "Match Found"))</f>
        <v>No BM Man Code Found</v>
      </c>
    </row>
    <row r="5479" spans="1:7">
      <c r="A5479" s="23" t="s">
        <v>10200</v>
      </c>
      <c r="B5479" s="23" t="s">
        <v>10201</v>
      </c>
      <c r="C5479" s="23" t="s">
        <v>53</v>
      </c>
      <c r="D5479" s="23" t="str">
        <f>IF(ISNUMBER(MATCH(C5479, 'Registration Database Man. Code'!A:A, 0)), "drone", "")</f>
        <v>drone</v>
      </c>
      <c r="E5479" s="23" t="str">
        <f>VLOOKUP(C5479, 'Registration Database Man. Code'!A:D, 4, FALSE)</f>
        <v>EA VISION</v>
      </c>
      <c r="F5479" s="24" t="str">
        <f t="shared" si="85"/>
        <v>No</v>
      </c>
      <c r="G5479" s="21" t="str">
        <f>IF(F5479="Yes", "Not Applicable", IF(COUNTIF('Broadcast Module Man Codes'!B:B, LEFT(B5479, 4))=0, "No BM Man Code Found", "Match Found"))</f>
        <v>No BM Man Code Found</v>
      </c>
    </row>
    <row r="5480" spans="1:7">
      <c r="A5480" s="23" t="s">
        <v>10202</v>
      </c>
      <c r="B5480" s="23" t="s">
        <v>10203</v>
      </c>
      <c r="C5480" s="23" t="s">
        <v>37</v>
      </c>
      <c r="D5480" s="23" t="str">
        <f>IF(ISNUMBER(MATCH(C5480, 'Registration Database Man. Code'!A:A, 0)), "drone", "")</f>
        <v>drone</v>
      </c>
      <c r="E5480" s="23" t="str">
        <f>VLOOKUP(C5480, 'Registration Database Man. Code'!A:D, 4, FALSE)</f>
        <v>DJI</v>
      </c>
      <c r="F5480" s="24" t="str">
        <f t="shared" si="85"/>
        <v>No</v>
      </c>
      <c r="G5480" s="21" t="str">
        <f>IF(F5480="Yes", "Not Applicable", IF(COUNTIF('Broadcast Module Man Codes'!B:B, LEFT(B5480, 4))=0, "No BM Man Code Found", "Match Found"))</f>
        <v>No BM Man Code Found</v>
      </c>
    </row>
    <row r="5481" spans="1:7">
      <c r="A5481" s="23" t="s">
        <v>10204</v>
      </c>
      <c r="B5481" s="23" t="s">
        <v>10205</v>
      </c>
      <c r="C5481" s="23" t="s">
        <v>4</v>
      </c>
      <c r="D5481" s="23" t="str">
        <f>IF(ISNUMBER(MATCH(C5481, 'Registration Database Man. Code'!A:A, 0)), "drone", "")</f>
        <v>drone</v>
      </c>
      <c r="E5481" s="23" t="str">
        <f>VLOOKUP(C5481, 'Registration Database Man. Code'!A:D, 4, FALSE)</f>
        <v>TALOS DRONES</v>
      </c>
      <c r="F5481" s="24" t="str">
        <f t="shared" si="85"/>
        <v>Yes</v>
      </c>
      <c r="G5481" s="21" t="str">
        <f>IF(F5481="Yes", "Not Applicable", IF(COUNTIF('Broadcast Module Man Codes'!B:B, LEFT(B5481, 4))=0, "No BM Man Code Found", "Match Found"))</f>
        <v>Not Applicable</v>
      </c>
    </row>
    <row r="5482" spans="1:7">
      <c r="A5482" s="23" t="s">
        <v>10206</v>
      </c>
      <c r="B5482" s="23" t="s">
        <v>10207</v>
      </c>
      <c r="C5482" s="23" t="s">
        <v>21</v>
      </c>
      <c r="D5482" s="23" t="str">
        <f>IF(ISNUMBER(MATCH(C5482, 'Registration Database Man. Code'!A:A, 0)), "drone", "")</f>
        <v>drone</v>
      </c>
      <c r="E5482" s="23" t="str">
        <f>VLOOKUP(C5482, 'Registration Database Man. Code'!A:D, 4, FALSE)</f>
        <v>XAG</v>
      </c>
      <c r="F5482" s="24" t="str">
        <f t="shared" si="85"/>
        <v>Yes</v>
      </c>
      <c r="G5482" s="21" t="str">
        <f>IF(F5482="Yes", "Not Applicable", IF(COUNTIF('Broadcast Module Man Codes'!B:B, LEFT(B5482, 4))=0, "No BM Man Code Found", "Match Found"))</f>
        <v>Not Applicable</v>
      </c>
    </row>
    <row r="5483" spans="1:7">
      <c r="A5483" s="23" t="s">
        <v>10208</v>
      </c>
      <c r="B5483" s="23" t="s">
        <v>10209</v>
      </c>
      <c r="C5483" s="23" t="s">
        <v>10</v>
      </c>
      <c r="D5483" s="23" t="str">
        <f>IF(ISNUMBER(MATCH(C5483, 'Registration Database Man. Code'!A:A, 0)), "drone", "")</f>
        <v>drone</v>
      </c>
      <c r="E5483" s="23" t="str">
        <f>VLOOKUP(C5483, 'Registration Database Man. Code'!A:D, 4, FALSE)</f>
        <v>DJI</v>
      </c>
      <c r="F5483" s="24" t="str">
        <f t="shared" si="85"/>
        <v>Yes</v>
      </c>
      <c r="G5483" s="21" t="str">
        <f>IF(F5483="Yes", "Not Applicable", IF(COUNTIF('Broadcast Module Man Codes'!B:B, LEFT(B5483, 4))=0, "No BM Man Code Found", "Match Found"))</f>
        <v>Not Applicable</v>
      </c>
    </row>
    <row r="5484" spans="1:7">
      <c r="A5484" s="23" t="s">
        <v>10210</v>
      </c>
      <c r="B5484" s="23" t="s">
        <v>10211</v>
      </c>
      <c r="C5484" s="23" t="s">
        <v>21</v>
      </c>
      <c r="D5484" s="23" t="str">
        <f>IF(ISNUMBER(MATCH(C5484, 'Registration Database Man. Code'!A:A, 0)), "drone", "")</f>
        <v>drone</v>
      </c>
      <c r="E5484" s="23" t="str">
        <f>VLOOKUP(C5484, 'Registration Database Man. Code'!A:D, 4, FALSE)</f>
        <v>XAG</v>
      </c>
      <c r="F5484" s="24" t="str">
        <f t="shared" si="85"/>
        <v>Yes</v>
      </c>
      <c r="G5484" s="21" t="str">
        <f>IF(F5484="Yes", "Not Applicable", IF(COUNTIF('Broadcast Module Man Codes'!B:B, LEFT(B5484, 4))=0, "No BM Man Code Found", "Match Found"))</f>
        <v>Not Applicable</v>
      </c>
    </row>
    <row r="5485" spans="1:7">
      <c r="A5485" s="23" t="s">
        <v>10212</v>
      </c>
      <c r="B5485" s="23" t="s">
        <v>10213</v>
      </c>
      <c r="C5485" s="23" t="s">
        <v>460</v>
      </c>
      <c r="D5485" s="23" t="str">
        <f>IF(ISNUMBER(MATCH(C5485, 'Registration Database Man. Code'!A:A, 0)), "drone", "")</f>
        <v>drone</v>
      </c>
      <c r="E5485" s="23" t="str">
        <f>VLOOKUP(C5485, 'Registration Database Man. Code'!A:D, 4, FALSE)</f>
        <v>DJI</v>
      </c>
      <c r="F5485" s="24" t="str">
        <f t="shared" si="85"/>
        <v>No</v>
      </c>
      <c r="G5485" s="21" t="str">
        <f>IF(F5485="Yes", "Not Applicable", IF(COUNTIF('Broadcast Module Man Codes'!B:B, LEFT(B5485, 4))=0, "No BM Man Code Found", "Match Found"))</f>
        <v>No BM Man Code Found</v>
      </c>
    </row>
    <row r="5486" spans="1:7">
      <c r="A5486" s="23" t="s">
        <v>10214</v>
      </c>
      <c r="B5486" s="23" t="s">
        <v>10215</v>
      </c>
      <c r="C5486" s="23" t="s">
        <v>27</v>
      </c>
      <c r="D5486" s="23" t="str">
        <f>IF(ISNUMBER(MATCH(C5486, 'Registration Database Man. Code'!A:A, 0)), "drone", "")</f>
        <v>drone</v>
      </c>
      <c r="E5486" s="23" t="str">
        <f>VLOOKUP(C5486, 'Registration Database Man. Code'!A:D, 4, FALSE)</f>
        <v>DJI</v>
      </c>
      <c r="F5486" s="24" t="str">
        <f t="shared" si="85"/>
        <v>Yes</v>
      </c>
      <c r="G5486" s="21" t="str">
        <f>IF(F5486="Yes", "Not Applicable", IF(COUNTIF('Broadcast Module Man Codes'!B:B, LEFT(B5486, 4))=0, "No BM Man Code Found", "Match Found"))</f>
        <v>Not Applicable</v>
      </c>
    </row>
    <row r="5487" spans="1:7">
      <c r="A5487" s="23" t="s">
        <v>10216</v>
      </c>
      <c r="B5487" s="23" t="s">
        <v>10217</v>
      </c>
      <c r="C5487" s="23" t="s">
        <v>27</v>
      </c>
      <c r="D5487" s="23" t="str">
        <f>IF(ISNUMBER(MATCH(C5487, 'Registration Database Man. Code'!A:A, 0)), "drone", "")</f>
        <v>drone</v>
      </c>
      <c r="E5487" s="23" t="str">
        <f>VLOOKUP(C5487, 'Registration Database Man. Code'!A:D, 4, FALSE)</f>
        <v>DJI</v>
      </c>
      <c r="F5487" s="24" t="str">
        <f t="shared" si="85"/>
        <v>Yes</v>
      </c>
      <c r="G5487" s="21" t="str">
        <f>IF(F5487="Yes", "Not Applicable", IF(COUNTIF('Broadcast Module Man Codes'!B:B, LEFT(B5487, 4))=0, "No BM Man Code Found", "Match Found"))</f>
        <v>Not Applicable</v>
      </c>
    </row>
    <row r="5488" spans="1:7">
      <c r="A5488" s="23" t="s">
        <v>10218</v>
      </c>
      <c r="B5488" s="23">
        <v>370064398</v>
      </c>
      <c r="C5488" s="23">
        <v>610083</v>
      </c>
      <c r="D5488" s="23" t="str">
        <f>IF(ISNUMBER(MATCH(C5488, 'Registration Database Man. Code'!A:A, 0)), "drone", "")</f>
        <v>drone</v>
      </c>
      <c r="E5488" s="23" t="str">
        <f>VLOOKUP(C5488, 'Registration Database Man. Code'!A:D, 4, FALSE)</f>
        <v>DJI</v>
      </c>
      <c r="F5488" s="24" t="str">
        <f t="shared" si="85"/>
        <v>No</v>
      </c>
      <c r="G5488" s="21" t="str">
        <f>IF(F5488="Yes", "Not Applicable", IF(COUNTIF('Broadcast Module Man Codes'!B:B, LEFT(B5488, 4))=0, "No BM Man Code Found", "Match Found"))</f>
        <v>No BM Man Code Found</v>
      </c>
    </row>
    <row r="5489" spans="1:7">
      <c r="A5489" s="23" t="s">
        <v>10219</v>
      </c>
      <c r="B5489" s="23" t="s">
        <v>10220</v>
      </c>
      <c r="C5489" s="23" t="s">
        <v>10</v>
      </c>
      <c r="D5489" s="23" t="str">
        <f>IF(ISNUMBER(MATCH(C5489, 'Registration Database Man. Code'!A:A, 0)), "drone", "")</f>
        <v>drone</v>
      </c>
      <c r="E5489" s="23" t="str">
        <f>VLOOKUP(C5489, 'Registration Database Man. Code'!A:D, 4, FALSE)</f>
        <v>DJI</v>
      </c>
      <c r="F5489" s="24" t="str">
        <f t="shared" si="85"/>
        <v>No</v>
      </c>
      <c r="G5489" s="21" t="str">
        <f>IF(F5489="Yes", "Not Applicable", IF(COUNTIF('Broadcast Module Man Codes'!B:B, LEFT(B5489, 4))=0, "No BM Man Code Found", "Match Found"))</f>
        <v>No BM Man Code Found</v>
      </c>
    </row>
    <row r="5490" spans="1:7">
      <c r="A5490" s="23" t="s">
        <v>10221</v>
      </c>
      <c r="B5490" s="23" t="s">
        <v>10222</v>
      </c>
      <c r="C5490" s="23" t="s">
        <v>6</v>
      </c>
      <c r="D5490" s="23" t="str">
        <f>IF(ISNUMBER(MATCH(C5490, 'Registration Database Man. Code'!A:A, 0)), "drone", "")</f>
        <v>drone</v>
      </c>
      <c r="E5490" s="23" t="str">
        <f>VLOOKUP(C5490, 'Registration Database Man. Code'!A:D, 4, FALSE)</f>
        <v>XAG</v>
      </c>
      <c r="F5490" s="24" t="str">
        <f t="shared" si="85"/>
        <v>Yes</v>
      </c>
      <c r="G5490" s="21" t="str">
        <f>IF(F5490="Yes", "Not Applicable", IF(COUNTIF('Broadcast Module Man Codes'!B:B, LEFT(B5490, 4))=0, "No BM Man Code Found", "Match Found"))</f>
        <v>Not Applicable</v>
      </c>
    </row>
    <row r="5491" spans="1:7">
      <c r="A5491" s="23" t="s">
        <v>10223</v>
      </c>
      <c r="B5491" s="23" t="s">
        <v>10224</v>
      </c>
      <c r="C5491" s="23" t="s">
        <v>10</v>
      </c>
      <c r="D5491" s="23" t="str">
        <f>IF(ISNUMBER(MATCH(C5491, 'Registration Database Man. Code'!A:A, 0)), "drone", "")</f>
        <v>drone</v>
      </c>
      <c r="E5491" s="23" t="str">
        <f>VLOOKUP(C5491, 'Registration Database Man. Code'!A:D, 4, FALSE)</f>
        <v>DJI</v>
      </c>
      <c r="F5491" s="24" t="str">
        <f t="shared" si="85"/>
        <v>Yes</v>
      </c>
      <c r="G5491" s="21" t="str">
        <f>IF(F5491="Yes", "Not Applicable", IF(COUNTIF('Broadcast Module Man Codes'!B:B, LEFT(B5491, 4))=0, "No BM Man Code Found", "Match Found"))</f>
        <v>Not Applicable</v>
      </c>
    </row>
    <row r="5492" spans="1:7">
      <c r="A5492" s="23" t="s">
        <v>10225</v>
      </c>
      <c r="B5492" s="23" t="s">
        <v>10226</v>
      </c>
      <c r="C5492" s="23" t="s">
        <v>10</v>
      </c>
      <c r="D5492" s="23" t="str">
        <f>IF(ISNUMBER(MATCH(C5492, 'Registration Database Man. Code'!A:A, 0)), "drone", "")</f>
        <v>drone</v>
      </c>
      <c r="E5492" s="23" t="str">
        <f>VLOOKUP(C5492, 'Registration Database Man. Code'!A:D, 4, FALSE)</f>
        <v>DJI</v>
      </c>
      <c r="F5492" s="24" t="str">
        <f t="shared" si="85"/>
        <v>No</v>
      </c>
      <c r="G5492" s="21" t="str">
        <f>IF(F5492="Yes", "Not Applicable", IF(COUNTIF('Broadcast Module Man Codes'!B:B, LEFT(B5492, 4))=0, "No BM Man Code Found", "Match Found"))</f>
        <v>No BM Man Code Found</v>
      </c>
    </row>
    <row r="5493" spans="1:7">
      <c r="A5493" s="23" t="s">
        <v>10227</v>
      </c>
      <c r="B5493" s="23" t="s">
        <v>10228</v>
      </c>
      <c r="C5493" s="23" t="s">
        <v>27</v>
      </c>
      <c r="D5493" s="23" t="str">
        <f>IF(ISNUMBER(MATCH(C5493, 'Registration Database Man. Code'!A:A, 0)), "drone", "")</f>
        <v>drone</v>
      </c>
      <c r="E5493" s="23" t="str">
        <f>VLOOKUP(C5493, 'Registration Database Man. Code'!A:D, 4, FALSE)</f>
        <v>DJI</v>
      </c>
      <c r="F5493" s="24" t="str">
        <f t="shared" si="85"/>
        <v>Yes</v>
      </c>
      <c r="G5493" s="21" t="str">
        <f>IF(F5493="Yes", "Not Applicable", IF(COUNTIF('Broadcast Module Man Codes'!B:B, LEFT(B5493, 4))=0, "No BM Man Code Found", "Match Found"))</f>
        <v>Not Applicable</v>
      </c>
    </row>
    <row r="5494" spans="1:7">
      <c r="A5494" s="23" t="s">
        <v>10229</v>
      </c>
      <c r="B5494" s="23" t="s">
        <v>10230</v>
      </c>
      <c r="C5494" s="23" t="s">
        <v>10</v>
      </c>
      <c r="D5494" s="23" t="str">
        <f>IF(ISNUMBER(MATCH(C5494, 'Registration Database Man. Code'!A:A, 0)), "drone", "")</f>
        <v>drone</v>
      </c>
      <c r="E5494" s="23" t="str">
        <f>VLOOKUP(C5494, 'Registration Database Man. Code'!A:D, 4, FALSE)</f>
        <v>DJI</v>
      </c>
      <c r="F5494" s="24" t="str">
        <f t="shared" si="85"/>
        <v>Yes</v>
      </c>
      <c r="G5494" s="21" t="str">
        <f>IF(F5494="Yes", "Not Applicable", IF(COUNTIF('Broadcast Module Man Codes'!B:B, LEFT(B5494, 4))=0, "No BM Man Code Found", "Match Found"))</f>
        <v>Not Applicable</v>
      </c>
    </row>
    <row r="5495" spans="1:7">
      <c r="A5495" s="23" t="s">
        <v>10231</v>
      </c>
      <c r="B5495" s="23" t="s">
        <v>10232</v>
      </c>
      <c r="C5495" s="23" t="s">
        <v>132</v>
      </c>
      <c r="D5495" s="23" t="str">
        <f>IF(ISNUMBER(MATCH(C5495, 'Registration Database Man. Code'!A:A, 0)), "drone", "")</f>
        <v>drone</v>
      </c>
      <c r="E5495" s="23" t="str">
        <f>VLOOKUP(C5495, 'Registration Database Man. Code'!A:D, 4, FALSE)</f>
        <v>DJI</v>
      </c>
      <c r="F5495" s="24" t="str">
        <f t="shared" si="85"/>
        <v>No</v>
      </c>
      <c r="G5495" s="21" t="str">
        <f>IF(F5495="Yes", "Not Applicable", IF(COUNTIF('Broadcast Module Man Codes'!B:B, LEFT(B5495, 4))=0, "No BM Man Code Found", "Match Found"))</f>
        <v>No BM Man Code Found</v>
      </c>
    </row>
    <row r="5496" spans="1:7">
      <c r="A5496" s="23" t="s">
        <v>10233</v>
      </c>
      <c r="B5496" s="23" t="s">
        <v>10234</v>
      </c>
      <c r="C5496" s="23" t="s">
        <v>1514</v>
      </c>
      <c r="D5496" s="23" t="str">
        <f>IF(ISNUMBER(MATCH(C5496, 'Registration Database Man. Code'!A:A, 0)), "drone", "")</f>
        <v>drone</v>
      </c>
      <c r="E5496" s="23" t="str">
        <f>VLOOKUP(C5496, 'Registration Database Man. Code'!A:D, 4, FALSE)</f>
        <v>DJI</v>
      </c>
      <c r="F5496" s="24" t="str">
        <f t="shared" si="85"/>
        <v>Yes</v>
      </c>
      <c r="G5496" s="21" t="str">
        <f>IF(F5496="Yes", "Not Applicable", IF(COUNTIF('Broadcast Module Man Codes'!B:B, LEFT(B5496, 4))=0, "No BM Man Code Found", "Match Found"))</f>
        <v>Not Applicable</v>
      </c>
    </row>
    <row r="5497" spans="1:7">
      <c r="A5497" s="23" t="s">
        <v>10235</v>
      </c>
      <c r="B5497" s="23" t="s">
        <v>10236</v>
      </c>
      <c r="C5497" s="23" t="s">
        <v>27</v>
      </c>
      <c r="D5497" s="23" t="str">
        <f>IF(ISNUMBER(MATCH(C5497, 'Registration Database Man. Code'!A:A, 0)), "drone", "")</f>
        <v>drone</v>
      </c>
      <c r="E5497" s="23" t="str">
        <f>VLOOKUP(C5497, 'Registration Database Man. Code'!A:D, 4, FALSE)</f>
        <v>DJI</v>
      </c>
      <c r="F5497" s="24" t="str">
        <f t="shared" si="85"/>
        <v>Yes</v>
      </c>
      <c r="G5497" s="21" t="str">
        <f>IF(F5497="Yes", "Not Applicable", IF(COUNTIF('Broadcast Module Man Codes'!B:B, LEFT(B5497, 4))=0, "No BM Man Code Found", "Match Found"))</f>
        <v>Not Applicable</v>
      </c>
    </row>
    <row r="5498" spans="1:7">
      <c r="A5498" s="23" t="s">
        <v>10237</v>
      </c>
      <c r="B5498" s="23" t="s">
        <v>10238</v>
      </c>
      <c r="C5498" s="23" t="s">
        <v>10</v>
      </c>
      <c r="D5498" s="23" t="str">
        <f>IF(ISNUMBER(MATCH(C5498, 'Registration Database Man. Code'!A:A, 0)), "drone", "")</f>
        <v>drone</v>
      </c>
      <c r="E5498" s="23" t="str">
        <f>VLOOKUP(C5498, 'Registration Database Man. Code'!A:D, 4, FALSE)</f>
        <v>DJI</v>
      </c>
      <c r="F5498" s="24" t="str">
        <f t="shared" si="85"/>
        <v>No</v>
      </c>
      <c r="G5498" s="21" t="str">
        <f>IF(F5498="Yes", "Not Applicable", IF(COUNTIF('Broadcast Module Man Codes'!B:B, LEFT(B5498, 4))=0, "No BM Man Code Found", "Match Found"))</f>
        <v>No BM Man Code Found</v>
      </c>
    </row>
    <row r="5499" spans="1:7">
      <c r="A5499" s="23" t="s">
        <v>10239</v>
      </c>
      <c r="B5499" s="23" t="s">
        <v>10240</v>
      </c>
      <c r="C5499" s="23" t="s">
        <v>142</v>
      </c>
      <c r="D5499" s="23" t="str">
        <f>IF(ISNUMBER(MATCH(C5499, 'Registration Database Man. Code'!A:A, 0)), "drone", "")</f>
        <v>drone</v>
      </c>
      <c r="E5499" s="23" t="str">
        <f>VLOOKUP(C5499, 'Registration Database Man. Code'!A:D, 4, FALSE)</f>
        <v>TALOS DRONES</v>
      </c>
      <c r="F5499" s="24" t="str">
        <f t="shared" si="85"/>
        <v>Yes</v>
      </c>
      <c r="G5499" s="21" t="str">
        <f>IF(F5499="Yes", "Not Applicable", IF(COUNTIF('Broadcast Module Man Codes'!B:B, LEFT(B5499, 4))=0, "No BM Man Code Found", "Match Found"))</f>
        <v>Not Applicable</v>
      </c>
    </row>
    <row r="5500" spans="1:7">
      <c r="A5500" s="23" t="s">
        <v>10241</v>
      </c>
      <c r="B5500" s="23" t="s">
        <v>10242</v>
      </c>
      <c r="C5500" s="23" t="s">
        <v>10</v>
      </c>
      <c r="D5500" s="23" t="str">
        <f>IF(ISNUMBER(MATCH(C5500, 'Registration Database Man. Code'!A:A, 0)), "drone", "")</f>
        <v>drone</v>
      </c>
      <c r="E5500" s="23" t="str">
        <f>VLOOKUP(C5500, 'Registration Database Man. Code'!A:D, 4, FALSE)</f>
        <v>DJI</v>
      </c>
      <c r="F5500" s="24" t="str">
        <f t="shared" si="85"/>
        <v>Yes</v>
      </c>
      <c r="G5500" s="21" t="str">
        <f>IF(F5500="Yes", "Not Applicable", IF(COUNTIF('Broadcast Module Man Codes'!B:B, LEFT(B5500, 4))=0, "No BM Man Code Found", "Match Found"))</f>
        <v>Not Applicable</v>
      </c>
    </row>
    <row r="5501" spans="1:7">
      <c r="A5501" s="23" t="s">
        <v>10244</v>
      </c>
      <c r="B5501" s="23" t="s">
        <v>10245</v>
      </c>
      <c r="C5501" s="23" t="s">
        <v>4</v>
      </c>
      <c r="D5501" s="23" t="str">
        <f>IF(ISNUMBER(MATCH(C5501, 'Registration Database Man. Code'!A:A, 0)), "drone", "")</f>
        <v>drone</v>
      </c>
      <c r="E5501" s="23" t="str">
        <f>VLOOKUP(C5501, 'Registration Database Man. Code'!A:D, 4, FALSE)</f>
        <v>TALOS DRONES</v>
      </c>
      <c r="F5501" s="24" t="str">
        <f t="shared" si="85"/>
        <v>Yes</v>
      </c>
      <c r="G5501" s="21" t="str">
        <f>IF(F5501="Yes", "Not Applicable", IF(COUNTIF('Broadcast Module Man Codes'!B:B, LEFT(B5501, 4))=0, "No BM Man Code Found", "Match Found"))</f>
        <v>Not Applicable</v>
      </c>
    </row>
    <row r="5502" spans="1:7">
      <c r="A5502" s="23" t="s">
        <v>10246</v>
      </c>
      <c r="B5502" s="23" t="s">
        <v>10247</v>
      </c>
      <c r="C5502" s="23" t="s">
        <v>10</v>
      </c>
      <c r="D5502" s="23" t="str">
        <f>IF(ISNUMBER(MATCH(C5502, 'Registration Database Man. Code'!A:A, 0)), "drone", "")</f>
        <v>drone</v>
      </c>
      <c r="E5502" s="23" t="str">
        <f>VLOOKUP(C5502, 'Registration Database Man. Code'!A:D, 4, FALSE)</f>
        <v>DJI</v>
      </c>
      <c r="F5502" s="24" t="str">
        <f t="shared" si="85"/>
        <v>No</v>
      </c>
      <c r="G5502" s="21" t="str">
        <f>IF(F5502="Yes", "Not Applicable", IF(COUNTIF('Broadcast Module Man Codes'!B:B, LEFT(B5502, 4))=0, "No BM Man Code Found", "Match Found"))</f>
        <v>No BM Man Code Found</v>
      </c>
    </row>
    <row r="5503" spans="1:7">
      <c r="A5503" s="23" t="s">
        <v>10248</v>
      </c>
      <c r="B5503" s="23" t="s">
        <v>10249</v>
      </c>
      <c r="C5503" s="23" t="s">
        <v>27</v>
      </c>
      <c r="D5503" s="23" t="str">
        <f>IF(ISNUMBER(MATCH(C5503, 'Registration Database Man. Code'!A:A, 0)), "drone", "")</f>
        <v>drone</v>
      </c>
      <c r="E5503" s="23" t="str">
        <f>VLOOKUP(C5503, 'Registration Database Man. Code'!A:D, 4, FALSE)</f>
        <v>DJI</v>
      </c>
      <c r="F5503" s="24" t="str">
        <f t="shared" si="85"/>
        <v>Yes</v>
      </c>
      <c r="G5503" s="21" t="str">
        <f>IF(F5503="Yes", "Not Applicable", IF(COUNTIF('Broadcast Module Man Codes'!B:B, LEFT(B5503, 4))=0, "No BM Man Code Found", "Match Found"))</f>
        <v>Not Applicable</v>
      </c>
    </row>
    <row r="5504" spans="1:7">
      <c r="A5504" s="23" t="s">
        <v>10250</v>
      </c>
      <c r="B5504" s="23" t="s">
        <v>10251</v>
      </c>
      <c r="C5504" s="23" t="s">
        <v>1091</v>
      </c>
      <c r="D5504" s="23" t="str">
        <f>IF(ISNUMBER(MATCH(C5504, 'Registration Database Man. Code'!A:A, 0)), "drone", "")</f>
        <v>drone</v>
      </c>
      <c r="E5504" s="23" t="str">
        <f>VLOOKUP(C5504, 'Registration Database Man. Code'!A:D, 4, FALSE)</f>
        <v>DJI</v>
      </c>
      <c r="F5504" s="24" t="str">
        <f t="shared" si="85"/>
        <v>Yes</v>
      </c>
      <c r="G5504" s="21" t="str">
        <f>IF(F5504="Yes", "Not Applicable", IF(COUNTIF('Broadcast Module Man Codes'!B:B, LEFT(B5504, 4))=0, "No BM Man Code Found", "Match Found"))</f>
        <v>Not Applicable</v>
      </c>
    </row>
    <row r="5505" spans="1:7">
      <c r="A5505" s="23" t="s">
        <v>10252</v>
      </c>
      <c r="B5505" s="23" t="s">
        <v>10253</v>
      </c>
      <c r="C5505" s="23" t="s">
        <v>10</v>
      </c>
      <c r="D5505" s="23" t="str">
        <f>IF(ISNUMBER(MATCH(C5505, 'Registration Database Man. Code'!A:A, 0)), "drone", "")</f>
        <v>drone</v>
      </c>
      <c r="E5505" s="23" t="str">
        <f>VLOOKUP(C5505, 'Registration Database Man. Code'!A:D, 4, FALSE)</f>
        <v>DJI</v>
      </c>
      <c r="F5505" s="24" t="str">
        <f t="shared" si="85"/>
        <v>No</v>
      </c>
      <c r="G5505" s="21" t="str">
        <f>IF(F5505="Yes", "Not Applicable", IF(COUNTIF('Broadcast Module Man Codes'!B:B, LEFT(B5505, 4))=0, "No BM Man Code Found", "Match Found"))</f>
        <v>No BM Man Code Found</v>
      </c>
    </row>
    <row r="5506" spans="1:7">
      <c r="A5506" s="23" t="s">
        <v>10254</v>
      </c>
      <c r="B5506" s="23" t="s">
        <v>10255</v>
      </c>
      <c r="C5506" s="23" t="s">
        <v>10</v>
      </c>
      <c r="D5506" s="23" t="str">
        <f>IF(ISNUMBER(MATCH(C5506, 'Registration Database Man. Code'!A:A, 0)), "drone", "")</f>
        <v>drone</v>
      </c>
      <c r="E5506" s="23" t="str">
        <f>VLOOKUP(C5506, 'Registration Database Man. Code'!A:D, 4, FALSE)</f>
        <v>DJI</v>
      </c>
      <c r="F5506" s="24" t="str">
        <f t="shared" si="85"/>
        <v>Yes</v>
      </c>
      <c r="G5506" s="21" t="str">
        <f>IF(F5506="Yes", "Not Applicable", IF(COUNTIF('Broadcast Module Man Codes'!B:B, LEFT(B5506, 4))=0, "No BM Man Code Found", "Match Found"))</f>
        <v>Not Applicable</v>
      </c>
    </row>
    <row r="5507" spans="1:7">
      <c r="A5507" s="23" t="s">
        <v>10256</v>
      </c>
      <c r="B5507" s="23" t="s">
        <v>10257</v>
      </c>
      <c r="C5507" s="23" t="s">
        <v>13</v>
      </c>
      <c r="D5507" s="23" t="str">
        <f>IF(ISNUMBER(MATCH(C5507, 'Registration Database Man. Code'!A:A, 0)), "drone", "")</f>
        <v>drone</v>
      </c>
      <c r="E5507" s="23" t="str">
        <f>VLOOKUP(C5507, 'Registration Database Man. Code'!A:D, 4, FALSE)</f>
        <v>DJI</v>
      </c>
      <c r="F5507" s="24" t="str">
        <f t="shared" ref="F5507:F5570" si="86">IF(OR(E5507="EA VISION", E5507="EAVISION"), "No", IF(OR(AND(OR(E5507="DJI", E5507="DJI Innovations"), LEFT(B5507, 5)="1581F"), AND(OR(E5507="XAG", E5507="GUANGZHOU XAG CO LTD"), LEFT(B5507, 5)="1863F"), AND(E5507="Talos Drones", LEFT(B5507, 5)="2104F")), "Yes", "No"))</f>
        <v>No</v>
      </c>
      <c r="G5507" s="21" t="str">
        <f>IF(F5507="Yes", "Not Applicable", IF(COUNTIF('Broadcast Module Man Codes'!B:B, LEFT(B5507, 4))=0, "No BM Man Code Found", "Match Found"))</f>
        <v>No BM Man Code Found</v>
      </c>
    </row>
    <row r="5508" spans="1:7">
      <c r="A5508" s="23" t="s">
        <v>10258</v>
      </c>
      <c r="B5508" s="23" t="s">
        <v>10259</v>
      </c>
      <c r="C5508" s="23" t="s">
        <v>132</v>
      </c>
      <c r="D5508" s="23" t="str">
        <f>IF(ISNUMBER(MATCH(C5508, 'Registration Database Man. Code'!A:A, 0)), "drone", "")</f>
        <v>drone</v>
      </c>
      <c r="E5508" s="23" t="str">
        <f>VLOOKUP(C5508, 'Registration Database Man. Code'!A:D, 4, FALSE)</f>
        <v>DJI</v>
      </c>
      <c r="F5508" s="24" t="str">
        <f t="shared" si="86"/>
        <v>No</v>
      </c>
      <c r="G5508" s="21" t="str">
        <f>IF(F5508="Yes", "Not Applicable", IF(COUNTIF('Broadcast Module Man Codes'!B:B, LEFT(B5508, 4))=0, "No BM Man Code Found", "Match Found"))</f>
        <v>No BM Man Code Found</v>
      </c>
    </row>
    <row r="5509" spans="1:7">
      <c r="A5509" s="23" t="s">
        <v>10260</v>
      </c>
      <c r="B5509" s="23" t="s">
        <v>10261</v>
      </c>
      <c r="C5509" s="23" t="s">
        <v>21</v>
      </c>
      <c r="D5509" s="23" t="str">
        <f>IF(ISNUMBER(MATCH(C5509, 'Registration Database Man. Code'!A:A, 0)), "drone", "")</f>
        <v>drone</v>
      </c>
      <c r="E5509" s="23" t="str">
        <f>VLOOKUP(C5509, 'Registration Database Man. Code'!A:D, 4, FALSE)</f>
        <v>XAG</v>
      </c>
      <c r="F5509" s="24" t="str">
        <f t="shared" si="86"/>
        <v>Yes</v>
      </c>
      <c r="G5509" s="21" t="str">
        <f>IF(F5509="Yes", "Not Applicable", IF(COUNTIF('Broadcast Module Man Codes'!B:B, LEFT(B5509, 4))=0, "No BM Man Code Found", "Match Found"))</f>
        <v>Not Applicable</v>
      </c>
    </row>
    <row r="5510" spans="1:7">
      <c r="A5510" s="23" t="s">
        <v>10263</v>
      </c>
      <c r="B5510" s="23" t="s">
        <v>10264</v>
      </c>
      <c r="C5510" s="23" t="s">
        <v>523</v>
      </c>
      <c r="D5510" s="23" t="str">
        <f>IF(ISNUMBER(MATCH(C5510, 'Registration Database Man. Code'!A:A, 0)), "drone", "")</f>
        <v>drone</v>
      </c>
      <c r="E5510" s="23" t="str">
        <f>VLOOKUP(C5510, 'Registration Database Man. Code'!A:D, 4, FALSE)</f>
        <v>EA VISION</v>
      </c>
      <c r="F5510" s="24" t="str">
        <f t="shared" si="86"/>
        <v>No</v>
      </c>
      <c r="G5510" s="21" t="str">
        <f>IF(F5510="Yes", "Not Applicable", IF(COUNTIF('Broadcast Module Man Codes'!B:B, LEFT(B5510, 4))=0, "No BM Man Code Found", "Match Found"))</f>
        <v>No BM Man Code Found</v>
      </c>
    </row>
    <row r="5511" spans="1:7">
      <c r="A5511" s="23" t="s">
        <v>10265</v>
      </c>
      <c r="B5511" s="23" t="s">
        <v>10266</v>
      </c>
      <c r="C5511" s="23" t="s">
        <v>27</v>
      </c>
      <c r="D5511" s="23" t="str">
        <f>IF(ISNUMBER(MATCH(C5511, 'Registration Database Man. Code'!A:A, 0)), "drone", "")</f>
        <v>drone</v>
      </c>
      <c r="E5511" s="23" t="str">
        <f>VLOOKUP(C5511, 'Registration Database Man. Code'!A:D, 4, FALSE)</f>
        <v>DJI</v>
      </c>
      <c r="F5511" s="24" t="str">
        <f t="shared" si="86"/>
        <v>Yes</v>
      </c>
      <c r="G5511" s="21" t="str">
        <f>IF(F5511="Yes", "Not Applicable", IF(COUNTIF('Broadcast Module Man Codes'!B:B, LEFT(B5511, 4))=0, "No BM Man Code Found", "Match Found"))</f>
        <v>Not Applicable</v>
      </c>
    </row>
    <row r="5512" spans="1:7">
      <c r="A5512" s="23" t="s">
        <v>10267</v>
      </c>
      <c r="B5512" s="23" t="s">
        <v>10268</v>
      </c>
      <c r="C5512" s="23" t="s">
        <v>94</v>
      </c>
      <c r="D5512" s="23" t="str">
        <f>IF(ISNUMBER(MATCH(C5512, 'Registration Database Man. Code'!A:A, 0)), "drone", "")</f>
        <v>drone</v>
      </c>
      <c r="E5512" s="23" t="str">
        <f>VLOOKUP(C5512, 'Registration Database Man. Code'!A:D, 4, FALSE)</f>
        <v>DJI</v>
      </c>
      <c r="F5512" s="24" t="str">
        <f t="shared" si="86"/>
        <v>Yes</v>
      </c>
      <c r="G5512" s="21" t="str">
        <f>IF(F5512="Yes", "Not Applicable", IF(COUNTIF('Broadcast Module Man Codes'!B:B, LEFT(B5512, 4))=0, "No BM Man Code Found", "Match Found"))</f>
        <v>Not Applicable</v>
      </c>
    </row>
    <row r="5513" spans="1:7">
      <c r="A5513" s="23" t="s">
        <v>10269</v>
      </c>
      <c r="B5513" s="23" t="s">
        <v>10270</v>
      </c>
      <c r="C5513" s="23" t="s">
        <v>94</v>
      </c>
      <c r="D5513" s="23" t="str">
        <f>IF(ISNUMBER(MATCH(C5513, 'Registration Database Man. Code'!A:A, 0)), "drone", "")</f>
        <v>drone</v>
      </c>
      <c r="E5513" s="23" t="str">
        <f>VLOOKUP(C5513, 'Registration Database Man. Code'!A:D, 4, FALSE)</f>
        <v>DJI</v>
      </c>
      <c r="F5513" s="24" t="str">
        <f t="shared" si="86"/>
        <v>No</v>
      </c>
      <c r="G5513" s="21" t="str">
        <f>IF(F5513="Yes", "Not Applicable", IF(COUNTIF('Broadcast Module Man Codes'!B:B, LEFT(B5513, 4))=0, "No BM Man Code Found", "Match Found"))</f>
        <v>No BM Man Code Found</v>
      </c>
    </row>
    <row r="5514" spans="1:7">
      <c r="A5514" s="23" t="s">
        <v>10271</v>
      </c>
      <c r="B5514" s="23" t="s">
        <v>10272</v>
      </c>
      <c r="C5514" s="23" t="s">
        <v>97</v>
      </c>
      <c r="D5514" s="23" t="str">
        <f>IF(ISNUMBER(MATCH(C5514, 'Registration Database Man. Code'!A:A, 0)), "drone", "")</f>
        <v>drone</v>
      </c>
      <c r="E5514" s="23" t="str">
        <f>VLOOKUP(C5514, 'Registration Database Man. Code'!A:D, 4, FALSE)</f>
        <v>DJI</v>
      </c>
      <c r="F5514" s="24" t="str">
        <f t="shared" si="86"/>
        <v>No</v>
      </c>
      <c r="G5514" s="21" t="str">
        <f>IF(F5514="Yes", "Not Applicable", IF(COUNTIF('Broadcast Module Man Codes'!B:B, LEFT(B5514, 4))=0, "No BM Man Code Found", "Match Found"))</f>
        <v>No BM Man Code Found</v>
      </c>
    </row>
    <row r="5515" spans="1:7">
      <c r="A5515" s="23" t="s">
        <v>10273</v>
      </c>
      <c r="B5515" s="23" t="s">
        <v>10274</v>
      </c>
      <c r="C5515" s="23" t="s">
        <v>79</v>
      </c>
      <c r="D5515" s="23" t="str">
        <f>IF(ISNUMBER(MATCH(C5515, 'Registration Database Man. Code'!A:A, 0)), "drone", "")</f>
        <v>drone</v>
      </c>
      <c r="E5515" s="23" t="str">
        <f>VLOOKUP(C5515, 'Registration Database Man. Code'!A:D, 4, FALSE)</f>
        <v>DJI</v>
      </c>
      <c r="F5515" s="24" t="str">
        <f t="shared" si="86"/>
        <v>No</v>
      </c>
      <c r="G5515" s="21" t="str">
        <f>IF(F5515="Yes", "Not Applicable", IF(COUNTIF('Broadcast Module Man Codes'!B:B, LEFT(B5515, 4))=0, "No BM Man Code Found", "Match Found"))</f>
        <v>No BM Man Code Found</v>
      </c>
    </row>
    <row r="5516" spans="1:7">
      <c r="A5516" s="23" t="s">
        <v>10275</v>
      </c>
      <c r="B5516" s="23" t="s">
        <v>10276</v>
      </c>
      <c r="C5516" s="23">
        <v>610134</v>
      </c>
      <c r="D5516" s="23" t="str">
        <f>IF(ISNUMBER(MATCH(C5516, 'Registration Database Man. Code'!A:A, 0)), "drone", "")</f>
        <v>drone</v>
      </c>
      <c r="E5516" s="23" t="str">
        <f>VLOOKUP(C5516, 'Registration Database Man. Code'!A:D, 4, FALSE)</f>
        <v>DJI</v>
      </c>
      <c r="F5516" s="24" t="str">
        <f t="shared" si="86"/>
        <v>No</v>
      </c>
      <c r="G5516" s="21" t="str">
        <f>IF(F5516="Yes", "Not Applicable", IF(COUNTIF('Broadcast Module Man Codes'!B:B, LEFT(B5516, 4))=0, "No BM Man Code Found", "Match Found"))</f>
        <v>No BM Man Code Found</v>
      </c>
    </row>
    <row r="5517" spans="1:7">
      <c r="A5517" s="23" t="s">
        <v>10279</v>
      </c>
      <c r="B5517" s="23" t="s">
        <v>10280</v>
      </c>
      <c r="C5517" s="23" t="s">
        <v>49</v>
      </c>
      <c r="D5517" s="23" t="str">
        <f>IF(ISNUMBER(MATCH(C5517, 'Registration Database Man. Code'!A:A, 0)), "drone", "")</f>
        <v>drone</v>
      </c>
      <c r="E5517" s="23" t="str">
        <f>VLOOKUP(C5517, 'Registration Database Man. Code'!A:D, 4, FALSE)</f>
        <v>DJI</v>
      </c>
      <c r="F5517" s="24" t="str">
        <f t="shared" si="86"/>
        <v>No</v>
      </c>
      <c r="G5517" s="21" t="str">
        <f>IF(F5517="Yes", "Not Applicable", IF(COUNTIF('Broadcast Module Man Codes'!B:B, LEFT(B5517, 4))=0, "No BM Man Code Found", "Match Found"))</f>
        <v>No BM Man Code Found</v>
      </c>
    </row>
    <row r="5518" spans="1:7">
      <c r="A5518" s="23" t="s">
        <v>10281</v>
      </c>
      <c r="B5518" s="23" t="s">
        <v>10282</v>
      </c>
      <c r="C5518" s="23" t="s">
        <v>1467</v>
      </c>
      <c r="D5518" s="23" t="str">
        <f>IF(ISNUMBER(MATCH(C5518, 'Registration Database Man. Code'!A:A, 0)), "drone", "")</f>
        <v>drone</v>
      </c>
      <c r="E5518" s="23" t="str">
        <f>VLOOKUP(C5518, 'Registration Database Man. Code'!A:D, 4, FALSE)</f>
        <v>DJI</v>
      </c>
      <c r="F5518" s="24" t="str">
        <f t="shared" si="86"/>
        <v>No</v>
      </c>
      <c r="G5518" s="21" t="str">
        <f>IF(F5518="Yes", "Not Applicable", IF(COUNTIF('Broadcast Module Man Codes'!B:B, LEFT(B5518, 4))=0, "No BM Man Code Found", "Match Found"))</f>
        <v>No BM Man Code Found</v>
      </c>
    </row>
    <row r="5519" spans="1:7">
      <c r="A5519" s="23" t="s">
        <v>10283</v>
      </c>
      <c r="B5519" s="23" t="s">
        <v>10284</v>
      </c>
      <c r="C5519" s="23" t="s">
        <v>97</v>
      </c>
      <c r="D5519" s="23" t="str">
        <f>IF(ISNUMBER(MATCH(C5519, 'Registration Database Man. Code'!A:A, 0)), "drone", "")</f>
        <v>drone</v>
      </c>
      <c r="E5519" s="23" t="str">
        <f>VLOOKUP(C5519, 'Registration Database Man. Code'!A:D, 4, FALSE)</f>
        <v>DJI</v>
      </c>
      <c r="F5519" s="24" t="str">
        <f t="shared" si="86"/>
        <v>No</v>
      </c>
      <c r="G5519" s="21" t="str">
        <f>IF(F5519="Yes", "Not Applicable", IF(COUNTIF('Broadcast Module Man Codes'!B:B, LEFT(B5519, 4))=0, "No BM Man Code Found", "Match Found"))</f>
        <v>No BM Man Code Found</v>
      </c>
    </row>
    <row r="5520" spans="1:7">
      <c r="A5520" s="23" t="s">
        <v>10286</v>
      </c>
      <c r="B5520" s="23" t="s">
        <v>10287</v>
      </c>
      <c r="C5520" s="23" t="s">
        <v>10</v>
      </c>
      <c r="D5520" s="23" t="str">
        <f>IF(ISNUMBER(MATCH(C5520, 'Registration Database Man. Code'!A:A, 0)), "drone", "")</f>
        <v>drone</v>
      </c>
      <c r="E5520" s="23" t="str">
        <f>VLOOKUP(C5520, 'Registration Database Man. Code'!A:D, 4, FALSE)</f>
        <v>DJI</v>
      </c>
      <c r="F5520" s="24" t="str">
        <f t="shared" si="86"/>
        <v>No</v>
      </c>
      <c r="G5520" s="21" t="str">
        <f>IF(F5520="Yes", "Not Applicable", IF(COUNTIF('Broadcast Module Man Codes'!B:B, LEFT(B5520, 4))=0, "No BM Man Code Found", "Match Found"))</f>
        <v>No BM Man Code Found</v>
      </c>
    </row>
    <row r="5521" spans="1:7">
      <c r="A5521" s="23" t="s">
        <v>10288</v>
      </c>
      <c r="B5521" s="23" t="s">
        <v>10289</v>
      </c>
      <c r="C5521" s="23" t="s">
        <v>509</v>
      </c>
      <c r="D5521" s="23" t="str">
        <f>IF(ISNUMBER(MATCH(C5521, 'Registration Database Man. Code'!A:A, 0)), "drone", "")</f>
        <v>drone</v>
      </c>
      <c r="E5521" s="23" t="str">
        <f>VLOOKUP(C5521, 'Registration Database Man. Code'!A:D, 4, FALSE)</f>
        <v>DJI</v>
      </c>
      <c r="F5521" s="24" t="str">
        <f t="shared" si="86"/>
        <v>No</v>
      </c>
      <c r="G5521" s="21" t="str">
        <f>IF(F5521="Yes", "Not Applicable", IF(COUNTIF('Broadcast Module Man Codes'!B:B, LEFT(B5521, 4))=0, "No BM Man Code Found", "Match Found"))</f>
        <v>No BM Man Code Found</v>
      </c>
    </row>
    <row r="5522" spans="1:7">
      <c r="A5522" s="23" t="s">
        <v>10290</v>
      </c>
      <c r="B5522" s="23" t="s">
        <v>10291</v>
      </c>
      <c r="C5522" s="23" t="s">
        <v>97</v>
      </c>
      <c r="D5522" s="23" t="str">
        <f>IF(ISNUMBER(MATCH(C5522, 'Registration Database Man. Code'!A:A, 0)), "drone", "")</f>
        <v>drone</v>
      </c>
      <c r="E5522" s="23" t="str">
        <f>VLOOKUP(C5522, 'Registration Database Man. Code'!A:D, 4, FALSE)</f>
        <v>DJI</v>
      </c>
      <c r="F5522" s="24" t="str">
        <f t="shared" si="86"/>
        <v>No</v>
      </c>
      <c r="G5522" s="21" t="str">
        <f>IF(F5522="Yes", "Not Applicable", IF(COUNTIF('Broadcast Module Man Codes'!B:B, LEFT(B5522, 4))=0, "No BM Man Code Found", "Match Found"))</f>
        <v>No BM Man Code Found</v>
      </c>
    </row>
    <row r="5523" spans="1:7">
      <c r="A5523" s="23" t="s">
        <v>10294</v>
      </c>
      <c r="B5523" s="23" t="s">
        <v>10295</v>
      </c>
      <c r="C5523" s="23" t="s">
        <v>10</v>
      </c>
      <c r="D5523" s="23" t="str">
        <f>IF(ISNUMBER(MATCH(C5523, 'Registration Database Man. Code'!A:A, 0)), "drone", "")</f>
        <v>drone</v>
      </c>
      <c r="E5523" s="23" t="str">
        <f>VLOOKUP(C5523, 'Registration Database Man. Code'!A:D, 4, FALSE)</f>
        <v>DJI</v>
      </c>
      <c r="F5523" s="24" t="str">
        <f t="shared" si="86"/>
        <v>No</v>
      </c>
      <c r="G5523" s="21" t="str">
        <f>IF(F5523="Yes", "Not Applicable", IF(COUNTIF('Broadcast Module Man Codes'!B:B, LEFT(B5523, 4))=0, "No BM Man Code Found", "Match Found"))</f>
        <v>No BM Man Code Found</v>
      </c>
    </row>
    <row r="5524" spans="1:7">
      <c r="A5524" s="23" t="s">
        <v>10296</v>
      </c>
      <c r="B5524" s="23" t="s">
        <v>10297</v>
      </c>
      <c r="C5524" s="23" t="s">
        <v>6</v>
      </c>
      <c r="D5524" s="23" t="str">
        <f>IF(ISNUMBER(MATCH(C5524, 'Registration Database Man. Code'!A:A, 0)), "drone", "")</f>
        <v>drone</v>
      </c>
      <c r="E5524" s="23" t="str">
        <f>VLOOKUP(C5524, 'Registration Database Man. Code'!A:D, 4, FALSE)</f>
        <v>XAG</v>
      </c>
      <c r="F5524" s="24" t="str">
        <f t="shared" si="86"/>
        <v>Yes</v>
      </c>
      <c r="G5524" s="21" t="str">
        <f>IF(F5524="Yes", "Not Applicable", IF(COUNTIF('Broadcast Module Man Codes'!B:B, LEFT(B5524, 4))=0, "No BM Man Code Found", "Match Found"))</f>
        <v>Not Applicable</v>
      </c>
    </row>
    <row r="5525" spans="1:7">
      <c r="A5525" s="23" t="s">
        <v>10298</v>
      </c>
      <c r="B5525" s="23" t="s">
        <v>10299</v>
      </c>
      <c r="C5525" s="23" t="s">
        <v>132</v>
      </c>
      <c r="D5525" s="23" t="str">
        <f>IF(ISNUMBER(MATCH(C5525, 'Registration Database Man. Code'!A:A, 0)), "drone", "")</f>
        <v>drone</v>
      </c>
      <c r="E5525" s="23" t="str">
        <f>VLOOKUP(C5525, 'Registration Database Man. Code'!A:D, 4, FALSE)</f>
        <v>DJI</v>
      </c>
      <c r="F5525" s="24" t="str">
        <f t="shared" si="86"/>
        <v>No</v>
      </c>
      <c r="G5525" s="21" t="str">
        <f>IF(F5525="Yes", "Not Applicable", IF(COUNTIF('Broadcast Module Man Codes'!B:B, LEFT(B5525, 4))=0, "No BM Man Code Found", "Match Found"))</f>
        <v>No BM Man Code Found</v>
      </c>
    </row>
    <row r="5526" spans="1:7">
      <c r="A5526" s="23" t="s">
        <v>10300</v>
      </c>
      <c r="B5526" s="23" t="s">
        <v>10301</v>
      </c>
      <c r="C5526" s="23" t="s">
        <v>300</v>
      </c>
      <c r="D5526" s="23" t="str">
        <f>IF(ISNUMBER(MATCH(C5526, 'Registration Database Man. Code'!A:A, 0)), "drone", "")</f>
        <v>drone</v>
      </c>
      <c r="E5526" s="23" t="str">
        <f>VLOOKUP(C5526, 'Registration Database Man. Code'!A:D, 4, FALSE)</f>
        <v>DJI</v>
      </c>
      <c r="F5526" s="24" t="str">
        <f t="shared" si="86"/>
        <v>No</v>
      </c>
      <c r="G5526" s="21" t="str">
        <f>IF(F5526="Yes", "Not Applicable", IF(COUNTIF('Broadcast Module Man Codes'!B:B, LEFT(B5526, 4))=0, "No BM Man Code Found", "Match Found"))</f>
        <v>No BM Man Code Found</v>
      </c>
    </row>
    <row r="5527" spans="1:7">
      <c r="A5527" s="23" t="s">
        <v>10302</v>
      </c>
      <c r="B5527" s="23" t="s">
        <v>10303</v>
      </c>
      <c r="C5527" s="23" t="s">
        <v>132</v>
      </c>
      <c r="D5527" s="23" t="str">
        <f>IF(ISNUMBER(MATCH(C5527, 'Registration Database Man. Code'!A:A, 0)), "drone", "")</f>
        <v>drone</v>
      </c>
      <c r="E5527" s="23" t="str">
        <f>VLOOKUP(C5527, 'Registration Database Man. Code'!A:D, 4, FALSE)</f>
        <v>DJI</v>
      </c>
      <c r="F5527" s="24" t="str">
        <f t="shared" si="86"/>
        <v>No</v>
      </c>
      <c r="G5527" s="21" t="str">
        <f>IF(F5527="Yes", "Not Applicable", IF(COUNTIF('Broadcast Module Man Codes'!B:B, LEFT(B5527, 4))=0, "No BM Man Code Found", "Match Found"))</f>
        <v>No BM Man Code Found</v>
      </c>
    </row>
    <row r="5528" spans="1:7">
      <c r="A5528" s="23" t="s">
        <v>10304</v>
      </c>
      <c r="B5528" s="23" t="s">
        <v>10305</v>
      </c>
      <c r="C5528" s="23" t="s">
        <v>53</v>
      </c>
      <c r="D5528" s="23" t="str">
        <f>IF(ISNUMBER(MATCH(C5528, 'Registration Database Man. Code'!A:A, 0)), "drone", "")</f>
        <v>drone</v>
      </c>
      <c r="E5528" s="23" t="str">
        <f>VLOOKUP(C5528, 'Registration Database Man. Code'!A:D, 4, FALSE)</f>
        <v>EA VISION</v>
      </c>
      <c r="F5528" s="24" t="str">
        <f t="shared" si="86"/>
        <v>No</v>
      </c>
      <c r="G5528" s="21" t="str">
        <f>IF(F5528="Yes", "Not Applicable", IF(COUNTIF('Broadcast Module Man Codes'!B:B, LEFT(B5528, 4))=0, "No BM Man Code Found", "Match Found"))</f>
        <v>No BM Man Code Found</v>
      </c>
    </row>
    <row r="5529" spans="1:7">
      <c r="A5529" s="23" t="s">
        <v>10306</v>
      </c>
      <c r="B5529" s="23" t="s">
        <v>10307</v>
      </c>
      <c r="C5529" s="23" t="s">
        <v>460</v>
      </c>
      <c r="D5529" s="23" t="str">
        <f>IF(ISNUMBER(MATCH(C5529, 'Registration Database Man. Code'!A:A, 0)), "drone", "")</f>
        <v>drone</v>
      </c>
      <c r="E5529" s="23" t="str">
        <f>VLOOKUP(C5529, 'Registration Database Man. Code'!A:D, 4, FALSE)</f>
        <v>DJI</v>
      </c>
      <c r="F5529" s="24" t="str">
        <f t="shared" si="86"/>
        <v>No</v>
      </c>
      <c r="G5529" s="21" t="str">
        <f>IF(F5529="Yes", "Not Applicable", IF(COUNTIF('Broadcast Module Man Codes'!B:B, LEFT(B5529, 4))=0, "No BM Man Code Found", "Match Found"))</f>
        <v>No BM Man Code Found</v>
      </c>
    </row>
    <row r="5530" spans="1:7">
      <c r="A5530" s="23" t="s">
        <v>10308</v>
      </c>
      <c r="B5530" s="23" t="s">
        <v>10309</v>
      </c>
      <c r="C5530" s="23" t="s">
        <v>27</v>
      </c>
      <c r="D5530" s="23" t="str">
        <f>IF(ISNUMBER(MATCH(C5530, 'Registration Database Man. Code'!A:A, 0)), "drone", "")</f>
        <v>drone</v>
      </c>
      <c r="E5530" s="23" t="str">
        <f>VLOOKUP(C5530, 'Registration Database Man. Code'!A:D, 4, FALSE)</f>
        <v>DJI</v>
      </c>
      <c r="F5530" s="24" t="str">
        <f t="shared" si="86"/>
        <v>Yes</v>
      </c>
      <c r="G5530" s="21" t="str">
        <f>IF(F5530="Yes", "Not Applicable", IF(COUNTIF('Broadcast Module Man Codes'!B:B, LEFT(B5530, 4))=0, "No BM Man Code Found", "Match Found"))</f>
        <v>Not Applicable</v>
      </c>
    </row>
    <row r="5531" spans="1:7">
      <c r="A5531" s="23" t="s">
        <v>10310</v>
      </c>
      <c r="B5531" s="23" t="s">
        <v>10311</v>
      </c>
      <c r="C5531" s="23" t="s">
        <v>10</v>
      </c>
      <c r="D5531" s="23" t="str">
        <f>IF(ISNUMBER(MATCH(C5531, 'Registration Database Man. Code'!A:A, 0)), "drone", "")</f>
        <v>drone</v>
      </c>
      <c r="E5531" s="23" t="str">
        <f>VLOOKUP(C5531, 'Registration Database Man. Code'!A:D, 4, FALSE)</f>
        <v>DJI</v>
      </c>
      <c r="F5531" s="24" t="str">
        <f t="shared" si="86"/>
        <v>Yes</v>
      </c>
      <c r="G5531" s="21" t="str">
        <f>IF(F5531="Yes", "Not Applicable", IF(COUNTIF('Broadcast Module Man Codes'!B:B, LEFT(B5531, 4))=0, "No BM Man Code Found", "Match Found"))</f>
        <v>Not Applicable</v>
      </c>
    </row>
    <row r="5532" spans="1:7">
      <c r="A5532" s="23" t="s">
        <v>10312</v>
      </c>
      <c r="B5532" s="23" t="s">
        <v>10313</v>
      </c>
      <c r="C5532" s="23" t="s">
        <v>97</v>
      </c>
      <c r="D5532" s="23" t="str">
        <f>IF(ISNUMBER(MATCH(C5532, 'Registration Database Man. Code'!A:A, 0)), "drone", "")</f>
        <v>drone</v>
      </c>
      <c r="E5532" s="23" t="str">
        <f>VLOOKUP(C5532, 'Registration Database Man. Code'!A:D, 4, FALSE)</f>
        <v>DJI</v>
      </c>
      <c r="F5532" s="24" t="str">
        <f t="shared" si="86"/>
        <v>No</v>
      </c>
      <c r="G5532" s="21" t="str">
        <f>IF(F5532="Yes", "Not Applicable", IF(COUNTIF('Broadcast Module Man Codes'!B:B, LEFT(B5532, 4))=0, "No BM Man Code Found", "Match Found"))</f>
        <v>No BM Man Code Found</v>
      </c>
    </row>
    <row r="5533" spans="1:7">
      <c r="A5533" s="23" t="s">
        <v>10314</v>
      </c>
      <c r="B5533" s="23" t="s">
        <v>10315</v>
      </c>
      <c r="C5533" s="23" t="s">
        <v>27</v>
      </c>
      <c r="D5533" s="23" t="str">
        <f>IF(ISNUMBER(MATCH(C5533, 'Registration Database Man. Code'!A:A, 0)), "drone", "")</f>
        <v>drone</v>
      </c>
      <c r="E5533" s="23" t="str">
        <f>VLOOKUP(C5533, 'Registration Database Man. Code'!A:D, 4, FALSE)</f>
        <v>DJI</v>
      </c>
      <c r="F5533" s="24" t="str">
        <f t="shared" si="86"/>
        <v>Yes</v>
      </c>
      <c r="G5533" s="21" t="str">
        <f>IF(F5533="Yes", "Not Applicable", IF(COUNTIF('Broadcast Module Man Codes'!B:B, LEFT(B5533, 4))=0, "No BM Man Code Found", "Match Found"))</f>
        <v>Not Applicable</v>
      </c>
    </row>
    <row r="5534" spans="1:7">
      <c r="A5534" s="23" t="s">
        <v>10316</v>
      </c>
      <c r="B5534" s="23" t="s">
        <v>10317</v>
      </c>
      <c r="C5534" s="23" t="s">
        <v>132</v>
      </c>
      <c r="D5534" s="23" t="str">
        <f>IF(ISNUMBER(MATCH(C5534, 'Registration Database Man. Code'!A:A, 0)), "drone", "")</f>
        <v>drone</v>
      </c>
      <c r="E5534" s="23" t="str">
        <f>VLOOKUP(C5534, 'Registration Database Man. Code'!A:D, 4, FALSE)</f>
        <v>DJI</v>
      </c>
      <c r="F5534" s="24" t="str">
        <f t="shared" si="86"/>
        <v>No</v>
      </c>
      <c r="G5534" s="21" t="str">
        <f>IF(F5534="Yes", "Not Applicable", IF(COUNTIF('Broadcast Module Man Codes'!B:B, LEFT(B5534, 4))=0, "No BM Man Code Found", "Match Found"))</f>
        <v>No BM Man Code Found</v>
      </c>
    </row>
    <row r="5535" spans="1:7">
      <c r="A5535" s="23" t="s">
        <v>10318</v>
      </c>
      <c r="B5535" s="23" t="s">
        <v>10319</v>
      </c>
      <c r="C5535" s="23" t="s">
        <v>132</v>
      </c>
      <c r="D5535" s="23" t="str">
        <f>IF(ISNUMBER(MATCH(C5535, 'Registration Database Man. Code'!A:A, 0)), "drone", "")</f>
        <v>drone</v>
      </c>
      <c r="E5535" s="23" t="str">
        <f>VLOOKUP(C5535, 'Registration Database Man. Code'!A:D, 4, FALSE)</f>
        <v>DJI</v>
      </c>
      <c r="F5535" s="24" t="str">
        <f t="shared" si="86"/>
        <v>No</v>
      </c>
      <c r="G5535" s="21" t="str">
        <f>IF(F5535="Yes", "Not Applicable", IF(COUNTIF('Broadcast Module Man Codes'!B:B, LEFT(B5535, 4))=0, "No BM Man Code Found", "Match Found"))</f>
        <v>No BM Man Code Found</v>
      </c>
    </row>
    <row r="5536" spans="1:7">
      <c r="A5536" s="23" t="s">
        <v>10321</v>
      </c>
      <c r="B5536" s="23" t="s">
        <v>10322</v>
      </c>
      <c r="C5536" s="23" t="s">
        <v>97</v>
      </c>
      <c r="D5536" s="23" t="str">
        <f>IF(ISNUMBER(MATCH(C5536, 'Registration Database Man. Code'!A:A, 0)), "drone", "")</f>
        <v>drone</v>
      </c>
      <c r="E5536" s="23" t="str">
        <f>VLOOKUP(C5536, 'Registration Database Man. Code'!A:D, 4, FALSE)</f>
        <v>DJI</v>
      </c>
      <c r="F5536" s="24" t="str">
        <f t="shared" si="86"/>
        <v>No</v>
      </c>
      <c r="G5536" s="21" t="str">
        <f>IF(F5536="Yes", "Not Applicable", IF(COUNTIF('Broadcast Module Man Codes'!B:B, LEFT(B5536, 4))=0, "No BM Man Code Found", "Match Found"))</f>
        <v>No BM Man Code Found</v>
      </c>
    </row>
    <row r="5537" spans="1:7">
      <c r="A5537" s="23" t="s">
        <v>10323</v>
      </c>
      <c r="B5537" s="23" t="s">
        <v>10324</v>
      </c>
      <c r="C5537" s="23" t="s">
        <v>145</v>
      </c>
      <c r="D5537" s="23" t="str">
        <f>IF(ISNUMBER(MATCH(C5537, 'Registration Database Man. Code'!A:A, 0)), "drone", "")</f>
        <v>drone</v>
      </c>
      <c r="E5537" s="23" t="str">
        <f>VLOOKUP(C5537, 'Registration Database Man. Code'!A:D, 4, FALSE)</f>
        <v>DJI INNOVATIONS</v>
      </c>
      <c r="F5537" s="24" t="str">
        <f t="shared" si="86"/>
        <v>No</v>
      </c>
      <c r="G5537" s="21" t="str">
        <f>IF(F5537="Yes", "Not Applicable", IF(COUNTIF('Broadcast Module Man Codes'!B:B, LEFT(B5537, 4))=0, "No BM Man Code Found", "Match Found"))</f>
        <v>No BM Man Code Found</v>
      </c>
    </row>
    <row r="5538" spans="1:7">
      <c r="A5538" s="23" t="s">
        <v>10325</v>
      </c>
      <c r="B5538" s="23" t="s">
        <v>10326</v>
      </c>
      <c r="C5538" s="23" t="s">
        <v>132</v>
      </c>
      <c r="D5538" s="23" t="str">
        <f>IF(ISNUMBER(MATCH(C5538, 'Registration Database Man. Code'!A:A, 0)), "drone", "")</f>
        <v>drone</v>
      </c>
      <c r="E5538" s="23" t="str">
        <f>VLOOKUP(C5538, 'Registration Database Man. Code'!A:D, 4, FALSE)</f>
        <v>DJI</v>
      </c>
      <c r="F5538" s="24" t="str">
        <f t="shared" si="86"/>
        <v>No</v>
      </c>
      <c r="G5538" s="21" t="str">
        <f>IF(F5538="Yes", "Not Applicable", IF(COUNTIF('Broadcast Module Man Codes'!B:B, LEFT(B5538, 4))=0, "No BM Man Code Found", "Match Found"))</f>
        <v>No BM Man Code Found</v>
      </c>
    </row>
    <row r="5539" spans="1:7">
      <c r="A5539" s="23" t="s">
        <v>10327</v>
      </c>
      <c r="B5539" s="23" t="s">
        <v>10328</v>
      </c>
      <c r="C5539" s="23" t="s">
        <v>94</v>
      </c>
      <c r="D5539" s="23" t="str">
        <f>IF(ISNUMBER(MATCH(C5539, 'Registration Database Man. Code'!A:A, 0)), "drone", "")</f>
        <v>drone</v>
      </c>
      <c r="E5539" s="23" t="str">
        <f>VLOOKUP(C5539, 'Registration Database Man. Code'!A:D, 4, FALSE)</f>
        <v>DJI</v>
      </c>
      <c r="F5539" s="24" t="str">
        <f t="shared" si="86"/>
        <v>No</v>
      </c>
      <c r="G5539" s="21" t="str">
        <f>IF(F5539="Yes", "Not Applicable", IF(COUNTIF('Broadcast Module Man Codes'!B:B, LEFT(B5539, 4))=0, "No BM Man Code Found", "Match Found"))</f>
        <v>No BM Man Code Found</v>
      </c>
    </row>
    <row r="5540" spans="1:7">
      <c r="A5540" s="23" t="s">
        <v>10329</v>
      </c>
      <c r="B5540" s="23" t="s">
        <v>10330</v>
      </c>
      <c r="C5540" s="23" t="s">
        <v>1847</v>
      </c>
      <c r="D5540" s="23" t="str">
        <f>IF(ISNUMBER(MATCH(C5540, 'Registration Database Man. Code'!A:A, 0)), "drone", "")</f>
        <v>drone</v>
      </c>
      <c r="E5540" s="23" t="str">
        <f>VLOOKUP(C5540, 'Registration Database Man. Code'!A:D, 4, FALSE)</f>
        <v>DJI</v>
      </c>
      <c r="F5540" s="24" t="str">
        <f t="shared" si="86"/>
        <v>No</v>
      </c>
      <c r="G5540" s="21" t="str">
        <f>IF(F5540="Yes", "Not Applicable", IF(COUNTIF('Broadcast Module Man Codes'!B:B, LEFT(B5540, 4))=0, "No BM Man Code Found", "Match Found"))</f>
        <v>No BM Man Code Found</v>
      </c>
    </row>
    <row r="5541" spans="1:7">
      <c r="A5541" s="23" t="s">
        <v>10332</v>
      </c>
      <c r="B5541" s="23" t="s">
        <v>10333</v>
      </c>
      <c r="C5541" s="23" t="s">
        <v>132</v>
      </c>
      <c r="D5541" s="23" t="str">
        <f>IF(ISNUMBER(MATCH(C5541, 'Registration Database Man. Code'!A:A, 0)), "drone", "")</f>
        <v>drone</v>
      </c>
      <c r="E5541" s="23" t="str">
        <f>VLOOKUP(C5541, 'Registration Database Man. Code'!A:D, 4, FALSE)</f>
        <v>DJI</v>
      </c>
      <c r="F5541" s="24" t="str">
        <f t="shared" si="86"/>
        <v>No</v>
      </c>
      <c r="G5541" s="21" t="str">
        <f>IF(F5541="Yes", "Not Applicable", IF(COUNTIF('Broadcast Module Man Codes'!B:B, LEFT(B5541, 4))=0, "No BM Man Code Found", "Match Found"))</f>
        <v>No BM Man Code Found</v>
      </c>
    </row>
    <row r="5542" spans="1:7">
      <c r="A5542" s="23" t="s">
        <v>10334</v>
      </c>
      <c r="B5542" s="23" t="s">
        <v>10335</v>
      </c>
      <c r="C5542" s="23" t="s">
        <v>21</v>
      </c>
      <c r="D5542" s="23" t="str">
        <f>IF(ISNUMBER(MATCH(C5542, 'Registration Database Man. Code'!A:A, 0)), "drone", "")</f>
        <v>drone</v>
      </c>
      <c r="E5542" s="23" t="str">
        <f>VLOOKUP(C5542, 'Registration Database Man. Code'!A:D, 4, FALSE)</f>
        <v>XAG</v>
      </c>
      <c r="F5542" s="24" t="str">
        <f t="shared" si="86"/>
        <v>No</v>
      </c>
      <c r="G5542" s="21" t="str">
        <f>IF(F5542="Yes", "Not Applicable", IF(COUNTIF('Broadcast Module Man Codes'!B:B, LEFT(B5542, 4))=0, "No BM Man Code Found", "Match Found"))</f>
        <v>No BM Man Code Found</v>
      </c>
    </row>
    <row r="5543" spans="1:7">
      <c r="A5543" s="23" t="s">
        <v>10336</v>
      </c>
      <c r="B5543" s="23" t="s">
        <v>10337</v>
      </c>
      <c r="C5543" s="23" t="s">
        <v>1514</v>
      </c>
      <c r="D5543" s="23" t="str">
        <f>IF(ISNUMBER(MATCH(C5543, 'Registration Database Man. Code'!A:A, 0)), "drone", "")</f>
        <v>drone</v>
      </c>
      <c r="E5543" s="23" t="str">
        <f>VLOOKUP(C5543, 'Registration Database Man. Code'!A:D, 4, FALSE)</f>
        <v>DJI</v>
      </c>
      <c r="F5543" s="24" t="str">
        <f t="shared" si="86"/>
        <v>Yes</v>
      </c>
      <c r="G5543" s="21" t="str">
        <f>IF(F5543="Yes", "Not Applicable", IF(COUNTIF('Broadcast Module Man Codes'!B:B, LEFT(B5543, 4))=0, "No BM Man Code Found", "Match Found"))</f>
        <v>Not Applicable</v>
      </c>
    </row>
    <row r="5544" spans="1:7">
      <c r="A5544" s="23" t="s">
        <v>10338</v>
      </c>
      <c r="B5544" s="23" t="s">
        <v>10339</v>
      </c>
      <c r="C5544" s="23" t="s">
        <v>10</v>
      </c>
      <c r="D5544" s="23" t="str">
        <f>IF(ISNUMBER(MATCH(C5544, 'Registration Database Man. Code'!A:A, 0)), "drone", "")</f>
        <v>drone</v>
      </c>
      <c r="E5544" s="23" t="str">
        <f>VLOOKUP(C5544, 'Registration Database Man. Code'!A:D, 4, FALSE)</f>
        <v>DJI</v>
      </c>
      <c r="F5544" s="24" t="str">
        <f t="shared" si="86"/>
        <v>No</v>
      </c>
      <c r="G5544" s="21" t="str">
        <f>IF(F5544="Yes", "Not Applicable", IF(COUNTIF('Broadcast Module Man Codes'!B:B, LEFT(B5544, 4))=0, "No BM Man Code Found", "Match Found"))</f>
        <v>No BM Man Code Found</v>
      </c>
    </row>
    <row r="5545" spans="1:7">
      <c r="A5545" s="23" t="s">
        <v>10340</v>
      </c>
      <c r="B5545" s="23" t="s">
        <v>10341</v>
      </c>
      <c r="C5545" s="23" t="s">
        <v>27</v>
      </c>
      <c r="D5545" s="23" t="str">
        <f>IF(ISNUMBER(MATCH(C5545, 'Registration Database Man. Code'!A:A, 0)), "drone", "")</f>
        <v>drone</v>
      </c>
      <c r="E5545" s="23" t="str">
        <f>VLOOKUP(C5545, 'Registration Database Man. Code'!A:D, 4, FALSE)</f>
        <v>DJI</v>
      </c>
      <c r="F5545" s="24" t="str">
        <f t="shared" si="86"/>
        <v>Yes</v>
      </c>
      <c r="G5545" s="21" t="str">
        <f>IF(F5545="Yes", "Not Applicable", IF(COUNTIF('Broadcast Module Man Codes'!B:B, LEFT(B5545, 4))=0, "No BM Man Code Found", "Match Found"))</f>
        <v>Not Applicable</v>
      </c>
    </row>
    <row r="5546" spans="1:7">
      <c r="A5546" s="23" t="s">
        <v>10342</v>
      </c>
      <c r="B5546" s="23" t="s">
        <v>10343</v>
      </c>
      <c r="C5546" s="23" t="s">
        <v>6</v>
      </c>
      <c r="D5546" s="23" t="str">
        <f>IF(ISNUMBER(MATCH(C5546, 'Registration Database Man. Code'!A:A, 0)), "drone", "")</f>
        <v>drone</v>
      </c>
      <c r="E5546" s="23" t="str">
        <f>VLOOKUP(C5546, 'Registration Database Man. Code'!A:D, 4, FALSE)</f>
        <v>XAG</v>
      </c>
      <c r="F5546" s="24" t="str">
        <f t="shared" si="86"/>
        <v>Yes</v>
      </c>
      <c r="G5546" s="21" t="str">
        <f>IF(F5546="Yes", "Not Applicable", IF(COUNTIF('Broadcast Module Man Codes'!B:B, LEFT(B5546, 4))=0, "No BM Man Code Found", "Match Found"))</f>
        <v>Not Applicable</v>
      </c>
    </row>
    <row r="5547" spans="1:7">
      <c r="A5547" s="23" t="s">
        <v>10344</v>
      </c>
      <c r="B5547" s="23" t="s">
        <v>10345</v>
      </c>
      <c r="C5547" s="23" t="s">
        <v>27</v>
      </c>
      <c r="D5547" s="23" t="str">
        <f>IF(ISNUMBER(MATCH(C5547, 'Registration Database Man. Code'!A:A, 0)), "drone", "")</f>
        <v>drone</v>
      </c>
      <c r="E5547" s="23" t="str">
        <f>VLOOKUP(C5547, 'Registration Database Man. Code'!A:D, 4, FALSE)</f>
        <v>DJI</v>
      </c>
      <c r="F5547" s="24" t="str">
        <f t="shared" si="86"/>
        <v>Yes</v>
      </c>
      <c r="G5547" s="21" t="str">
        <f>IF(F5547="Yes", "Not Applicable", IF(COUNTIF('Broadcast Module Man Codes'!B:B, LEFT(B5547, 4))=0, "No BM Man Code Found", "Match Found"))</f>
        <v>Not Applicable</v>
      </c>
    </row>
    <row r="5548" spans="1:7">
      <c r="A5548" s="23" t="s">
        <v>10346</v>
      </c>
      <c r="B5548" s="23" t="s">
        <v>10347</v>
      </c>
      <c r="C5548" s="23" t="s">
        <v>132</v>
      </c>
      <c r="D5548" s="23" t="str">
        <f>IF(ISNUMBER(MATCH(C5548, 'Registration Database Man. Code'!A:A, 0)), "drone", "")</f>
        <v>drone</v>
      </c>
      <c r="E5548" s="23" t="str">
        <f>VLOOKUP(C5548, 'Registration Database Man. Code'!A:D, 4, FALSE)</f>
        <v>DJI</v>
      </c>
      <c r="F5548" s="24" t="str">
        <f t="shared" si="86"/>
        <v>No</v>
      </c>
      <c r="G5548" s="21" t="str">
        <f>IF(F5548="Yes", "Not Applicable", IF(COUNTIF('Broadcast Module Man Codes'!B:B, LEFT(B5548, 4))=0, "No BM Man Code Found", "Match Found"))</f>
        <v>No BM Man Code Found</v>
      </c>
    </row>
    <row r="5549" spans="1:7">
      <c r="A5549" s="23" t="s">
        <v>10348</v>
      </c>
      <c r="B5549" s="23" t="s">
        <v>10349</v>
      </c>
      <c r="C5549" s="23" t="s">
        <v>10</v>
      </c>
      <c r="D5549" s="23" t="str">
        <f>IF(ISNUMBER(MATCH(C5549, 'Registration Database Man. Code'!A:A, 0)), "drone", "")</f>
        <v>drone</v>
      </c>
      <c r="E5549" s="23" t="str">
        <f>VLOOKUP(C5549, 'Registration Database Man. Code'!A:D, 4, FALSE)</f>
        <v>DJI</v>
      </c>
      <c r="F5549" s="24" t="str">
        <f t="shared" si="86"/>
        <v>Yes</v>
      </c>
      <c r="G5549" s="21" t="str">
        <f>IF(F5549="Yes", "Not Applicable", IF(COUNTIF('Broadcast Module Man Codes'!B:B, LEFT(B5549, 4))=0, "No BM Man Code Found", "Match Found"))</f>
        <v>Not Applicable</v>
      </c>
    </row>
    <row r="5550" spans="1:7">
      <c r="A5550" s="23" t="s">
        <v>10350</v>
      </c>
      <c r="B5550" s="23" t="s">
        <v>10351</v>
      </c>
      <c r="C5550" s="23" t="s">
        <v>132</v>
      </c>
      <c r="D5550" s="23" t="str">
        <f>IF(ISNUMBER(MATCH(C5550, 'Registration Database Man. Code'!A:A, 0)), "drone", "")</f>
        <v>drone</v>
      </c>
      <c r="E5550" s="23" t="str">
        <f>VLOOKUP(C5550, 'Registration Database Man. Code'!A:D, 4, FALSE)</f>
        <v>DJI</v>
      </c>
      <c r="F5550" s="24" t="str">
        <f t="shared" si="86"/>
        <v>No</v>
      </c>
      <c r="G5550" s="21" t="str">
        <f>IF(F5550="Yes", "Not Applicable", IF(COUNTIF('Broadcast Module Man Codes'!B:B, LEFT(B5550, 4))=0, "No BM Man Code Found", "Match Found"))</f>
        <v>No BM Man Code Found</v>
      </c>
    </row>
    <row r="5551" spans="1:7">
      <c r="A5551" s="23" t="s">
        <v>10352</v>
      </c>
      <c r="B5551" s="23" t="s">
        <v>10353</v>
      </c>
      <c r="C5551" s="23" t="s">
        <v>97</v>
      </c>
      <c r="D5551" s="23" t="str">
        <f>IF(ISNUMBER(MATCH(C5551, 'Registration Database Man. Code'!A:A, 0)), "drone", "")</f>
        <v>drone</v>
      </c>
      <c r="E5551" s="23" t="str">
        <f>VLOOKUP(C5551, 'Registration Database Man. Code'!A:D, 4, FALSE)</f>
        <v>DJI</v>
      </c>
      <c r="F5551" s="24" t="str">
        <f t="shared" si="86"/>
        <v>No</v>
      </c>
      <c r="G5551" s="21" t="str">
        <f>IF(F5551="Yes", "Not Applicable", IF(COUNTIF('Broadcast Module Man Codes'!B:B, LEFT(B5551, 4))=0, "No BM Man Code Found", "Match Found"))</f>
        <v>No BM Man Code Found</v>
      </c>
    </row>
    <row r="5552" spans="1:7">
      <c r="A5552" s="23" t="s">
        <v>10354</v>
      </c>
      <c r="B5552" s="23" t="s">
        <v>10355</v>
      </c>
      <c r="C5552" s="23" t="s">
        <v>53</v>
      </c>
      <c r="D5552" s="23" t="str">
        <f>IF(ISNUMBER(MATCH(C5552, 'Registration Database Man. Code'!A:A, 0)), "drone", "")</f>
        <v>drone</v>
      </c>
      <c r="E5552" s="23" t="str">
        <f>VLOOKUP(C5552, 'Registration Database Man. Code'!A:D, 4, FALSE)</f>
        <v>EA VISION</v>
      </c>
      <c r="F5552" s="24" t="str">
        <f t="shared" si="86"/>
        <v>No</v>
      </c>
      <c r="G5552" s="21" t="str">
        <f>IF(F5552="Yes", "Not Applicable", IF(COUNTIF('Broadcast Module Man Codes'!B:B, LEFT(B5552, 4))=0, "No BM Man Code Found", "Match Found"))</f>
        <v>No BM Man Code Found</v>
      </c>
    </row>
    <row r="5553" spans="1:7">
      <c r="A5553" s="23" t="s">
        <v>10356</v>
      </c>
      <c r="B5553" s="23" t="s">
        <v>10357</v>
      </c>
      <c r="C5553" s="23" t="s">
        <v>27</v>
      </c>
      <c r="D5553" s="23" t="str">
        <f>IF(ISNUMBER(MATCH(C5553, 'Registration Database Man. Code'!A:A, 0)), "drone", "")</f>
        <v>drone</v>
      </c>
      <c r="E5553" s="23" t="str">
        <f>VLOOKUP(C5553, 'Registration Database Man. Code'!A:D, 4, FALSE)</f>
        <v>DJI</v>
      </c>
      <c r="F5553" s="24" t="str">
        <f t="shared" si="86"/>
        <v>Yes</v>
      </c>
      <c r="G5553" s="21" t="str">
        <f>IF(F5553="Yes", "Not Applicable", IF(COUNTIF('Broadcast Module Man Codes'!B:B, LEFT(B5553, 4))=0, "No BM Man Code Found", "Match Found"))</f>
        <v>Not Applicable</v>
      </c>
    </row>
    <row r="5554" spans="1:7">
      <c r="A5554" s="23" t="s">
        <v>10358</v>
      </c>
      <c r="B5554" s="23" t="s">
        <v>10359</v>
      </c>
      <c r="C5554" s="23">
        <v>610193</v>
      </c>
      <c r="D5554" s="23" t="str">
        <f>IF(ISNUMBER(MATCH(C5554, 'Registration Database Man. Code'!A:A, 0)), "drone", "")</f>
        <v>drone</v>
      </c>
      <c r="E5554" s="23" t="str">
        <f>VLOOKUP(C5554, 'Registration Database Man. Code'!A:D, 4, FALSE)</f>
        <v>DJI</v>
      </c>
      <c r="F5554" s="24" t="str">
        <f t="shared" si="86"/>
        <v>No</v>
      </c>
      <c r="G5554" s="21" t="str">
        <f>IF(F5554="Yes", "Not Applicable", IF(COUNTIF('Broadcast Module Man Codes'!B:B, LEFT(B5554, 4))=0, "No BM Man Code Found", "Match Found"))</f>
        <v>No BM Man Code Found</v>
      </c>
    </row>
    <row r="5555" spans="1:7">
      <c r="A5555" s="23" t="s">
        <v>10360</v>
      </c>
      <c r="B5555" s="23" t="s">
        <v>10361</v>
      </c>
      <c r="C5555" s="23" t="s">
        <v>132</v>
      </c>
      <c r="D5555" s="23" t="str">
        <f>IF(ISNUMBER(MATCH(C5555, 'Registration Database Man. Code'!A:A, 0)), "drone", "")</f>
        <v>drone</v>
      </c>
      <c r="E5555" s="23" t="str">
        <f>VLOOKUP(C5555, 'Registration Database Man. Code'!A:D, 4, FALSE)</f>
        <v>DJI</v>
      </c>
      <c r="F5555" s="24" t="str">
        <f t="shared" si="86"/>
        <v>No</v>
      </c>
      <c r="G5555" s="21" t="str">
        <f>IF(F5555="Yes", "Not Applicable", IF(COUNTIF('Broadcast Module Man Codes'!B:B, LEFT(B5555, 4))=0, "No BM Man Code Found", "Match Found"))</f>
        <v>No BM Man Code Found</v>
      </c>
    </row>
    <row r="5556" spans="1:7">
      <c r="A5556" s="23" t="s">
        <v>10363</v>
      </c>
      <c r="B5556" s="23" t="s">
        <v>10364</v>
      </c>
      <c r="C5556" s="23" t="s">
        <v>27</v>
      </c>
      <c r="D5556" s="23" t="str">
        <f>IF(ISNUMBER(MATCH(C5556, 'Registration Database Man. Code'!A:A, 0)), "drone", "")</f>
        <v>drone</v>
      </c>
      <c r="E5556" s="23" t="str">
        <f>VLOOKUP(C5556, 'Registration Database Man. Code'!A:D, 4, FALSE)</f>
        <v>DJI</v>
      </c>
      <c r="F5556" s="24" t="str">
        <f t="shared" si="86"/>
        <v>Yes</v>
      </c>
      <c r="G5556" s="21" t="str">
        <f>IF(F5556="Yes", "Not Applicable", IF(COUNTIF('Broadcast Module Man Codes'!B:B, LEFT(B5556, 4))=0, "No BM Man Code Found", "Match Found"))</f>
        <v>Not Applicable</v>
      </c>
    </row>
    <row r="5557" spans="1:7">
      <c r="A5557" s="23" t="s">
        <v>10365</v>
      </c>
      <c r="B5557" s="23" t="s">
        <v>10366</v>
      </c>
      <c r="C5557" s="23">
        <v>610193</v>
      </c>
      <c r="D5557" s="23" t="str">
        <f>IF(ISNUMBER(MATCH(C5557, 'Registration Database Man. Code'!A:A, 0)), "drone", "")</f>
        <v>drone</v>
      </c>
      <c r="E5557" s="23" t="str">
        <f>VLOOKUP(C5557, 'Registration Database Man. Code'!A:D, 4, FALSE)</f>
        <v>DJI</v>
      </c>
      <c r="F5557" s="24" t="str">
        <f t="shared" si="86"/>
        <v>No</v>
      </c>
      <c r="G5557" s="21" t="str">
        <f>IF(F5557="Yes", "Not Applicable", IF(COUNTIF('Broadcast Module Man Codes'!B:B, LEFT(B5557, 4))=0, "No BM Man Code Found", "Match Found"))</f>
        <v>No BM Man Code Found</v>
      </c>
    </row>
    <row r="5558" spans="1:7">
      <c r="A5558" s="23" t="s">
        <v>10367</v>
      </c>
      <c r="B5558" s="23" t="s">
        <v>10368</v>
      </c>
      <c r="C5558" s="23" t="s">
        <v>10</v>
      </c>
      <c r="D5558" s="23" t="str">
        <f>IF(ISNUMBER(MATCH(C5558, 'Registration Database Man. Code'!A:A, 0)), "drone", "")</f>
        <v>drone</v>
      </c>
      <c r="E5558" s="23" t="str">
        <f>VLOOKUP(C5558, 'Registration Database Man. Code'!A:D, 4, FALSE)</f>
        <v>DJI</v>
      </c>
      <c r="F5558" s="24" t="str">
        <f t="shared" si="86"/>
        <v>Yes</v>
      </c>
      <c r="G5558" s="21" t="str">
        <f>IF(F5558="Yes", "Not Applicable", IF(COUNTIF('Broadcast Module Man Codes'!B:B, LEFT(B5558, 4))=0, "No BM Man Code Found", "Match Found"))</f>
        <v>Not Applicable</v>
      </c>
    </row>
    <row r="5559" spans="1:7">
      <c r="A5559" s="23" t="s">
        <v>10369</v>
      </c>
      <c r="B5559" s="23" t="s">
        <v>10370</v>
      </c>
      <c r="C5559" s="23" t="s">
        <v>5726</v>
      </c>
      <c r="D5559" s="23" t="str">
        <f>IF(ISNUMBER(MATCH(C5559, 'Registration Database Man. Code'!A:A, 0)), "drone", "")</f>
        <v>drone</v>
      </c>
      <c r="E5559" s="23" t="str">
        <f>VLOOKUP(C5559, 'Registration Database Man. Code'!A:D, 4, FALSE)</f>
        <v>DJI</v>
      </c>
      <c r="F5559" s="24" t="str">
        <f t="shared" si="86"/>
        <v>No</v>
      </c>
      <c r="G5559" s="21" t="str">
        <f>IF(F5559="Yes", "Not Applicable", IF(COUNTIF('Broadcast Module Man Codes'!B:B, LEFT(B5559, 4))=0, "No BM Man Code Found", "Match Found"))</f>
        <v>No BM Man Code Found</v>
      </c>
    </row>
    <row r="5560" spans="1:7">
      <c r="A5560" s="23" t="s">
        <v>10371</v>
      </c>
      <c r="B5560" s="23" t="s">
        <v>10372</v>
      </c>
      <c r="C5560" s="23" t="s">
        <v>460</v>
      </c>
      <c r="D5560" s="23" t="str">
        <f>IF(ISNUMBER(MATCH(C5560, 'Registration Database Man. Code'!A:A, 0)), "drone", "")</f>
        <v>drone</v>
      </c>
      <c r="E5560" s="23" t="str">
        <f>VLOOKUP(C5560, 'Registration Database Man. Code'!A:D, 4, FALSE)</f>
        <v>DJI</v>
      </c>
      <c r="F5560" s="24" t="str">
        <f t="shared" si="86"/>
        <v>No</v>
      </c>
      <c r="G5560" s="21" t="str">
        <f>IF(F5560="Yes", "Not Applicable", IF(COUNTIF('Broadcast Module Man Codes'!B:B, LEFT(B5560, 4))=0, "No BM Man Code Found", "Match Found"))</f>
        <v>No BM Man Code Found</v>
      </c>
    </row>
    <row r="5561" spans="1:7">
      <c r="A5561" s="23" t="s">
        <v>10373</v>
      </c>
      <c r="B5561" s="23" t="s">
        <v>10374</v>
      </c>
      <c r="C5561" s="23" t="s">
        <v>21</v>
      </c>
      <c r="D5561" s="23" t="str">
        <f>IF(ISNUMBER(MATCH(C5561, 'Registration Database Man. Code'!A:A, 0)), "drone", "")</f>
        <v>drone</v>
      </c>
      <c r="E5561" s="23" t="str">
        <f>VLOOKUP(C5561, 'Registration Database Man. Code'!A:D, 4, FALSE)</f>
        <v>XAG</v>
      </c>
      <c r="F5561" s="24" t="str">
        <f t="shared" si="86"/>
        <v>Yes</v>
      </c>
      <c r="G5561" s="21" t="str">
        <f>IF(F5561="Yes", "Not Applicable", IF(COUNTIF('Broadcast Module Man Codes'!B:B, LEFT(B5561, 4))=0, "No BM Man Code Found", "Match Found"))</f>
        <v>Not Applicable</v>
      </c>
    </row>
    <row r="5562" spans="1:7">
      <c r="A5562" s="23" t="s">
        <v>10375</v>
      </c>
      <c r="B5562" s="23" t="s">
        <v>10376</v>
      </c>
      <c r="C5562" s="23" t="s">
        <v>27</v>
      </c>
      <c r="D5562" s="23" t="str">
        <f>IF(ISNUMBER(MATCH(C5562, 'Registration Database Man. Code'!A:A, 0)), "drone", "")</f>
        <v>drone</v>
      </c>
      <c r="E5562" s="23" t="str">
        <f>VLOOKUP(C5562, 'Registration Database Man. Code'!A:D, 4, FALSE)</f>
        <v>DJI</v>
      </c>
      <c r="F5562" s="24" t="str">
        <f t="shared" si="86"/>
        <v>Yes</v>
      </c>
      <c r="G5562" s="21" t="str">
        <f>IF(F5562="Yes", "Not Applicable", IF(COUNTIF('Broadcast Module Man Codes'!B:B, LEFT(B5562, 4))=0, "No BM Man Code Found", "Match Found"))</f>
        <v>Not Applicable</v>
      </c>
    </row>
    <row r="5563" spans="1:7">
      <c r="A5563" s="23" t="s">
        <v>10377</v>
      </c>
      <c r="B5563" s="23" t="s">
        <v>10378</v>
      </c>
      <c r="C5563" s="23">
        <v>610193</v>
      </c>
      <c r="D5563" s="23" t="str">
        <f>IF(ISNUMBER(MATCH(C5563, 'Registration Database Man. Code'!A:A, 0)), "drone", "")</f>
        <v>drone</v>
      </c>
      <c r="E5563" s="23" t="str">
        <f>VLOOKUP(C5563, 'Registration Database Man. Code'!A:D, 4, FALSE)</f>
        <v>DJI</v>
      </c>
      <c r="F5563" s="24" t="str">
        <f t="shared" si="86"/>
        <v>No</v>
      </c>
      <c r="G5563" s="21" t="str">
        <f>IF(F5563="Yes", "Not Applicable", IF(COUNTIF('Broadcast Module Man Codes'!B:B, LEFT(B5563, 4))=0, "No BM Man Code Found", "Match Found"))</f>
        <v>No BM Man Code Found</v>
      </c>
    </row>
    <row r="5564" spans="1:7">
      <c r="A5564" s="23" t="s">
        <v>10379</v>
      </c>
      <c r="B5564" s="23" t="s">
        <v>10380</v>
      </c>
      <c r="C5564" s="23" t="s">
        <v>132</v>
      </c>
      <c r="D5564" s="23" t="str">
        <f>IF(ISNUMBER(MATCH(C5564, 'Registration Database Man. Code'!A:A, 0)), "drone", "")</f>
        <v>drone</v>
      </c>
      <c r="E5564" s="23" t="str">
        <f>VLOOKUP(C5564, 'Registration Database Man. Code'!A:D, 4, FALSE)</f>
        <v>DJI</v>
      </c>
      <c r="F5564" s="24" t="str">
        <f t="shared" si="86"/>
        <v>No</v>
      </c>
      <c r="G5564" s="21" t="str">
        <f>IF(F5564="Yes", "Not Applicable", IF(COUNTIF('Broadcast Module Man Codes'!B:B, LEFT(B5564, 4))=0, "No BM Man Code Found", "Match Found"))</f>
        <v>No BM Man Code Found</v>
      </c>
    </row>
    <row r="5565" spans="1:7">
      <c r="A5565" s="23" t="s">
        <v>10381</v>
      </c>
      <c r="B5565" s="23" t="s">
        <v>10382</v>
      </c>
      <c r="C5565" s="23" t="s">
        <v>10</v>
      </c>
      <c r="D5565" s="23" t="str">
        <f>IF(ISNUMBER(MATCH(C5565, 'Registration Database Man. Code'!A:A, 0)), "drone", "")</f>
        <v>drone</v>
      </c>
      <c r="E5565" s="23" t="str">
        <f>VLOOKUP(C5565, 'Registration Database Man. Code'!A:D, 4, FALSE)</f>
        <v>DJI</v>
      </c>
      <c r="F5565" s="24" t="str">
        <f t="shared" si="86"/>
        <v>Yes</v>
      </c>
      <c r="G5565" s="21" t="str">
        <f>IF(F5565="Yes", "Not Applicable", IF(COUNTIF('Broadcast Module Man Codes'!B:B, LEFT(B5565, 4))=0, "No BM Man Code Found", "Match Found"))</f>
        <v>Not Applicable</v>
      </c>
    </row>
    <row r="5566" spans="1:7">
      <c r="A5566" s="23" t="s">
        <v>10384</v>
      </c>
      <c r="B5566" s="23" t="s">
        <v>10385</v>
      </c>
      <c r="C5566" s="23" t="s">
        <v>10</v>
      </c>
      <c r="D5566" s="23" t="str">
        <f>IF(ISNUMBER(MATCH(C5566, 'Registration Database Man. Code'!A:A, 0)), "drone", "")</f>
        <v>drone</v>
      </c>
      <c r="E5566" s="23" t="str">
        <f>VLOOKUP(C5566, 'Registration Database Man. Code'!A:D, 4, FALSE)</f>
        <v>DJI</v>
      </c>
      <c r="F5566" s="24" t="str">
        <f t="shared" si="86"/>
        <v>No</v>
      </c>
      <c r="G5566" s="21" t="str">
        <f>IF(F5566="Yes", "Not Applicable", IF(COUNTIF('Broadcast Module Man Codes'!B:B, LEFT(B5566, 4))=0, "No BM Man Code Found", "Match Found"))</f>
        <v>No BM Man Code Found</v>
      </c>
    </row>
    <row r="5567" spans="1:7">
      <c r="A5567" s="23" t="s">
        <v>10386</v>
      </c>
      <c r="B5567" s="23" t="s">
        <v>10387</v>
      </c>
      <c r="C5567" s="23" t="s">
        <v>10388</v>
      </c>
      <c r="D5567" s="23" t="str">
        <f>IF(ISNUMBER(MATCH(C5567, 'Registration Database Man. Code'!A:A, 0)), "drone", "")</f>
        <v>drone</v>
      </c>
      <c r="E5567" s="23" t="str">
        <f>VLOOKUP(C5567, 'Registration Database Man. Code'!A:D, 4, FALSE)</f>
        <v>DJI</v>
      </c>
      <c r="F5567" s="24" t="str">
        <f t="shared" si="86"/>
        <v>Yes</v>
      </c>
      <c r="G5567" s="21" t="str">
        <f>IF(F5567="Yes", "Not Applicable", IF(COUNTIF('Broadcast Module Man Codes'!B:B, LEFT(B5567, 4))=0, "No BM Man Code Found", "Match Found"))</f>
        <v>Not Applicable</v>
      </c>
    </row>
    <row r="5568" spans="1:7">
      <c r="A5568" s="23" t="s">
        <v>10389</v>
      </c>
      <c r="B5568" s="23" t="s">
        <v>10390</v>
      </c>
      <c r="C5568" s="23" t="s">
        <v>42</v>
      </c>
      <c r="D5568" s="23" t="str">
        <f>IF(ISNUMBER(MATCH(C5568, 'Registration Database Man. Code'!A:A, 0)), "drone", "")</f>
        <v>drone</v>
      </c>
      <c r="E5568" s="23" t="str">
        <f>VLOOKUP(C5568, 'Registration Database Man. Code'!A:D, 4, FALSE)</f>
        <v>DJI</v>
      </c>
      <c r="F5568" s="24" t="str">
        <f t="shared" si="86"/>
        <v>No</v>
      </c>
      <c r="G5568" s="21" t="str">
        <f>IF(F5568="Yes", "Not Applicable", IF(COUNTIF('Broadcast Module Man Codes'!B:B, LEFT(B5568, 4))=0, "No BM Man Code Found", "Match Found"))</f>
        <v>No BM Man Code Found</v>
      </c>
    </row>
    <row r="5569" spans="1:7">
      <c r="A5569" s="23" t="s">
        <v>10391</v>
      </c>
      <c r="B5569" s="23" t="s">
        <v>10392</v>
      </c>
      <c r="C5569" s="23" t="s">
        <v>21</v>
      </c>
      <c r="D5569" s="23" t="str">
        <f>IF(ISNUMBER(MATCH(C5569, 'Registration Database Man. Code'!A:A, 0)), "drone", "")</f>
        <v>drone</v>
      </c>
      <c r="E5569" s="23" t="str">
        <f>VLOOKUP(C5569, 'Registration Database Man. Code'!A:D, 4, FALSE)</f>
        <v>XAG</v>
      </c>
      <c r="F5569" s="24" t="str">
        <f t="shared" si="86"/>
        <v>No</v>
      </c>
      <c r="G5569" s="21" t="str">
        <f>IF(F5569="Yes", "Not Applicable", IF(COUNTIF('Broadcast Module Man Codes'!B:B, LEFT(B5569, 4))=0, "No BM Man Code Found", "Match Found"))</f>
        <v>No BM Man Code Found</v>
      </c>
    </row>
    <row r="5570" spans="1:7">
      <c r="A5570" s="23" t="s">
        <v>10393</v>
      </c>
      <c r="B5570" s="23" t="s">
        <v>10394</v>
      </c>
      <c r="C5570" s="23" t="s">
        <v>10</v>
      </c>
      <c r="D5570" s="23" t="str">
        <f>IF(ISNUMBER(MATCH(C5570, 'Registration Database Man. Code'!A:A, 0)), "drone", "")</f>
        <v>drone</v>
      </c>
      <c r="E5570" s="23" t="str">
        <f>VLOOKUP(C5570, 'Registration Database Man. Code'!A:D, 4, FALSE)</f>
        <v>DJI</v>
      </c>
      <c r="F5570" s="24" t="str">
        <f t="shared" si="86"/>
        <v>Yes</v>
      </c>
      <c r="G5570" s="21" t="str">
        <f>IF(F5570="Yes", "Not Applicable", IF(COUNTIF('Broadcast Module Man Codes'!B:B, LEFT(B5570, 4))=0, "No BM Man Code Found", "Match Found"))</f>
        <v>Not Applicable</v>
      </c>
    </row>
    <row r="5571" spans="1:7">
      <c r="A5571" s="23" t="s">
        <v>10396</v>
      </c>
      <c r="B5571" s="23" t="s">
        <v>10397</v>
      </c>
      <c r="C5571" s="23" t="s">
        <v>10388</v>
      </c>
      <c r="D5571" s="23" t="str">
        <f>IF(ISNUMBER(MATCH(C5571, 'Registration Database Man. Code'!A:A, 0)), "drone", "")</f>
        <v>drone</v>
      </c>
      <c r="E5571" s="23" t="str">
        <f>VLOOKUP(C5571, 'Registration Database Man. Code'!A:D, 4, FALSE)</f>
        <v>DJI</v>
      </c>
      <c r="F5571" s="24" t="str">
        <f t="shared" ref="F5571:F5634" si="87">IF(OR(E5571="EA VISION", E5571="EAVISION"), "No", IF(OR(AND(OR(E5571="DJI", E5571="DJI Innovations"), LEFT(B5571, 5)="1581F"), AND(OR(E5571="XAG", E5571="GUANGZHOU XAG CO LTD"), LEFT(B5571, 5)="1863F"), AND(E5571="Talos Drones", LEFT(B5571, 5)="2104F")), "Yes", "No"))</f>
        <v>Yes</v>
      </c>
      <c r="G5571" s="21" t="str">
        <f>IF(F5571="Yes", "Not Applicable", IF(COUNTIF('Broadcast Module Man Codes'!B:B, LEFT(B5571, 4))=0, "No BM Man Code Found", "Match Found"))</f>
        <v>Not Applicable</v>
      </c>
    </row>
    <row r="5572" spans="1:7">
      <c r="A5572" s="23" t="s">
        <v>10398</v>
      </c>
      <c r="B5572" s="23" t="s">
        <v>10399</v>
      </c>
      <c r="C5572" s="23" t="s">
        <v>16</v>
      </c>
      <c r="D5572" s="23" t="str">
        <f>IF(ISNUMBER(MATCH(C5572, 'Registration Database Man. Code'!A:A, 0)), "drone", "")</f>
        <v>drone</v>
      </c>
      <c r="E5572" s="23" t="str">
        <f>VLOOKUP(C5572, 'Registration Database Man. Code'!A:D, 4, FALSE)</f>
        <v>DJI</v>
      </c>
      <c r="F5572" s="24" t="str">
        <f t="shared" si="87"/>
        <v>Yes</v>
      </c>
      <c r="G5572" s="21" t="str">
        <f>IF(F5572="Yes", "Not Applicable", IF(COUNTIF('Broadcast Module Man Codes'!B:B, LEFT(B5572, 4))=0, "No BM Man Code Found", "Match Found"))</f>
        <v>Not Applicable</v>
      </c>
    </row>
    <row r="5573" spans="1:7">
      <c r="A5573" s="23" t="s">
        <v>10401</v>
      </c>
      <c r="B5573" s="23" t="s">
        <v>10402</v>
      </c>
      <c r="C5573" s="23" t="s">
        <v>132</v>
      </c>
      <c r="D5573" s="23" t="str">
        <f>IF(ISNUMBER(MATCH(C5573, 'Registration Database Man. Code'!A:A, 0)), "drone", "")</f>
        <v>drone</v>
      </c>
      <c r="E5573" s="23" t="str">
        <f>VLOOKUP(C5573, 'Registration Database Man. Code'!A:D, 4, FALSE)</f>
        <v>DJI</v>
      </c>
      <c r="F5573" s="24" t="str">
        <f t="shared" si="87"/>
        <v>No</v>
      </c>
      <c r="G5573" s="21" t="str">
        <f>IF(F5573="Yes", "Not Applicable", IF(COUNTIF('Broadcast Module Man Codes'!B:B, LEFT(B5573, 4))=0, "No BM Man Code Found", "Match Found"))</f>
        <v>No BM Man Code Found</v>
      </c>
    </row>
    <row r="5574" spans="1:7">
      <c r="A5574" s="23" t="s">
        <v>10403</v>
      </c>
      <c r="B5574" s="23" t="s">
        <v>10404</v>
      </c>
      <c r="C5574" s="23" t="s">
        <v>97</v>
      </c>
      <c r="D5574" s="23" t="str">
        <f>IF(ISNUMBER(MATCH(C5574, 'Registration Database Man. Code'!A:A, 0)), "drone", "")</f>
        <v>drone</v>
      </c>
      <c r="E5574" s="23" t="str">
        <f>VLOOKUP(C5574, 'Registration Database Man. Code'!A:D, 4, FALSE)</f>
        <v>DJI</v>
      </c>
      <c r="F5574" s="24" t="str">
        <f t="shared" si="87"/>
        <v>No</v>
      </c>
      <c r="G5574" s="21" t="str">
        <f>IF(F5574="Yes", "Not Applicable", IF(COUNTIF('Broadcast Module Man Codes'!B:B, LEFT(B5574, 4))=0, "No BM Man Code Found", "Match Found"))</f>
        <v>No BM Man Code Found</v>
      </c>
    </row>
    <row r="5575" spans="1:7">
      <c r="A5575" s="23" t="s">
        <v>10405</v>
      </c>
      <c r="B5575" s="23" t="s">
        <v>10406</v>
      </c>
      <c r="C5575" s="23" t="s">
        <v>10</v>
      </c>
      <c r="D5575" s="23" t="str">
        <f>IF(ISNUMBER(MATCH(C5575, 'Registration Database Man. Code'!A:A, 0)), "drone", "")</f>
        <v>drone</v>
      </c>
      <c r="E5575" s="23" t="str">
        <f>VLOOKUP(C5575, 'Registration Database Man. Code'!A:D, 4, FALSE)</f>
        <v>DJI</v>
      </c>
      <c r="F5575" s="24" t="str">
        <f t="shared" si="87"/>
        <v>No</v>
      </c>
      <c r="G5575" s="21" t="str">
        <f>IF(F5575="Yes", "Not Applicable", IF(COUNTIF('Broadcast Module Man Codes'!B:B, LEFT(B5575, 4))=0, "No BM Man Code Found", "Match Found"))</f>
        <v>No BM Man Code Found</v>
      </c>
    </row>
    <row r="5576" spans="1:7">
      <c r="A5576" s="23" t="s">
        <v>10407</v>
      </c>
      <c r="B5576" s="23" t="s">
        <v>10408</v>
      </c>
      <c r="C5576" s="23" t="s">
        <v>142</v>
      </c>
      <c r="D5576" s="23" t="str">
        <f>IF(ISNUMBER(MATCH(C5576, 'Registration Database Man. Code'!A:A, 0)), "drone", "")</f>
        <v>drone</v>
      </c>
      <c r="E5576" s="23" t="str">
        <f>VLOOKUP(C5576, 'Registration Database Man. Code'!A:D, 4, FALSE)</f>
        <v>TALOS DRONES</v>
      </c>
      <c r="F5576" s="24" t="str">
        <f t="shared" si="87"/>
        <v>Yes</v>
      </c>
      <c r="G5576" s="21" t="str">
        <f>IF(F5576="Yes", "Not Applicable", IF(COUNTIF('Broadcast Module Man Codes'!B:B, LEFT(B5576, 4))=0, "No BM Man Code Found", "Match Found"))</f>
        <v>Not Applicable</v>
      </c>
    </row>
    <row r="5577" spans="1:7">
      <c r="A5577" s="23" t="s">
        <v>10409</v>
      </c>
      <c r="B5577" s="23" t="s">
        <v>10410</v>
      </c>
      <c r="C5577" s="23" t="s">
        <v>6</v>
      </c>
      <c r="D5577" s="23" t="str">
        <f>IF(ISNUMBER(MATCH(C5577, 'Registration Database Man. Code'!A:A, 0)), "drone", "")</f>
        <v>drone</v>
      </c>
      <c r="E5577" s="23" t="str">
        <f>VLOOKUP(C5577, 'Registration Database Man. Code'!A:D, 4, FALSE)</f>
        <v>XAG</v>
      </c>
      <c r="F5577" s="24" t="str">
        <f t="shared" si="87"/>
        <v>No</v>
      </c>
      <c r="G5577" s="21" t="str">
        <f>IF(F5577="Yes", "Not Applicable", IF(COUNTIF('Broadcast Module Man Codes'!B:B, LEFT(B5577, 4))=0, "No BM Man Code Found", "Match Found"))</f>
        <v>No BM Man Code Found</v>
      </c>
    </row>
    <row r="5578" spans="1:7">
      <c r="A5578" s="23" t="s">
        <v>10413</v>
      </c>
      <c r="B5578" s="23" t="s">
        <v>10414</v>
      </c>
      <c r="C5578" s="23" t="s">
        <v>172</v>
      </c>
      <c r="D5578" s="23" t="str">
        <f>IF(ISNUMBER(MATCH(C5578, 'Registration Database Man. Code'!A:A, 0)), "drone", "")</f>
        <v>drone</v>
      </c>
      <c r="E5578" s="23" t="str">
        <f>VLOOKUP(C5578, 'Registration Database Man. Code'!A:D, 4, FALSE)</f>
        <v>DJI</v>
      </c>
      <c r="F5578" s="24" t="str">
        <f t="shared" si="87"/>
        <v>Yes</v>
      </c>
      <c r="G5578" s="21" t="str">
        <f>IF(F5578="Yes", "Not Applicable", IF(COUNTIF('Broadcast Module Man Codes'!B:B, LEFT(B5578, 4))=0, "No BM Man Code Found", "Match Found"))</f>
        <v>Not Applicable</v>
      </c>
    </row>
    <row r="5579" spans="1:7">
      <c r="A5579" s="23" t="s">
        <v>10415</v>
      </c>
      <c r="B5579" s="23" t="s">
        <v>10416</v>
      </c>
      <c r="C5579" s="23" t="s">
        <v>97</v>
      </c>
      <c r="D5579" s="23" t="str">
        <f>IF(ISNUMBER(MATCH(C5579, 'Registration Database Man. Code'!A:A, 0)), "drone", "")</f>
        <v>drone</v>
      </c>
      <c r="E5579" s="23" t="str">
        <f>VLOOKUP(C5579, 'Registration Database Man. Code'!A:D, 4, FALSE)</f>
        <v>DJI</v>
      </c>
      <c r="F5579" s="24" t="str">
        <f t="shared" si="87"/>
        <v>No</v>
      </c>
      <c r="G5579" s="21" t="str">
        <f>IF(F5579="Yes", "Not Applicable", IF(COUNTIF('Broadcast Module Man Codes'!B:B, LEFT(B5579, 4))=0, "No BM Man Code Found", "Match Found"))</f>
        <v>No BM Man Code Found</v>
      </c>
    </row>
    <row r="5580" spans="1:7">
      <c r="A5580" s="23" t="s">
        <v>10417</v>
      </c>
      <c r="B5580" s="23" t="s">
        <v>10418</v>
      </c>
      <c r="C5580" s="23" t="s">
        <v>27</v>
      </c>
      <c r="D5580" s="23" t="str">
        <f>IF(ISNUMBER(MATCH(C5580, 'Registration Database Man. Code'!A:A, 0)), "drone", "")</f>
        <v>drone</v>
      </c>
      <c r="E5580" s="23" t="str">
        <f>VLOOKUP(C5580, 'Registration Database Man. Code'!A:D, 4, FALSE)</f>
        <v>DJI</v>
      </c>
      <c r="F5580" s="24" t="str">
        <f t="shared" si="87"/>
        <v>Yes</v>
      </c>
      <c r="G5580" s="21" t="str">
        <f>IF(F5580="Yes", "Not Applicable", IF(COUNTIF('Broadcast Module Man Codes'!B:B, LEFT(B5580, 4))=0, "No BM Man Code Found", "Match Found"))</f>
        <v>Not Applicable</v>
      </c>
    </row>
    <row r="5581" spans="1:7">
      <c r="A5581" s="23" t="s">
        <v>10419</v>
      </c>
      <c r="B5581" s="23" t="s">
        <v>10420</v>
      </c>
      <c r="C5581" s="23" t="s">
        <v>6</v>
      </c>
      <c r="D5581" s="23" t="str">
        <f>IF(ISNUMBER(MATCH(C5581, 'Registration Database Man. Code'!A:A, 0)), "drone", "")</f>
        <v>drone</v>
      </c>
      <c r="E5581" s="23" t="str">
        <f>VLOOKUP(C5581, 'Registration Database Man. Code'!A:D, 4, FALSE)</f>
        <v>XAG</v>
      </c>
      <c r="F5581" s="24" t="str">
        <f t="shared" si="87"/>
        <v>No</v>
      </c>
      <c r="G5581" s="21" t="str">
        <f>IF(F5581="Yes", "Not Applicable", IF(COUNTIF('Broadcast Module Man Codes'!B:B, LEFT(B5581, 4))=0, "No BM Man Code Found", "Match Found"))</f>
        <v>No BM Man Code Found</v>
      </c>
    </row>
    <row r="5582" spans="1:7">
      <c r="A5582" s="23" t="s">
        <v>10421</v>
      </c>
      <c r="B5582" s="23" t="s">
        <v>10422</v>
      </c>
      <c r="C5582" s="23" t="s">
        <v>53</v>
      </c>
      <c r="D5582" s="23" t="str">
        <f>IF(ISNUMBER(MATCH(C5582, 'Registration Database Man. Code'!A:A, 0)), "drone", "")</f>
        <v>drone</v>
      </c>
      <c r="E5582" s="23" t="str">
        <f>VLOOKUP(C5582, 'Registration Database Man. Code'!A:D, 4, FALSE)</f>
        <v>EA VISION</v>
      </c>
      <c r="F5582" s="24" t="str">
        <f t="shared" si="87"/>
        <v>No</v>
      </c>
      <c r="G5582" s="21" t="str">
        <f>IF(F5582="Yes", "Not Applicable", IF(COUNTIF('Broadcast Module Man Codes'!B:B, LEFT(B5582, 4))=0, "No BM Man Code Found", "Match Found"))</f>
        <v>No BM Man Code Found</v>
      </c>
    </row>
    <row r="5583" spans="1:7">
      <c r="A5583" s="23" t="s">
        <v>10423</v>
      </c>
      <c r="B5583" s="23" t="s">
        <v>10424</v>
      </c>
      <c r="C5583" s="23" t="s">
        <v>94</v>
      </c>
      <c r="D5583" s="23" t="str">
        <f>IF(ISNUMBER(MATCH(C5583, 'Registration Database Man. Code'!A:A, 0)), "drone", "")</f>
        <v>drone</v>
      </c>
      <c r="E5583" s="23" t="str">
        <f>VLOOKUP(C5583, 'Registration Database Man. Code'!A:D, 4, FALSE)</f>
        <v>DJI</v>
      </c>
      <c r="F5583" s="24" t="str">
        <f t="shared" si="87"/>
        <v>No</v>
      </c>
      <c r="G5583" s="21" t="str">
        <f>IF(F5583="Yes", "Not Applicable", IF(COUNTIF('Broadcast Module Man Codes'!B:B, LEFT(B5583, 4))=0, "No BM Man Code Found", "Match Found"))</f>
        <v>No BM Man Code Found</v>
      </c>
    </row>
    <row r="5584" spans="1:7">
      <c r="A5584" s="23" t="s">
        <v>10425</v>
      </c>
      <c r="B5584" s="23" t="s">
        <v>10426</v>
      </c>
      <c r="C5584" s="23" t="s">
        <v>460</v>
      </c>
      <c r="D5584" s="23" t="str">
        <f>IF(ISNUMBER(MATCH(C5584, 'Registration Database Man. Code'!A:A, 0)), "drone", "")</f>
        <v>drone</v>
      </c>
      <c r="E5584" s="23" t="str">
        <f>VLOOKUP(C5584, 'Registration Database Man. Code'!A:D, 4, FALSE)</f>
        <v>DJI</v>
      </c>
      <c r="F5584" s="24" t="str">
        <f t="shared" si="87"/>
        <v>No</v>
      </c>
      <c r="G5584" s="21" t="str">
        <f>IF(F5584="Yes", "Not Applicable", IF(COUNTIF('Broadcast Module Man Codes'!B:B, LEFT(B5584, 4))=0, "No BM Man Code Found", "Match Found"))</f>
        <v>No BM Man Code Found</v>
      </c>
    </row>
    <row r="5585" spans="1:7">
      <c r="A5585" s="23" t="s">
        <v>10427</v>
      </c>
      <c r="B5585" s="23" t="s">
        <v>10428</v>
      </c>
      <c r="C5585" s="23" t="s">
        <v>6</v>
      </c>
      <c r="D5585" s="23" t="str">
        <f>IF(ISNUMBER(MATCH(C5585, 'Registration Database Man. Code'!A:A, 0)), "drone", "")</f>
        <v>drone</v>
      </c>
      <c r="E5585" s="23" t="str">
        <f>VLOOKUP(C5585, 'Registration Database Man. Code'!A:D, 4, FALSE)</f>
        <v>XAG</v>
      </c>
      <c r="F5585" s="24" t="str">
        <f t="shared" si="87"/>
        <v>Yes</v>
      </c>
      <c r="G5585" s="21" t="str">
        <f>IF(F5585="Yes", "Not Applicable", IF(COUNTIF('Broadcast Module Man Codes'!B:B, LEFT(B5585, 4))=0, "No BM Man Code Found", "Match Found"))</f>
        <v>Not Applicable</v>
      </c>
    </row>
    <row r="5586" spans="1:7">
      <c r="A5586" s="23" t="s">
        <v>10429</v>
      </c>
      <c r="B5586" s="23" t="s">
        <v>10430</v>
      </c>
      <c r="C5586" s="23" t="s">
        <v>6</v>
      </c>
      <c r="D5586" s="23" t="str">
        <f>IF(ISNUMBER(MATCH(C5586, 'Registration Database Man. Code'!A:A, 0)), "drone", "")</f>
        <v>drone</v>
      </c>
      <c r="E5586" s="23" t="str">
        <f>VLOOKUP(C5586, 'Registration Database Man. Code'!A:D, 4, FALSE)</f>
        <v>XAG</v>
      </c>
      <c r="F5586" s="24" t="str">
        <f t="shared" si="87"/>
        <v>No</v>
      </c>
      <c r="G5586" s="21" t="str">
        <f>IF(F5586="Yes", "Not Applicable", IF(COUNTIF('Broadcast Module Man Codes'!B:B, LEFT(B5586, 4))=0, "No BM Man Code Found", "Match Found"))</f>
        <v>No BM Man Code Found</v>
      </c>
    </row>
    <row r="5587" spans="1:7">
      <c r="A5587" s="23" t="s">
        <v>10431</v>
      </c>
      <c r="B5587" s="23" t="s">
        <v>10432</v>
      </c>
      <c r="C5587" s="23" t="s">
        <v>512</v>
      </c>
      <c r="D5587" s="23" t="str">
        <f>IF(ISNUMBER(MATCH(C5587, 'Registration Database Man. Code'!A:A, 0)), "drone", "")</f>
        <v>drone</v>
      </c>
      <c r="E5587" s="23" t="str">
        <f>VLOOKUP(C5587, 'Registration Database Man. Code'!A:D, 4, FALSE)</f>
        <v>DJI</v>
      </c>
      <c r="F5587" s="24" t="str">
        <f t="shared" si="87"/>
        <v>No</v>
      </c>
      <c r="G5587" s="21" t="str">
        <f>IF(F5587="Yes", "Not Applicable", IF(COUNTIF('Broadcast Module Man Codes'!B:B, LEFT(B5587, 4))=0, "No BM Man Code Found", "Match Found"))</f>
        <v>No BM Man Code Found</v>
      </c>
    </row>
    <row r="5588" spans="1:7">
      <c r="A5588" s="23" t="s">
        <v>10433</v>
      </c>
      <c r="B5588" s="23" t="s">
        <v>10434</v>
      </c>
      <c r="C5588" s="23">
        <v>610131</v>
      </c>
      <c r="D5588" s="23" t="str">
        <f>IF(ISNUMBER(MATCH(C5588, 'Registration Database Man. Code'!A:A, 0)), "drone", "")</f>
        <v>drone</v>
      </c>
      <c r="E5588" s="23" t="str">
        <f>VLOOKUP(C5588, 'Registration Database Man. Code'!A:D, 4, FALSE)</f>
        <v>DJI</v>
      </c>
      <c r="F5588" s="24" t="str">
        <f t="shared" si="87"/>
        <v>No</v>
      </c>
      <c r="G5588" s="21" t="str">
        <f>IF(F5588="Yes", "Not Applicable", IF(COUNTIF('Broadcast Module Man Codes'!B:B, LEFT(B5588, 4))=0, "No BM Man Code Found", "Match Found"))</f>
        <v>No BM Man Code Found</v>
      </c>
    </row>
    <row r="5589" spans="1:7">
      <c r="A5589" s="23" t="s">
        <v>10435</v>
      </c>
      <c r="B5589" s="23" t="s">
        <v>10436</v>
      </c>
      <c r="C5589" s="23" t="s">
        <v>460</v>
      </c>
      <c r="D5589" s="23" t="str">
        <f>IF(ISNUMBER(MATCH(C5589, 'Registration Database Man. Code'!A:A, 0)), "drone", "")</f>
        <v>drone</v>
      </c>
      <c r="E5589" s="23" t="str">
        <f>VLOOKUP(C5589, 'Registration Database Man. Code'!A:D, 4, FALSE)</f>
        <v>DJI</v>
      </c>
      <c r="F5589" s="24" t="str">
        <f t="shared" si="87"/>
        <v>No</v>
      </c>
      <c r="G5589" s="21" t="str">
        <f>IF(F5589="Yes", "Not Applicable", IF(COUNTIF('Broadcast Module Man Codes'!B:B, LEFT(B5589, 4))=0, "No BM Man Code Found", "Match Found"))</f>
        <v>No BM Man Code Found</v>
      </c>
    </row>
    <row r="5590" spans="1:7">
      <c r="A5590" s="23" t="s">
        <v>10437</v>
      </c>
      <c r="B5590" s="23" t="s">
        <v>10438</v>
      </c>
      <c r="C5590" s="23" t="s">
        <v>94</v>
      </c>
      <c r="D5590" s="23" t="str">
        <f>IF(ISNUMBER(MATCH(C5590, 'Registration Database Man. Code'!A:A, 0)), "drone", "")</f>
        <v>drone</v>
      </c>
      <c r="E5590" s="23" t="str">
        <f>VLOOKUP(C5590, 'Registration Database Man. Code'!A:D, 4, FALSE)</f>
        <v>DJI</v>
      </c>
      <c r="F5590" s="24" t="str">
        <f t="shared" si="87"/>
        <v>No</v>
      </c>
      <c r="G5590" s="21" t="str">
        <f>IF(F5590="Yes", "Not Applicable", IF(COUNTIF('Broadcast Module Man Codes'!B:B, LEFT(B5590, 4))=0, "No BM Man Code Found", "Match Found"))</f>
        <v>No BM Man Code Found</v>
      </c>
    </row>
    <row r="5591" spans="1:7">
      <c r="A5591" s="23" t="s">
        <v>10439</v>
      </c>
      <c r="B5591" s="23" t="s">
        <v>10440</v>
      </c>
      <c r="C5591" s="23">
        <v>610131</v>
      </c>
      <c r="D5591" s="23" t="str">
        <f>IF(ISNUMBER(MATCH(C5591, 'Registration Database Man. Code'!A:A, 0)), "drone", "")</f>
        <v>drone</v>
      </c>
      <c r="E5591" s="23" t="str">
        <f>VLOOKUP(C5591, 'Registration Database Man. Code'!A:D, 4, FALSE)</f>
        <v>DJI</v>
      </c>
      <c r="F5591" s="24" t="str">
        <f t="shared" si="87"/>
        <v>No</v>
      </c>
      <c r="G5591" s="21" t="str">
        <f>IF(F5591="Yes", "Not Applicable", IF(COUNTIF('Broadcast Module Man Codes'!B:B, LEFT(B5591, 4))=0, "No BM Man Code Found", "Match Found"))</f>
        <v>No BM Man Code Found</v>
      </c>
    </row>
    <row r="5592" spans="1:7">
      <c r="A5592" s="23" t="s">
        <v>10441</v>
      </c>
      <c r="B5592" s="23" t="s">
        <v>10442</v>
      </c>
      <c r="C5592" s="23" t="s">
        <v>21</v>
      </c>
      <c r="D5592" s="23" t="str">
        <f>IF(ISNUMBER(MATCH(C5592, 'Registration Database Man. Code'!A:A, 0)), "drone", "")</f>
        <v>drone</v>
      </c>
      <c r="E5592" s="23" t="str">
        <f>VLOOKUP(C5592, 'Registration Database Man. Code'!A:D, 4, FALSE)</f>
        <v>XAG</v>
      </c>
      <c r="F5592" s="24" t="str">
        <f t="shared" si="87"/>
        <v>Yes</v>
      </c>
      <c r="G5592" s="21" t="str">
        <f>IF(F5592="Yes", "Not Applicable", IF(COUNTIF('Broadcast Module Man Codes'!B:B, LEFT(B5592, 4))=0, "No BM Man Code Found", "Match Found"))</f>
        <v>Not Applicable</v>
      </c>
    </row>
    <row r="5593" spans="1:7">
      <c r="A5593" s="23" t="s">
        <v>10443</v>
      </c>
      <c r="B5593" s="23" t="s">
        <v>10444</v>
      </c>
      <c r="C5593" s="23" t="s">
        <v>482</v>
      </c>
      <c r="D5593" s="23" t="str">
        <f>IF(ISNUMBER(MATCH(C5593, 'Registration Database Man. Code'!A:A, 0)), "drone", "")</f>
        <v>drone</v>
      </c>
      <c r="E5593" s="23" t="str">
        <f>VLOOKUP(C5593, 'Registration Database Man. Code'!A:D, 4, FALSE)</f>
        <v>DJI</v>
      </c>
      <c r="F5593" s="24" t="str">
        <f t="shared" si="87"/>
        <v>No</v>
      </c>
      <c r="G5593" s="21" t="str">
        <f>IF(F5593="Yes", "Not Applicable", IF(COUNTIF('Broadcast Module Man Codes'!B:B, LEFT(B5593, 4))=0, "No BM Man Code Found", "Match Found"))</f>
        <v>No BM Man Code Found</v>
      </c>
    </row>
    <row r="5594" spans="1:7">
      <c r="A5594" s="23" t="s">
        <v>10445</v>
      </c>
      <c r="B5594" s="23" t="s">
        <v>10446</v>
      </c>
      <c r="C5594" s="23" t="s">
        <v>97</v>
      </c>
      <c r="D5594" s="23" t="str">
        <f>IF(ISNUMBER(MATCH(C5594, 'Registration Database Man. Code'!A:A, 0)), "drone", "")</f>
        <v>drone</v>
      </c>
      <c r="E5594" s="23" t="str">
        <f>VLOOKUP(C5594, 'Registration Database Man. Code'!A:D, 4, FALSE)</f>
        <v>DJI</v>
      </c>
      <c r="F5594" s="24" t="str">
        <f t="shared" si="87"/>
        <v>No</v>
      </c>
      <c r="G5594" s="21" t="str">
        <f>IF(F5594="Yes", "Not Applicable", IF(COUNTIF('Broadcast Module Man Codes'!B:B, LEFT(B5594, 4))=0, "No BM Man Code Found", "Match Found"))</f>
        <v>No BM Man Code Found</v>
      </c>
    </row>
    <row r="5595" spans="1:7">
      <c r="A5595" s="23" t="s">
        <v>10447</v>
      </c>
      <c r="B5595" s="23" t="s">
        <v>10448</v>
      </c>
      <c r="C5595" s="23" t="s">
        <v>94</v>
      </c>
      <c r="D5595" s="23" t="str">
        <f>IF(ISNUMBER(MATCH(C5595, 'Registration Database Man. Code'!A:A, 0)), "drone", "")</f>
        <v>drone</v>
      </c>
      <c r="E5595" s="23" t="str">
        <f>VLOOKUP(C5595, 'Registration Database Man. Code'!A:D, 4, FALSE)</f>
        <v>DJI</v>
      </c>
      <c r="F5595" s="24" t="str">
        <f t="shared" si="87"/>
        <v>No</v>
      </c>
      <c r="G5595" s="21" t="str">
        <f>IF(F5595="Yes", "Not Applicable", IF(COUNTIF('Broadcast Module Man Codes'!B:B, LEFT(B5595, 4))=0, "No BM Man Code Found", "Match Found"))</f>
        <v>No BM Man Code Found</v>
      </c>
    </row>
    <row r="5596" spans="1:7">
      <c r="A5596" s="23" t="s">
        <v>10451</v>
      </c>
      <c r="B5596" s="23" t="s">
        <v>10452</v>
      </c>
      <c r="C5596" s="23" t="s">
        <v>53</v>
      </c>
      <c r="D5596" s="23" t="str">
        <f>IF(ISNUMBER(MATCH(C5596, 'Registration Database Man. Code'!A:A, 0)), "drone", "")</f>
        <v>drone</v>
      </c>
      <c r="E5596" s="23" t="str">
        <f>VLOOKUP(C5596, 'Registration Database Man. Code'!A:D, 4, FALSE)</f>
        <v>EA VISION</v>
      </c>
      <c r="F5596" s="24" t="str">
        <f t="shared" si="87"/>
        <v>No</v>
      </c>
      <c r="G5596" s="21" t="str">
        <f>IF(F5596="Yes", "Not Applicable", IF(COUNTIF('Broadcast Module Man Codes'!B:B, LEFT(B5596, 4))=0, "No BM Man Code Found", "Match Found"))</f>
        <v>No BM Man Code Found</v>
      </c>
    </row>
    <row r="5597" spans="1:7">
      <c r="A5597" s="23" t="s">
        <v>10453</v>
      </c>
      <c r="B5597" s="23" t="s">
        <v>10454</v>
      </c>
      <c r="C5597" s="23">
        <v>610171</v>
      </c>
      <c r="D5597" s="23" t="str">
        <f>IF(ISNUMBER(MATCH(C5597, 'Registration Database Man. Code'!A:A, 0)), "drone", "")</f>
        <v>drone</v>
      </c>
      <c r="E5597" s="23" t="str">
        <f>VLOOKUP(C5597, 'Registration Database Man. Code'!A:D, 4, FALSE)</f>
        <v>DJI</v>
      </c>
      <c r="F5597" s="24" t="str">
        <f t="shared" si="87"/>
        <v>No</v>
      </c>
      <c r="G5597" s="21" t="str">
        <f>IF(F5597="Yes", "Not Applicable", IF(COUNTIF('Broadcast Module Man Codes'!B:B, LEFT(B5597, 4))=0, "No BM Man Code Found", "Match Found"))</f>
        <v>No BM Man Code Found</v>
      </c>
    </row>
    <row r="5598" spans="1:7">
      <c r="A5598" s="23" t="s">
        <v>10455</v>
      </c>
      <c r="B5598" s="23" t="s">
        <v>10456</v>
      </c>
      <c r="C5598" s="23" t="s">
        <v>10</v>
      </c>
      <c r="D5598" s="23" t="str">
        <f>IF(ISNUMBER(MATCH(C5598, 'Registration Database Man. Code'!A:A, 0)), "drone", "")</f>
        <v>drone</v>
      </c>
      <c r="E5598" s="23" t="str">
        <f>VLOOKUP(C5598, 'Registration Database Man. Code'!A:D, 4, FALSE)</f>
        <v>DJI</v>
      </c>
      <c r="F5598" s="24" t="str">
        <f t="shared" si="87"/>
        <v>No</v>
      </c>
      <c r="G5598" s="21" t="str">
        <f>IF(F5598="Yes", "Not Applicable", IF(COUNTIF('Broadcast Module Man Codes'!B:B, LEFT(B5598, 4))=0, "No BM Man Code Found", "Match Found"))</f>
        <v>No BM Man Code Found</v>
      </c>
    </row>
    <row r="5599" spans="1:7">
      <c r="A5599" s="23" t="s">
        <v>10457</v>
      </c>
      <c r="B5599" s="23" t="s">
        <v>10458</v>
      </c>
      <c r="C5599" s="23" t="s">
        <v>1661</v>
      </c>
      <c r="D5599" s="23" t="str">
        <f>IF(ISNUMBER(MATCH(C5599, 'Registration Database Man. Code'!A:A, 0)), "drone", "")</f>
        <v>drone</v>
      </c>
      <c r="E5599" s="23" t="str">
        <f>VLOOKUP(C5599, 'Registration Database Man. Code'!A:D, 4, FALSE)</f>
        <v>DJI INNOVATIONS</v>
      </c>
      <c r="F5599" s="24" t="str">
        <f t="shared" si="87"/>
        <v>No</v>
      </c>
      <c r="G5599" s="21" t="str">
        <f>IF(F5599="Yes", "Not Applicable", IF(COUNTIF('Broadcast Module Man Codes'!B:B, LEFT(B5599, 4))=0, "No BM Man Code Found", "Match Found"))</f>
        <v>No BM Man Code Found</v>
      </c>
    </row>
    <row r="5600" spans="1:7">
      <c r="A5600" s="23" t="s">
        <v>10459</v>
      </c>
      <c r="B5600" s="23" t="s">
        <v>10460</v>
      </c>
      <c r="C5600" s="23" t="s">
        <v>10</v>
      </c>
      <c r="D5600" s="23" t="str">
        <f>IF(ISNUMBER(MATCH(C5600, 'Registration Database Man. Code'!A:A, 0)), "drone", "")</f>
        <v>drone</v>
      </c>
      <c r="E5600" s="23" t="str">
        <f>VLOOKUP(C5600, 'Registration Database Man. Code'!A:D, 4, FALSE)</f>
        <v>DJI</v>
      </c>
      <c r="F5600" s="24" t="str">
        <f t="shared" si="87"/>
        <v>No</v>
      </c>
      <c r="G5600" s="21" t="str">
        <f>IF(F5600="Yes", "Not Applicable", IF(COUNTIF('Broadcast Module Man Codes'!B:B, LEFT(B5600, 4))=0, "No BM Man Code Found", "Match Found"))</f>
        <v>No BM Man Code Found</v>
      </c>
    </row>
    <row r="5601" spans="1:7">
      <c r="A5601" s="23" t="s">
        <v>10461</v>
      </c>
      <c r="B5601" s="23" t="s">
        <v>10462</v>
      </c>
      <c r="C5601" s="23" t="s">
        <v>53</v>
      </c>
      <c r="D5601" s="23" t="str">
        <f>IF(ISNUMBER(MATCH(C5601, 'Registration Database Man. Code'!A:A, 0)), "drone", "")</f>
        <v>drone</v>
      </c>
      <c r="E5601" s="23" t="str">
        <f>VLOOKUP(C5601, 'Registration Database Man. Code'!A:D, 4, FALSE)</f>
        <v>EA VISION</v>
      </c>
      <c r="F5601" s="24" t="str">
        <f t="shared" si="87"/>
        <v>No</v>
      </c>
      <c r="G5601" s="21" t="str">
        <f>IF(F5601="Yes", "Not Applicable", IF(COUNTIF('Broadcast Module Man Codes'!B:B, LEFT(B5601, 4))=0, "No BM Man Code Found", "Match Found"))</f>
        <v>No BM Man Code Found</v>
      </c>
    </row>
    <row r="5602" spans="1:7">
      <c r="A5602" s="23" t="s">
        <v>10463</v>
      </c>
      <c r="B5602" s="23" t="s">
        <v>10464</v>
      </c>
      <c r="C5602" s="23">
        <v>610131</v>
      </c>
      <c r="D5602" s="23" t="str">
        <f>IF(ISNUMBER(MATCH(C5602, 'Registration Database Man. Code'!A:A, 0)), "drone", "")</f>
        <v>drone</v>
      </c>
      <c r="E5602" s="23" t="str">
        <f>VLOOKUP(C5602, 'Registration Database Man. Code'!A:D, 4, FALSE)</f>
        <v>DJI</v>
      </c>
      <c r="F5602" s="24" t="str">
        <f t="shared" si="87"/>
        <v>No</v>
      </c>
      <c r="G5602" s="21" t="str">
        <f>IF(F5602="Yes", "Not Applicable", IF(COUNTIF('Broadcast Module Man Codes'!B:B, LEFT(B5602, 4))=0, "No BM Man Code Found", "Match Found"))</f>
        <v>No BM Man Code Found</v>
      </c>
    </row>
    <row r="5603" spans="1:7">
      <c r="A5603" s="23" t="s">
        <v>10465</v>
      </c>
      <c r="B5603" s="23" t="s">
        <v>10466</v>
      </c>
      <c r="C5603" s="23" t="s">
        <v>132</v>
      </c>
      <c r="D5603" s="23" t="str">
        <f>IF(ISNUMBER(MATCH(C5603, 'Registration Database Man. Code'!A:A, 0)), "drone", "")</f>
        <v>drone</v>
      </c>
      <c r="E5603" s="23" t="str">
        <f>VLOOKUP(C5603, 'Registration Database Man. Code'!A:D, 4, FALSE)</f>
        <v>DJI</v>
      </c>
      <c r="F5603" s="24" t="str">
        <f t="shared" si="87"/>
        <v>No</v>
      </c>
      <c r="G5603" s="21" t="str">
        <f>IF(F5603="Yes", "Not Applicable", IF(COUNTIF('Broadcast Module Man Codes'!B:B, LEFT(B5603, 4))=0, "No BM Man Code Found", "Match Found"))</f>
        <v>No BM Man Code Found</v>
      </c>
    </row>
    <row r="5604" spans="1:7">
      <c r="A5604" s="23" t="s">
        <v>10467</v>
      </c>
      <c r="B5604" s="23" t="s">
        <v>10468</v>
      </c>
      <c r="C5604" s="23" t="s">
        <v>4155</v>
      </c>
      <c r="D5604" s="23" t="str">
        <f>IF(ISNUMBER(MATCH(C5604, 'Registration Database Man. Code'!A:A, 0)), "drone", "")</f>
        <v>drone</v>
      </c>
      <c r="E5604" s="23" t="str">
        <f>VLOOKUP(C5604, 'Registration Database Man. Code'!A:D, 4, FALSE)</f>
        <v>DJI</v>
      </c>
      <c r="F5604" s="24" t="str">
        <f t="shared" si="87"/>
        <v>No</v>
      </c>
      <c r="G5604" s="21" t="str">
        <f>IF(F5604="Yes", "Not Applicable", IF(COUNTIF('Broadcast Module Man Codes'!B:B, LEFT(B5604, 4))=0, "No BM Man Code Found", "Match Found"))</f>
        <v>No BM Man Code Found</v>
      </c>
    </row>
    <row r="5605" spans="1:7">
      <c r="A5605" s="23" t="s">
        <v>10469</v>
      </c>
      <c r="B5605" s="23" t="s">
        <v>10470</v>
      </c>
      <c r="C5605" s="23" t="s">
        <v>53</v>
      </c>
      <c r="D5605" s="23" t="str">
        <f>IF(ISNUMBER(MATCH(C5605, 'Registration Database Man. Code'!A:A, 0)), "drone", "")</f>
        <v>drone</v>
      </c>
      <c r="E5605" s="23" t="str">
        <f>VLOOKUP(C5605, 'Registration Database Man. Code'!A:D, 4, FALSE)</f>
        <v>EA VISION</v>
      </c>
      <c r="F5605" s="24" t="str">
        <f t="shared" si="87"/>
        <v>No</v>
      </c>
      <c r="G5605" s="21" t="str">
        <f>IF(F5605="Yes", "Not Applicable", IF(COUNTIF('Broadcast Module Man Codes'!B:B, LEFT(B5605, 4))=0, "No BM Man Code Found", "Match Found"))</f>
        <v>No BM Man Code Found</v>
      </c>
    </row>
    <row r="5606" spans="1:7">
      <c r="A5606" s="23" t="s">
        <v>10471</v>
      </c>
      <c r="B5606" s="23" t="s">
        <v>10472</v>
      </c>
      <c r="C5606" s="23">
        <v>610171</v>
      </c>
      <c r="D5606" s="23" t="str">
        <f>IF(ISNUMBER(MATCH(C5606, 'Registration Database Man. Code'!A:A, 0)), "drone", "")</f>
        <v>drone</v>
      </c>
      <c r="E5606" s="23" t="str">
        <f>VLOOKUP(C5606, 'Registration Database Man. Code'!A:D, 4, FALSE)</f>
        <v>DJI</v>
      </c>
      <c r="F5606" s="24" t="str">
        <f t="shared" si="87"/>
        <v>No</v>
      </c>
      <c r="G5606" s="21" t="str">
        <f>IF(F5606="Yes", "Not Applicable", IF(COUNTIF('Broadcast Module Man Codes'!B:B, LEFT(B5606, 4))=0, "No BM Man Code Found", "Match Found"))</f>
        <v>No BM Man Code Found</v>
      </c>
    </row>
    <row r="5607" spans="1:7">
      <c r="A5607" s="23" t="s">
        <v>10473</v>
      </c>
      <c r="B5607" s="23" t="s">
        <v>10474</v>
      </c>
      <c r="C5607" s="23" t="s">
        <v>16</v>
      </c>
      <c r="D5607" s="23" t="str">
        <f>IF(ISNUMBER(MATCH(C5607, 'Registration Database Man. Code'!A:A, 0)), "drone", "")</f>
        <v>drone</v>
      </c>
      <c r="E5607" s="23" t="str">
        <f>VLOOKUP(C5607, 'Registration Database Man. Code'!A:D, 4, FALSE)</f>
        <v>DJI</v>
      </c>
      <c r="F5607" s="24" t="str">
        <f t="shared" si="87"/>
        <v>Yes</v>
      </c>
      <c r="G5607" s="21" t="str">
        <f>IF(F5607="Yes", "Not Applicable", IF(COUNTIF('Broadcast Module Man Codes'!B:B, LEFT(B5607, 4))=0, "No BM Man Code Found", "Match Found"))</f>
        <v>Not Applicable</v>
      </c>
    </row>
    <row r="5608" spans="1:7">
      <c r="A5608" s="23" t="s">
        <v>10475</v>
      </c>
      <c r="B5608" s="23" t="s">
        <v>10476</v>
      </c>
      <c r="C5608" s="23" t="s">
        <v>53</v>
      </c>
      <c r="D5608" s="23" t="str">
        <f>IF(ISNUMBER(MATCH(C5608, 'Registration Database Man. Code'!A:A, 0)), "drone", "")</f>
        <v>drone</v>
      </c>
      <c r="E5608" s="23" t="str">
        <f>VLOOKUP(C5608, 'Registration Database Man. Code'!A:D, 4, FALSE)</f>
        <v>EA VISION</v>
      </c>
      <c r="F5608" s="24" t="str">
        <f t="shared" si="87"/>
        <v>No</v>
      </c>
      <c r="G5608" s="21" t="str">
        <f>IF(F5608="Yes", "Not Applicable", IF(COUNTIF('Broadcast Module Man Codes'!B:B, LEFT(B5608, 4))=0, "No BM Man Code Found", "Match Found"))</f>
        <v>No BM Man Code Found</v>
      </c>
    </row>
    <row r="5609" spans="1:7">
      <c r="A5609" s="23" t="s">
        <v>10477</v>
      </c>
      <c r="B5609" s="23" t="s">
        <v>10478</v>
      </c>
      <c r="C5609" s="23">
        <v>610171</v>
      </c>
      <c r="D5609" s="23" t="str">
        <f>IF(ISNUMBER(MATCH(C5609, 'Registration Database Man. Code'!A:A, 0)), "drone", "")</f>
        <v>drone</v>
      </c>
      <c r="E5609" s="23" t="str">
        <f>VLOOKUP(C5609, 'Registration Database Man. Code'!A:D, 4, FALSE)</f>
        <v>DJI</v>
      </c>
      <c r="F5609" s="24" t="str">
        <f t="shared" si="87"/>
        <v>No</v>
      </c>
      <c r="G5609" s="21" t="str">
        <f>IF(F5609="Yes", "Not Applicable", IF(COUNTIF('Broadcast Module Man Codes'!B:B, LEFT(B5609, 4))=0, "No BM Man Code Found", "Match Found"))</f>
        <v>No BM Man Code Found</v>
      </c>
    </row>
    <row r="5610" spans="1:7">
      <c r="A5610" s="23" t="s">
        <v>10479</v>
      </c>
      <c r="B5610" s="23" t="s">
        <v>10480</v>
      </c>
      <c r="C5610" s="23">
        <v>610131</v>
      </c>
      <c r="D5610" s="23" t="str">
        <f>IF(ISNUMBER(MATCH(C5610, 'Registration Database Man. Code'!A:A, 0)), "drone", "")</f>
        <v>drone</v>
      </c>
      <c r="E5610" s="23" t="str">
        <f>VLOOKUP(C5610, 'Registration Database Man. Code'!A:D, 4, FALSE)</f>
        <v>DJI</v>
      </c>
      <c r="F5610" s="24" t="str">
        <f t="shared" si="87"/>
        <v>Yes</v>
      </c>
      <c r="G5610" s="21" t="str">
        <f>IF(F5610="Yes", "Not Applicable", IF(COUNTIF('Broadcast Module Man Codes'!B:B, LEFT(B5610, 4))=0, "No BM Man Code Found", "Match Found"))</f>
        <v>Not Applicable</v>
      </c>
    </row>
    <row r="5611" spans="1:7">
      <c r="A5611" s="23" t="s">
        <v>10481</v>
      </c>
      <c r="B5611" s="23" t="s">
        <v>10482</v>
      </c>
      <c r="C5611" s="23" t="s">
        <v>49</v>
      </c>
      <c r="D5611" s="23" t="str">
        <f>IF(ISNUMBER(MATCH(C5611, 'Registration Database Man. Code'!A:A, 0)), "drone", "")</f>
        <v>drone</v>
      </c>
      <c r="E5611" s="23" t="str">
        <f>VLOOKUP(C5611, 'Registration Database Man. Code'!A:D, 4, FALSE)</f>
        <v>DJI</v>
      </c>
      <c r="F5611" s="24" t="str">
        <f t="shared" si="87"/>
        <v>Yes</v>
      </c>
      <c r="G5611" s="21" t="str">
        <f>IF(F5611="Yes", "Not Applicable", IF(COUNTIF('Broadcast Module Man Codes'!B:B, LEFT(B5611, 4))=0, "No BM Man Code Found", "Match Found"))</f>
        <v>Not Applicable</v>
      </c>
    </row>
    <row r="5612" spans="1:7">
      <c r="A5612" s="23" t="s">
        <v>10483</v>
      </c>
      <c r="B5612" s="23" t="s">
        <v>10484</v>
      </c>
      <c r="C5612" s="23" t="s">
        <v>94</v>
      </c>
      <c r="D5612" s="23" t="str">
        <f>IF(ISNUMBER(MATCH(C5612, 'Registration Database Man. Code'!A:A, 0)), "drone", "")</f>
        <v>drone</v>
      </c>
      <c r="E5612" s="23" t="str">
        <f>VLOOKUP(C5612, 'Registration Database Man. Code'!A:D, 4, FALSE)</f>
        <v>DJI</v>
      </c>
      <c r="F5612" s="24" t="str">
        <f t="shared" si="87"/>
        <v>No</v>
      </c>
      <c r="G5612" s="21" t="str">
        <f>IF(F5612="Yes", "Not Applicable", IF(COUNTIF('Broadcast Module Man Codes'!B:B, LEFT(B5612, 4))=0, "No BM Man Code Found", "Match Found"))</f>
        <v>No BM Man Code Found</v>
      </c>
    </row>
    <row r="5613" spans="1:7">
      <c r="A5613" s="23" t="s">
        <v>10485</v>
      </c>
      <c r="B5613" s="23" t="s">
        <v>10486</v>
      </c>
      <c r="C5613" s="23" t="s">
        <v>27</v>
      </c>
      <c r="D5613" s="23" t="str">
        <f>IF(ISNUMBER(MATCH(C5613, 'Registration Database Man. Code'!A:A, 0)), "drone", "")</f>
        <v>drone</v>
      </c>
      <c r="E5613" s="23" t="str">
        <f>VLOOKUP(C5613, 'Registration Database Man. Code'!A:D, 4, FALSE)</f>
        <v>DJI</v>
      </c>
      <c r="F5613" s="24" t="str">
        <f t="shared" si="87"/>
        <v>Yes</v>
      </c>
      <c r="G5613" s="21" t="str">
        <f>IF(F5613="Yes", "Not Applicable", IF(COUNTIF('Broadcast Module Man Codes'!B:B, LEFT(B5613, 4))=0, "No BM Man Code Found", "Match Found"))</f>
        <v>Not Applicable</v>
      </c>
    </row>
    <row r="5614" spans="1:7">
      <c r="A5614" s="23" t="s">
        <v>10487</v>
      </c>
      <c r="B5614" s="23" t="s">
        <v>10488</v>
      </c>
      <c r="C5614" s="23" t="s">
        <v>97</v>
      </c>
      <c r="D5614" s="23" t="str">
        <f>IF(ISNUMBER(MATCH(C5614, 'Registration Database Man. Code'!A:A, 0)), "drone", "")</f>
        <v>drone</v>
      </c>
      <c r="E5614" s="23" t="str">
        <f>VLOOKUP(C5614, 'Registration Database Man. Code'!A:D, 4, FALSE)</f>
        <v>DJI</v>
      </c>
      <c r="F5614" s="24" t="str">
        <f t="shared" si="87"/>
        <v>No</v>
      </c>
      <c r="G5614" s="21" t="str">
        <f>IF(F5614="Yes", "Not Applicable", IF(COUNTIF('Broadcast Module Man Codes'!B:B, LEFT(B5614, 4))=0, "No BM Man Code Found", "Match Found"))</f>
        <v>No BM Man Code Found</v>
      </c>
    </row>
    <row r="5615" spans="1:7">
      <c r="A5615" s="23" t="s">
        <v>10489</v>
      </c>
      <c r="B5615" s="23" t="s">
        <v>10490</v>
      </c>
      <c r="C5615" s="23" t="s">
        <v>97</v>
      </c>
      <c r="D5615" s="23" t="str">
        <f>IF(ISNUMBER(MATCH(C5615, 'Registration Database Man. Code'!A:A, 0)), "drone", "")</f>
        <v>drone</v>
      </c>
      <c r="E5615" s="23" t="str">
        <f>VLOOKUP(C5615, 'Registration Database Man. Code'!A:D, 4, FALSE)</f>
        <v>DJI</v>
      </c>
      <c r="F5615" s="24" t="str">
        <f t="shared" si="87"/>
        <v>No</v>
      </c>
      <c r="G5615" s="21" t="str">
        <f>IF(F5615="Yes", "Not Applicable", IF(COUNTIF('Broadcast Module Man Codes'!B:B, LEFT(B5615, 4))=0, "No BM Man Code Found", "Match Found"))</f>
        <v>No BM Man Code Found</v>
      </c>
    </row>
    <row r="5616" spans="1:7">
      <c r="A5616" s="23" t="s">
        <v>10491</v>
      </c>
      <c r="B5616" s="23" t="s">
        <v>10492</v>
      </c>
      <c r="C5616" s="23" t="s">
        <v>53</v>
      </c>
      <c r="D5616" s="23" t="str">
        <f>IF(ISNUMBER(MATCH(C5616, 'Registration Database Man. Code'!A:A, 0)), "drone", "")</f>
        <v>drone</v>
      </c>
      <c r="E5616" s="23" t="str">
        <f>VLOOKUP(C5616, 'Registration Database Man. Code'!A:D, 4, FALSE)</f>
        <v>EA VISION</v>
      </c>
      <c r="F5616" s="24" t="str">
        <f t="shared" si="87"/>
        <v>No</v>
      </c>
      <c r="G5616" s="21" t="str">
        <f>IF(F5616="Yes", "Not Applicable", IF(COUNTIF('Broadcast Module Man Codes'!B:B, LEFT(B5616, 4))=0, "No BM Man Code Found", "Match Found"))</f>
        <v>No BM Man Code Found</v>
      </c>
    </row>
    <row r="5617" spans="1:7">
      <c r="A5617" s="23" t="s">
        <v>10493</v>
      </c>
      <c r="B5617" s="23" t="s">
        <v>10494</v>
      </c>
      <c r="C5617" s="23" t="s">
        <v>132</v>
      </c>
      <c r="D5617" s="23" t="str">
        <f>IF(ISNUMBER(MATCH(C5617, 'Registration Database Man. Code'!A:A, 0)), "drone", "")</f>
        <v>drone</v>
      </c>
      <c r="E5617" s="23" t="str">
        <f>VLOOKUP(C5617, 'Registration Database Man. Code'!A:D, 4, FALSE)</f>
        <v>DJI</v>
      </c>
      <c r="F5617" s="24" t="str">
        <f t="shared" si="87"/>
        <v>No</v>
      </c>
      <c r="G5617" s="21" t="str">
        <f>IF(F5617="Yes", "Not Applicable", IF(COUNTIF('Broadcast Module Man Codes'!B:B, LEFT(B5617, 4))=0, "No BM Man Code Found", "Match Found"))</f>
        <v>No BM Man Code Found</v>
      </c>
    </row>
    <row r="5618" spans="1:7">
      <c r="A5618" s="23" t="s">
        <v>10495</v>
      </c>
      <c r="B5618" s="23" t="s">
        <v>10496</v>
      </c>
      <c r="C5618" s="23" t="s">
        <v>49</v>
      </c>
      <c r="D5618" s="23" t="str">
        <f>IF(ISNUMBER(MATCH(C5618, 'Registration Database Man. Code'!A:A, 0)), "drone", "")</f>
        <v>drone</v>
      </c>
      <c r="E5618" s="23" t="str">
        <f>VLOOKUP(C5618, 'Registration Database Man. Code'!A:D, 4, FALSE)</f>
        <v>DJI</v>
      </c>
      <c r="F5618" s="24" t="str">
        <f t="shared" si="87"/>
        <v>Yes</v>
      </c>
      <c r="G5618" s="21" t="str">
        <f>IF(F5618="Yes", "Not Applicable", IF(COUNTIF('Broadcast Module Man Codes'!B:B, LEFT(B5618, 4))=0, "No BM Man Code Found", "Match Found"))</f>
        <v>Not Applicable</v>
      </c>
    </row>
    <row r="5619" spans="1:7">
      <c r="A5619" s="23" t="s">
        <v>10497</v>
      </c>
      <c r="B5619" s="23" t="s">
        <v>10498</v>
      </c>
      <c r="C5619" s="23" t="s">
        <v>10</v>
      </c>
      <c r="D5619" s="23" t="str">
        <f>IF(ISNUMBER(MATCH(C5619, 'Registration Database Man. Code'!A:A, 0)), "drone", "")</f>
        <v>drone</v>
      </c>
      <c r="E5619" s="23" t="str">
        <f>VLOOKUP(C5619, 'Registration Database Man. Code'!A:D, 4, FALSE)</f>
        <v>DJI</v>
      </c>
      <c r="F5619" s="24" t="str">
        <f t="shared" si="87"/>
        <v>No</v>
      </c>
      <c r="G5619" s="21" t="str">
        <f>IF(F5619="Yes", "Not Applicable", IF(COUNTIF('Broadcast Module Man Codes'!B:B, LEFT(B5619, 4))=0, "No BM Man Code Found", "Match Found"))</f>
        <v>No BM Man Code Found</v>
      </c>
    </row>
    <row r="5620" spans="1:7">
      <c r="A5620" s="23" t="s">
        <v>10499</v>
      </c>
      <c r="B5620" s="23" t="s">
        <v>10500</v>
      </c>
      <c r="C5620" s="23" t="s">
        <v>10</v>
      </c>
      <c r="D5620" s="23" t="str">
        <f>IF(ISNUMBER(MATCH(C5620, 'Registration Database Man. Code'!A:A, 0)), "drone", "")</f>
        <v>drone</v>
      </c>
      <c r="E5620" s="23" t="str">
        <f>VLOOKUP(C5620, 'Registration Database Man. Code'!A:D, 4, FALSE)</f>
        <v>DJI</v>
      </c>
      <c r="F5620" s="24" t="str">
        <f t="shared" si="87"/>
        <v>No</v>
      </c>
      <c r="G5620" s="21" t="str">
        <f>IF(F5620="Yes", "Not Applicable", IF(COUNTIF('Broadcast Module Man Codes'!B:B, LEFT(B5620, 4))=0, "No BM Man Code Found", "Match Found"))</f>
        <v>No BM Man Code Found</v>
      </c>
    </row>
    <row r="5621" spans="1:7">
      <c r="A5621" s="23" t="s">
        <v>10501</v>
      </c>
      <c r="B5621" s="23" t="s">
        <v>10502</v>
      </c>
      <c r="C5621" s="23" t="s">
        <v>509</v>
      </c>
      <c r="D5621" s="23" t="str">
        <f>IF(ISNUMBER(MATCH(C5621, 'Registration Database Man. Code'!A:A, 0)), "drone", "")</f>
        <v>drone</v>
      </c>
      <c r="E5621" s="23" t="str">
        <f>VLOOKUP(C5621, 'Registration Database Man. Code'!A:D, 4, FALSE)</f>
        <v>DJI</v>
      </c>
      <c r="F5621" s="24" t="str">
        <f t="shared" si="87"/>
        <v>No</v>
      </c>
      <c r="G5621" s="21" t="str">
        <f>IF(F5621="Yes", "Not Applicable", IF(COUNTIF('Broadcast Module Man Codes'!B:B, LEFT(B5621, 4))=0, "No BM Man Code Found", "Match Found"))</f>
        <v>No BM Man Code Found</v>
      </c>
    </row>
    <row r="5622" spans="1:7">
      <c r="A5622" s="23" t="s">
        <v>10503</v>
      </c>
      <c r="B5622" s="23" t="s">
        <v>10504</v>
      </c>
      <c r="C5622" s="23" t="s">
        <v>132</v>
      </c>
      <c r="D5622" s="23" t="str">
        <f>IF(ISNUMBER(MATCH(C5622, 'Registration Database Man. Code'!A:A, 0)), "drone", "")</f>
        <v>drone</v>
      </c>
      <c r="E5622" s="23" t="str">
        <f>VLOOKUP(C5622, 'Registration Database Man. Code'!A:D, 4, FALSE)</f>
        <v>DJI</v>
      </c>
      <c r="F5622" s="24" t="str">
        <f t="shared" si="87"/>
        <v>No</v>
      </c>
      <c r="G5622" s="21" t="str">
        <f>IF(F5622="Yes", "Not Applicable", IF(COUNTIF('Broadcast Module Man Codes'!B:B, LEFT(B5622, 4))=0, "No BM Man Code Found", "Match Found"))</f>
        <v>No BM Man Code Found</v>
      </c>
    </row>
    <row r="5623" spans="1:7">
      <c r="A5623" s="23" t="s">
        <v>10506</v>
      </c>
      <c r="B5623" s="23" t="s">
        <v>10507</v>
      </c>
      <c r="C5623" s="23" t="s">
        <v>53</v>
      </c>
      <c r="D5623" s="23" t="str">
        <f>IF(ISNUMBER(MATCH(C5623, 'Registration Database Man. Code'!A:A, 0)), "drone", "")</f>
        <v>drone</v>
      </c>
      <c r="E5623" s="23" t="str">
        <f>VLOOKUP(C5623, 'Registration Database Man. Code'!A:D, 4, FALSE)</f>
        <v>EA VISION</v>
      </c>
      <c r="F5623" s="24" t="str">
        <f t="shared" si="87"/>
        <v>No</v>
      </c>
      <c r="G5623" s="21" t="str">
        <f>IF(F5623="Yes", "Not Applicable", IF(COUNTIF('Broadcast Module Man Codes'!B:B, LEFT(B5623, 4))=0, "No BM Man Code Found", "Match Found"))</f>
        <v>No BM Man Code Found</v>
      </c>
    </row>
    <row r="5624" spans="1:7">
      <c r="A5624" s="23" t="s">
        <v>10508</v>
      </c>
      <c r="B5624" s="23" t="s">
        <v>10509</v>
      </c>
      <c r="C5624" s="23" t="s">
        <v>27</v>
      </c>
      <c r="D5624" s="23" t="str">
        <f>IF(ISNUMBER(MATCH(C5624, 'Registration Database Man. Code'!A:A, 0)), "drone", "")</f>
        <v>drone</v>
      </c>
      <c r="E5624" s="23" t="str">
        <f>VLOOKUP(C5624, 'Registration Database Man. Code'!A:D, 4, FALSE)</f>
        <v>DJI</v>
      </c>
      <c r="F5624" s="24" t="str">
        <f t="shared" si="87"/>
        <v>Yes</v>
      </c>
      <c r="G5624" s="21" t="str">
        <f>IF(F5624="Yes", "Not Applicable", IF(COUNTIF('Broadcast Module Man Codes'!B:B, LEFT(B5624, 4))=0, "No BM Man Code Found", "Match Found"))</f>
        <v>Not Applicable</v>
      </c>
    </row>
    <row r="5625" spans="1:7">
      <c r="A5625" s="23" t="s">
        <v>10510</v>
      </c>
      <c r="B5625" s="23" t="s">
        <v>10511</v>
      </c>
      <c r="C5625" s="23">
        <v>610134</v>
      </c>
      <c r="D5625" s="23" t="str">
        <f>IF(ISNUMBER(MATCH(C5625, 'Registration Database Man. Code'!A:A, 0)), "drone", "")</f>
        <v>drone</v>
      </c>
      <c r="E5625" s="23" t="str">
        <f>VLOOKUP(C5625, 'Registration Database Man. Code'!A:D, 4, FALSE)</f>
        <v>DJI</v>
      </c>
      <c r="F5625" s="24" t="str">
        <f t="shared" si="87"/>
        <v>No</v>
      </c>
      <c r="G5625" s="21" t="str">
        <f>IF(F5625="Yes", "Not Applicable", IF(COUNTIF('Broadcast Module Man Codes'!B:B, LEFT(B5625, 4))=0, "No BM Man Code Found", "Match Found"))</f>
        <v>No BM Man Code Found</v>
      </c>
    </row>
    <row r="5626" spans="1:7">
      <c r="A5626" s="23" t="s">
        <v>10512</v>
      </c>
      <c r="B5626" s="23" t="s">
        <v>10513</v>
      </c>
      <c r="C5626" s="23" t="s">
        <v>27</v>
      </c>
      <c r="D5626" s="23" t="str">
        <f>IF(ISNUMBER(MATCH(C5626, 'Registration Database Man. Code'!A:A, 0)), "drone", "")</f>
        <v>drone</v>
      </c>
      <c r="E5626" s="23" t="str">
        <f>VLOOKUP(C5626, 'Registration Database Man. Code'!A:D, 4, FALSE)</f>
        <v>DJI</v>
      </c>
      <c r="F5626" s="24" t="str">
        <f t="shared" si="87"/>
        <v>Yes</v>
      </c>
      <c r="G5626" s="21" t="str">
        <f>IF(F5626="Yes", "Not Applicable", IF(COUNTIF('Broadcast Module Man Codes'!B:B, LEFT(B5626, 4))=0, "No BM Man Code Found", "Match Found"))</f>
        <v>Not Applicable</v>
      </c>
    </row>
    <row r="5627" spans="1:7">
      <c r="A5627" s="23" t="s">
        <v>10514</v>
      </c>
      <c r="B5627" s="23" t="s">
        <v>10515</v>
      </c>
      <c r="C5627" s="23" t="s">
        <v>49</v>
      </c>
      <c r="D5627" s="23" t="str">
        <f>IF(ISNUMBER(MATCH(C5627, 'Registration Database Man. Code'!A:A, 0)), "drone", "")</f>
        <v>drone</v>
      </c>
      <c r="E5627" s="23" t="str">
        <f>VLOOKUP(C5627, 'Registration Database Man. Code'!A:D, 4, FALSE)</f>
        <v>DJI</v>
      </c>
      <c r="F5627" s="24" t="str">
        <f t="shared" si="87"/>
        <v>Yes</v>
      </c>
      <c r="G5627" s="21" t="str">
        <f>IF(F5627="Yes", "Not Applicable", IF(COUNTIF('Broadcast Module Man Codes'!B:B, LEFT(B5627, 4))=0, "No BM Man Code Found", "Match Found"))</f>
        <v>Not Applicable</v>
      </c>
    </row>
    <row r="5628" spans="1:7">
      <c r="A5628" s="23" t="s">
        <v>10516</v>
      </c>
      <c r="B5628" s="23" t="s">
        <v>10517</v>
      </c>
      <c r="C5628" s="23" t="s">
        <v>10</v>
      </c>
      <c r="D5628" s="23" t="str">
        <f>IF(ISNUMBER(MATCH(C5628, 'Registration Database Man. Code'!A:A, 0)), "drone", "")</f>
        <v>drone</v>
      </c>
      <c r="E5628" s="23" t="str">
        <f>VLOOKUP(C5628, 'Registration Database Man. Code'!A:D, 4, FALSE)</f>
        <v>DJI</v>
      </c>
      <c r="F5628" s="24" t="str">
        <f t="shared" si="87"/>
        <v>No</v>
      </c>
      <c r="G5628" s="21" t="str">
        <f>IF(F5628="Yes", "Not Applicable", IF(COUNTIF('Broadcast Module Man Codes'!B:B, LEFT(B5628, 4))=0, "No BM Man Code Found", "Match Found"))</f>
        <v>No BM Man Code Found</v>
      </c>
    </row>
    <row r="5629" spans="1:7">
      <c r="A5629" s="23" t="s">
        <v>10518</v>
      </c>
      <c r="B5629" s="23" t="s">
        <v>10519</v>
      </c>
      <c r="C5629" s="23" t="s">
        <v>132</v>
      </c>
      <c r="D5629" s="23" t="str">
        <f>IF(ISNUMBER(MATCH(C5629, 'Registration Database Man. Code'!A:A, 0)), "drone", "")</f>
        <v>drone</v>
      </c>
      <c r="E5629" s="23" t="str">
        <f>VLOOKUP(C5629, 'Registration Database Man. Code'!A:D, 4, FALSE)</f>
        <v>DJI</v>
      </c>
      <c r="F5629" s="24" t="str">
        <f t="shared" si="87"/>
        <v>No</v>
      </c>
      <c r="G5629" s="21" t="str">
        <f>IF(F5629="Yes", "Not Applicable", IF(COUNTIF('Broadcast Module Man Codes'!B:B, LEFT(B5629, 4))=0, "No BM Man Code Found", "Match Found"))</f>
        <v>No BM Man Code Found</v>
      </c>
    </row>
    <row r="5630" spans="1:7">
      <c r="A5630" s="23" t="s">
        <v>10520</v>
      </c>
      <c r="B5630" s="23" t="s">
        <v>10521</v>
      </c>
      <c r="C5630" s="23" t="s">
        <v>97</v>
      </c>
      <c r="D5630" s="23" t="str">
        <f>IF(ISNUMBER(MATCH(C5630, 'Registration Database Man. Code'!A:A, 0)), "drone", "")</f>
        <v>drone</v>
      </c>
      <c r="E5630" s="23" t="str">
        <f>VLOOKUP(C5630, 'Registration Database Man. Code'!A:D, 4, FALSE)</f>
        <v>DJI</v>
      </c>
      <c r="F5630" s="24" t="str">
        <f t="shared" si="87"/>
        <v>No</v>
      </c>
      <c r="G5630" s="21" t="str">
        <f>IF(F5630="Yes", "Not Applicable", IF(COUNTIF('Broadcast Module Man Codes'!B:B, LEFT(B5630, 4))=0, "No BM Man Code Found", "Match Found"))</f>
        <v>No BM Man Code Found</v>
      </c>
    </row>
    <row r="5631" spans="1:7">
      <c r="A5631" s="23" t="s">
        <v>10522</v>
      </c>
      <c r="B5631" s="23" t="s">
        <v>10523</v>
      </c>
      <c r="C5631" s="23" t="s">
        <v>27</v>
      </c>
      <c r="D5631" s="23" t="str">
        <f>IF(ISNUMBER(MATCH(C5631, 'Registration Database Man. Code'!A:A, 0)), "drone", "")</f>
        <v>drone</v>
      </c>
      <c r="E5631" s="23" t="str">
        <f>VLOOKUP(C5631, 'Registration Database Man. Code'!A:D, 4, FALSE)</f>
        <v>DJI</v>
      </c>
      <c r="F5631" s="24" t="str">
        <f t="shared" si="87"/>
        <v>No</v>
      </c>
      <c r="G5631" s="21" t="str">
        <f>IF(F5631="Yes", "Not Applicable", IF(COUNTIF('Broadcast Module Man Codes'!B:B, LEFT(B5631, 4))=0, "No BM Man Code Found", "Match Found"))</f>
        <v>No BM Man Code Found</v>
      </c>
    </row>
    <row r="5632" spans="1:7">
      <c r="A5632" s="23" t="s">
        <v>10524</v>
      </c>
      <c r="B5632" s="23" t="s">
        <v>10525</v>
      </c>
      <c r="C5632" s="23" t="s">
        <v>53</v>
      </c>
      <c r="D5632" s="23" t="str">
        <f>IF(ISNUMBER(MATCH(C5632, 'Registration Database Man. Code'!A:A, 0)), "drone", "")</f>
        <v>drone</v>
      </c>
      <c r="E5632" s="23" t="str">
        <f>VLOOKUP(C5632, 'Registration Database Man. Code'!A:D, 4, FALSE)</f>
        <v>EA VISION</v>
      </c>
      <c r="F5632" s="24" t="str">
        <f t="shared" si="87"/>
        <v>No</v>
      </c>
      <c r="G5632" s="21" t="str">
        <f>IF(F5632="Yes", "Not Applicable", IF(COUNTIF('Broadcast Module Man Codes'!B:B, LEFT(B5632, 4))=0, "No BM Man Code Found", "Match Found"))</f>
        <v>No BM Man Code Found</v>
      </c>
    </row>
    <row r="5633" spans="1:7">
      <c r="A5633" s="23" t="s">
        <v>10526</v>
      </c>
      <c r="B5633" s="23" t="s">
        <v>10527</v>
      </c>
      <c r="C5633" s="23" t="s">
        <v>10</v>
      </c>
      <c r="D5633" s="23" t="str">
        <f>IF(ISNUMBER(MATCH(C5633, 'Registration Database Man. Code'!A:A, 0)), "drone", "")</f>
        <v>drone</v>
      </c>
      <c r="E5633" s="23" t="str">
        <f>VLOOKUP(C5633, 'Registration Database Man. Code'!A:D, 4, FALSE)</f>
        <v>DJI</v>
      </c>
      <c r="F5633" s="24" t="str">
        <f t="shared" si="87"/>
        <v>Yes</v>
      </c>
      <c r="G5633" s="21" t="str">
        <f>IF(F5633="Yes", "Not Applicable", IF(COUNTIF('Broadcast Module Man Codes'!B:B, LEFT(B5633, 4))=0, "No BM Man Code Found", "Match Found"))</f>
        <v>Not Applicable</v>
      </c>
    </row>
    <row r="5634" spans="1:7">
      <c r="A5634" s="23" t="s">
        <v>10528</v>
      </c>
      <c r="B5634" s="23" t="s">
        <v>10529</v>
      </c>
      <c r="C5634" s="23" t="s">
        <v>97</v>
      </c>
      <c r="D5634" s="23" t="str">
        <f>IF(ISNUMBER(MATCH(C5634, 'Registration Database Man. Code'!A:A, 0)), "drone", "")</f>
        <v>drone</v>
      </c>
      <c r="E5634" s="23" t="str">
        <f>VLOOKUP(C5634, 'Registration Database Man. Code'!A:D, 4, FALSE)</f>
        <v>DJI</v>
      </c>
      <c r="F5634" s="24" t="str">
        <f t="shared" si="87"/>
        <v>No</v>
      </c>
      <c r="G5634" s="21" t="str">
        <f>IF(F5634="Yes", "Not Applicable", IF(COUNTIF('Broadcast Module Man Codes'!B:B, LEFT(B5634, 4))=0, "No BM Man Code Found", "Match Found"))</f>
        <v>No BM Man Code Found</v>
      </c>
    </row>
    <row r="5635" spans="1:7">
      <c r="A5635" s="23" t="s">
        <v>10530</v>
      </c>
      <c r="B5635" s="23" t="s">
        <v>10531</v>
      </c>
      <c r="C5635" s="23" t="s">
        <v>10</v>
      </c>
      <c r="D5635" s="23" t="str">
        <f>IF(ISNUMBER(MATCH(C5635, 'Registration Database Man. Code'!A:A, 0)), "drone", "")</f>
        <v>drone</v>
      </c>
      <c r="E5635" s="23" t="str">
        <f>VLOOKUP(C5635, 'Registration Database Man. Code'!A:D, 4, FALSE)</f>
        <v>DJI</v>
      </c>
      <c r="F5635" s="24" t="str">
        <f t="shared" ref="F5635:F5698" si="88">IF(OR(E5635="EA VISION", E5635="EAVISION"), "No", IF(OR(AND(OR(E5635="DJI", E5635="DJI Innovations"), LEFT(B5635, 5)="1581F"), AND(OR(E5635="XAG", E5635="GUANGZHOU XAG CO LTD"), LEFT(B5635, 5)="1863F"), AND(E5635="Talos Drones", LEFT(B5635, 5)="2104F")), "Yes", "No"))</f>
        <v>No</v>
      </c>
      <c r="G5635" s="21" t="str">
        <f>IF(F5635="Yes", "Not Applicable", IF(COUNTIF('Broadcast Module Man Codes'!B:B, LEFT(B5635, 4))=0, "No BM Man Code Found", "Match Found"))</f>
        <v>No BM Man Code Found</v>
      </c>
    </row>
    <row r="5636" spans="1:7">
      <c r="A5636" s="23" t="s">
        <v>10532</v>
      </c>
      <c r="B5636" s="23" t="s">
        <v>10533</v>
      </c>
      <c r="C5636" s="23" t="s">
        <v>6</v>
      </c>
      <c r="D5636" s="23" t="str">
        <f>IF(ISNUMBER(MATCH(C5636, 'Registration Database Man. Code'!A:A, 0)), "drone", "")</f>
        <v>drone</v>
      </c>
      <c r="E5636" s="23" t="str">
        <f>VLOOKUP(C5636, 'Registration Database Man. Code'!A:D, 4, FALSE)</f>
        <v>XAG</v>
      </c>
      <c r="F5636" s="24" t="str">
        <f t="shared" si="88"/>
        <v>No</v>
      </c>
      <c r="G5636" s="21" t="str">
        <f>IF(F5636="Yes", "Not Applicable", IF(COUNTIF('Broadcast Module Man Codes'!B:B, LEFT(B5636, 4))=0, "No BM Man Code Found", "Match Found"))</f>
        <v>No BM Man Code Found</v>
      </c>
    </row>
    <row r="5637" spans="1:7">
      <c r="A5637" s="23" t="s">
        <v>10534</v>
      </c>
      <c r="B5637" s="23" t="s">
        <v>10535</v>
      </c>
      <c r="C5637" s="23" t="s">
        <v>10536</v>
      </c>
      <c r="D5637" s="23" t="str">
        <f>IF(ISNUMBER(MATCH(C5637, 'Registration Database Man. Code'!A:A, 0)), "drone", "")</f>
        <v>drone</v>
      </c>
      <c r="E5637" s="23" t="str">
        <f>VLOOKUP(C5637, 'Registration Database Man. Code'!A:D, 4, FALSE)</f>
        <v>DJI INNOVATIONS</v>
      </c>
      <c r="F5637" s="24" t="str">
        <f t="shared" si="88"/>
        <v>No</v>
      </c>
      <c r="G5637" s="21" t="str">
        <f>IF(F5637="Yes", "Not Applicable", IF(COUNTIF('Broadcast Module Man Codes'!B:B, LEFT(B5637, 4))=0, "No BM Man Code Found", "Match Found"))</f>
        <v>No BM Man Code Found</v>
      </c>
    </row>
    <row r="5638" spans="1:7">
      <c r="A5638" s="23" t="s">
        <v>10537</v>
      </c>
      <c r="B5638" s="23" t="s">
        <v>10538</v>
      </c>
      <c r="C5638" s="23" t="s">
        <v>10</v>
      </c>
      <c r="D5638" s="23" t="str">
        <f>IF(ISNUMBER(MATCH(C5638, 'Registration Database Man. Code'!A:A, 0)), "drone", "")</f>
        <v>drone</v>
      </c>
      <c r="E5638" s="23" t="str">
        <f>VLOOKUP(C5638, 'Registration Database Man. Code'!A:D, 4, FALSE)</f>
        <v>DJI</v>
      </c>
      <c r="F5638" s="24" t="str">
        <f t="shared" si="88"/>
        <v>Yes</v>
      </c>
      <c r="G5638" s="21" t="str">
        <f>IF(F5638="Yes", "Not Applicable", IF(COUNTIF('Broadcast Module Man Codes'!B:B, LEFT(B5638, 4))=0, "No BM Man Code Found", "Match Found"))</f>
        <v>Not Applicable</v>
      </c>
    </row>
    <row r="5639" spans="1:7">
      <c r="A5639" s="23" t="s">
        <v>10539</v>
      </c>
      <c r="B5639" s="23" t="s">
        <v>10540</v>
      </c>
      <c r="C5639" s="23" t="s">
        <v>6</v>
      </c>
      <c r="D5639" s="23" t="str">
        <f>IF(ISNUMBER(MATCH(C5639, 'Registration Database Man. Code'!A:A, 0)), "drone", "")</f>
        <v>drone</v>
      </c>
      <c r="E5639" s="23" t="str">
        <f>VLOOKUP(C5639, 'Registration Database Man. Code'!A:D, 4, FALSE)</f>
        <v>XAG</v>
      </c>
      <c r="F5639" s="24" t="str">
        <f t="shared" si="88"/>
        <v>No</v>
      </c>
      <c r="G5639" s="21" t="str">
        <f>IF(F5639="Yes", "Not Applicable", IF(COUNTIF('Broadcast Module Man Codes'!B:B, LEFT(B5639, 4))=0, "No BM Man Code Found", "Match Found"))</f>
        <v>No BM Man Code Found</v>
      </c>
    </row>
    <row r="5640" spans="1:7">
      <c r="A5640" s="23" t="s">
        <v>10541</v>
      </c>
      <c r="B5640" s="23" t="s">
        <v>10542</v>
      </c>
      <c r="C5640" s="23" t="s">
        <v>53</v>
      </c>
      <c r="D5640" s="23" t="str">
        <f>IF(ISNUMBER(MATCH(C5640, 'Registration Database Man. Code'!A:A, 0)), "drone", "")</f>
        <v>drone</v>
      </c>
      <c r="E5640" s="23" t="str">
        <f>VLOOKUP(C5640, 'Registration Database Man. Code'!A:D, 4, FALSE)</f>
        <v>EA VISION</v>
      </c>
      <c r="F5640" s="24" t="str">
        <f t="shared" si="88"/>
        <v>No</v>
      </c>
      <c r="G5640" s="21" t="str">
        <f>IF(F5640="Yes", "Not Applicable", IF(COUNTIF('Broadcast Module Man Codes'!B:B, LEFT(B5640, 4))=0, "No BM Man Code Found", "Match Found"))</f>
        <v>No BM Man Code Found</v>
      </c>
    </row>
    <row r="5641" spans="1:7">
      <c r="A5641" s="23" t="s">
        <v>10543</v>
      </c>
      <c r="B5641" s="23" t="s">
        <v>10544</v>
      </c>
      <c r="C5641" s="23" t="s">
        <v>97</v>
      </c>
      <c r="D5641" s="23" t="str">
        <f>IF(ISNUMBER(MATCH(C5641, 'Registration Database Man. Code'!A:A, 0)), "drone", "")</f>
        <v>drone</v>
      </c>
      <c r="E5641" s="23" t="str">
        <f>VLOOKUP(C5641, 'Registration Database Man. Code'!A:D, 4, FALSE)</f>
        <v>DJI</v>
      </c>
      <c r="F5641" s="24" t="str">
        <f t="shared" si="88"/>
        <v>No</v>
      </c>
      <c r="G5641" s="21" t="str">
        <f>IF(F5641="Yes", "Not Applicable", IF(COUNTIF('Broadcast Module Man Codes'!B:B, LEFT(B5641, 4))=0, "No BM Man Code Found", "Match Found"))</f>
        <v>No BM Man Code Found</v>
      </c>
    </row>
    <row r="5642" spans="1:7">
      <c r="A5642" s="23" t="s">
        <v>10545</v>
      </c>
      <c r="B5642" s="23" t="s">
        <v>10546</v>
      </c>
      <c r="C5642" s="23" t="s">
        <v>16</v>
      </c>
      <c r="D5642" s="23" t="str">
        <f>IF(ISNUMBER(MATCH(C5642, 'Registration Database Man. Code'!A:A, 0)), "drone", "")</f>
        <v>drone</v>
      </c>
      <c r="E5642" s="23" t="str">
        <f>VLOOKUP(C5642, 'Registration Database Man. Code'!A:D, 4, FALSE)</f>
        <v>DJI</v>
      </c>
      <c r="F5642" s="24" t="str">
        <f t="shared" si="88"/>
        <v>No</v>
      </c>
      <c r="G5642" s="21" t="str">
        <f>IF(F5642="Yes", "Not Applicable", IF(COUNTIF('Broadcast Module Man Codes'!B:B, LEFT(B5642, 4))=0, "No BM Man Code Found", "Match Found"))</f>
        <v>No BM Man Code Found</v>
      </c>
    </row>
    <row r="5643" spans="1:7">
      <c r="A5643" s="23" t="s">
        <v>10547</v>
      </c>
      <c r="B5643" s="23" t="s">
        <v>10548</v>
      </c>
      <c r="C5643" s="23" t="s">
        <v>53</v>
      </c>
      <c r="D5643" s="23" t="str">
        <f>IF(ISNUMBER(MATCH(C5643, 'Registration Database Man. Code'!A:A, 0)), "drone", "")</f>
        <v>drone</v>
      </c>
      <c r="E5643" s="23" t="str">
        <f>VLOOKUP(C5643, 'Registration Database Man. Code'!A:D, 4, FALSE)</f>
        <v>EA VISION</v>
      </c>
      <c r="F5643" s="24" t="str">
        <f t="shared" si="88"/>
        <v>No</v>
      </c>
      <c r="G5643" s="21" t="str">
        <f>IF(F5643="Yes", "Not Applicable", IF(COUNTIF('Broadcast Module Man Codes'!B:B, LEFT(B5643, 4))=0, "No BM Man Code Found", "Match Found"))</f>
        <v>No BM Man Code Found</v>
      </c>
    </row>
    <row r="5644" spans="1:7">
      <c r="A5644" s="23" t="s">
        <v>10549</v>
      </c>
      <c r="B5644" s="23" t="s">
        <v>10550</v>
      </c>
      <c r="C5644" s="23" t="s">
        <v>132</v>
      </c>
      <c r="D5644" s="23" t="str">
        <f>IF(ISNUMBER(MATCH(C5644, 'Registration Database Man. Code'!A:A, 0)), "drone", "")</f>
        <v>drone</v>
      </c>
      <c r="E5644" s="23" t="str">
        <f>VLOOKUP(C5644, 'Registration Database Man. Code'!A:D, 4, FALSE)</f>
        <v>DJI</v>
      </c>
      <c r="F5644" s="24" t="str">
        <f t="shared" si="88"/>
        <v>No</v>
      </c>
      <c r="G5644" s="21" t="str">
        <f>IF(F5644="Yes", "Not Applicable", IF(COUNTIF('Broadcast Module Man Codes'!B:B, LEFT(B5644, 4))=0, "No BM Man Code Found", "Match Found"))</f>
        <v>No BM Man Code Found</v>
      </c>
    </row>
    <row r="5645" spans="1:7">
      <c r="A5645" s="23" t="s">
        <v>10553</v>
      </c>
      <c r="B5645" s="23" t="s">
        <v>10554</v>
      </c>
      <c r="C5645" s="23" t="s">
        <v>10</v>
      </c>
      <c r="D5645" s="23" t="str">
        <f>IF(ISNUMBER(MATCH(C5645, 'Registration Database Man. Code'!A:A, 0)), "drone", "")</f>
        <v>drone</v>
      </c>
      <c r="E5645" s="23" t="str">
        <f>VLOOKUP(C5645, 'Registration Database Man. Code'!A:D, 4, FALSE)</f>
        <v>DJI</v>
      </c>
      <c r="F5645" s="24" t="str">
        <f t="shared" si="88"/>
        <v>Yes</v>
      </c>
      <c r="G5645" s="21" t="str">
        <f>IF(F5645="Yes", "Not Applicable", IF(COUNTIF('Broadcast Module Man Codes'!B:B, LEFT(B5645, 4))=0, "No BM Man Code Found", "Match Found"))</f>
        <v>Not Applicable</v>
      </c>
    </row>
    <row r="5646" spans="1:7">
      <c r="A5646" s="23" t="s">
        <v>10555</v>
      </c>
      <c r="B5646" s="23" t="s">
        <v>10556</v>
      </c>
      <c r="C5646" s="23" t="s">
        <v>27</v>
      </c>
      <c r="D5646" s="23" t="str">
        <f>IF(ISNUMBER(MATCH(C5646, 'Registration Database Man. Code'!A:A, 0)), "drone", "")</f>
        <v>drone</v>
      </c>
      <c r="E5646" s="23" t="str">
        <f>VLOOKUP(C5646, 'Registration Database Man. Code'!A:D, 4, FALSE)</f>
        <v>DJI</v>
      </c>
      <c r="F5646" s="24" t="str">
        <f t="shared" si="88"/>
        <v>No</v>
      </c>
      <c r="G5646" s="21" t="str">
        <f>IF(F5646="Yes", "Not Applicable", IF(COUNTIF('Broadcast Module Man Codes'!B:B, LEFT(B5646, 4))=0, "No BM Man Code Found", "Match Found"))</f>
        <v>No BM Man Code Found</v>
      </c>
    </row>
    <row r="5647" spans="1:7">
      <c r="A5647" s="23" t="s">
        <v>10557</v>
      </c>
      <c r="B5647" s="23" t="s">
        <v>10558</v>
      </c>
      <c r="C5647" s="23" t="s">
        <v>10</v>
      </c>
      <c r="D5647" s="23" t="str">
        <f>IF(ISNUMBER(MATCH(C5647, 'Registration Database Man. Code'!A:A, 0)), "drone", "")</f>
        <v>drone</v>
      </c>
      <c r="E5647" s="23" t="str">
        <f>VLOOKUP(C5647, 'Registration Database Man. Code'!A:D, 4, FALSE)</f>
        <v>DJI</v>
      </c>
      <c r="F5647" s="24" t="str">
        <f t="shared" si="88"/>
        <v>No</v>
      </c>
      <c r="G5647" s="21" t="str">
        <f>IF(F5647="Yes", "Not Applicable", IF(COUNTIF('Broadcast Module Man Codes'!B:B, LEFT(B5647, 4))=0, "No BM Man Code Found", "Match Found"))</f>
        <v>No BM Man Code Found</v>
      </c>
    </row>
    <row r="5648" spans="1:7">
      <c r="A5648" s="23" t="s">
        <v>10559</v>
      </c>
      <c r="B5648" s="23" t="s">
        <v>10560</v>
      </c>
      <c r="C5648" s="23" t="s">
        <v>132</v>
      </c>
      <c r="D5648" s="23" t="str">
        <f>IF(ISNUMBER(MATCH(C5648, 'Registration Database Man. Code'!A:A, 0)), "drone", "")</f>
        <v>drone</v>
      </c>
      <c r="E5648" s="23" t="str">
        <f>VLOOKUP(C5648, 'Registration Database Man. Code'!A:D, 4, FALSE)</f>
        <v>DJI</v>
      </c>
      <c r="F5648" s="24" t="str">
        <f t="shared" si="88"/>
        <v>No</v>
      </c>
      <c r="G5648" s="21" t="str">
        <f>IF(F5648="Yes", "Not Applicable", IF(COUNTIF('Broadcast Module Man Codes'!B:B, LEFT(B5648, 4))=0, "No BM Man Code Found", "Match Found"))</f>
        <v>No BM Man Code Found</v>
      </c>
    </row>
    <row r="5649" spans="1:7">
      <c r="A5649" s="23" t="s">
        <v>10561</v>
      </c>
      <c r="B5649" s="23" t="s">
        <v>10562</v>
      </c>
      <c r="C5649" s="23" t="s">
        <v>922</v>
      </c>
      <c r="D5649" s="23" t="str">
        <f>IF(ISNUMBER(MATCH(C5649, 'Registration Database Man. Code'!A:A, 0)), "drone", "")</f>
        <v>drone</v>
      </c>
      <c r="E5649" s="23" t="str">
        <f>VLOOKUP(C5649, 'Registration Database Man. Code'!A:D, 4, FALSE)</f>
        <v>DJI</v>
      </c>
      <c r="F5649" s="24" t="str">
        <f t="shared" si="88"/>
        <v>No</v>
      </c>
      <c r="G5649" s="21" t="str">
        <f>IF(F5649="Yes", "Not Applicable", IF(COUNTIF('Broadcast Module Man Codes'!B:B, LEFT(B5649, 4))=0, "No BM Man Code Found", "Match Found"))</f>
        <v>No BM Man Code Found</v>
      </c>
    </row>
    <row r="5650" spans="1:7">
      <c r="A5650" s="23" t="s">
        <v>10563</v>
      </c>
      <c r="B5650" s="23" t="s">
        <v>10564</v>
      </c>
      <c r="C5650" s="23" t="s">
        <v>132</v>
      </c>
      <c r="D5650" s="23" t="str">
        <f>IF(ISNUMBER(MATCH(C5650, 'Registration Database Man. Code'!A:A, 0)), "drone", "")</f>
        <v>drone</v>
      </c>
      <c r="E5650" s="23" t="str">
        <f>VLOOKUP(C5650, 'Registration Database Man. Code'!A:D, 4, FALSE)</f>
        <v>DJI</v>
      </c>
      <c r="F5650" s="24" t="str">
        <f t="shared" si="88"/>
        <v>No</v>
      </c>
      <c r="G5650" s="21" t="str">
        <f>IF(F5650="Yes", "Not Applicable", IF(COUNTIF('Broadcast Module Man Codes'!B:B, LEFT(B5650, 4))=0, "No BM Man Code Found", "Match Found"))</f>
        <v>No BM Man Code Found</v>
      </c>
    </row>
    <row r="5651" spans="1:7">
      <c r="A5651" s="23" t="s">
        <v>10565</v>
      </c>
      <c r="B5651" s="23">
        <v>85518</v>
      </c>
      <c r="C5651" s="23" t="s">
        <v>53</v>
      </c>
      <c r="D5651" s="23" t="str">
        <f>IF(ISNUMBER(MATCH(C5651, 'Registration Database Man. Code'!A:A, 0)), "drone", "")</f>
        <v>drone</v>
      </c>
      <c r="E5651" s="23" t="str">
        <f>VLOOKUP(C5651, 'Registration Database Man. Code'!A:D, 4, FALSE)</f>
        <v>EA VISION</v>
      </c>
      <c r="F5651" s="24" t="str">
        <f t="shared" si="88"/>
        <v>No</v>
      </c>
      <c r="G5651" s="21" t="str">
        <f>IF(F5651="Yes", "Not Applicable", IF(COUNTIF('Broadcast Module Man Codes'!B:B, LEFT(B5651, 4))=0, "No BM Man Code Found", "Match Found"))</f>
        <v>No BM Man Code Found</v>
      </c>
    </row>
    <row r="5652" spans="1:7">
      <c r="A5652" s="23" t="s">
        <v>10566</v>
      </c>
      <c r="B5652" s="23" t="s">
        <v>10567</v>
      </c>
      <c r="C5652" s="23" t="s">
        <v>6</v>
      </c>
      <c r="D5652" s="23" t="str">
        <f>IF(ISNUMBER(MATCH(C5652, 'Registration Database Man. Code'!A:A, 0)), "drone", "")</f>
        <v>drone</v>
      </c>
      <c r="E5652" s="23" t="str">
        <f>VLOOKUP(C5652, 'Registration Database Man. Code'!A:D, 4, FALSE)</f>
        <v>XAG</v>
      </c>
      <c r="F5652" s="24" t="str">
        <f t="shared" si="88"/>
        <v>No</v>
      </c>
      <c r="G5652" s="21" t="str">
        <f>IF(F5652="Yes", "Not Applicable", IF(COUNTIF('Broadcast Module Man Codes'!B:B, LEFT(B5652, 4))=0, "No BM Man Code Found", "Match Found"))</f>
        <v>No BM Man Code Found</v>
      </c>
    </row>
    <row r="5653" spans="1:7">
      <c r="A5653" s="23" t="s">
        <v>10568</v>
      </c>
      <c r="B5653" s="23" t="s">
        <v>10569</v>
      </c>
      <c r="C5653" s="23" t="s">
        <v>132</v>
      </c>
      <c r="D5653" s="23" t="str">
        <f>IF(ISNUMBER(MATCH(C5653, 'Registration Database Man. Code'!A:A, 0)), "drone", "")</f>
        <v>drone</v>
      </c>
      <c r="E5653" s="23" t="str">
        <f>VLOOKUP(C5653, 'Registration Database Man. Code'!A:D, 4, FALSE)</f>
        <v>DJI</v>
      </c>
      <c r="F5653" s="24" t="str">
        <f t="shared" si="88"/>
        <v>No</v>
      </c>
      <c r="G5653" s="21" t="str">
        <f>IF(F5653="Yes", "Not Applicable", IF(COUNTIF('Broadcast Module Man Codes'!B:B, LEFT(B5653, 4))=0, "No BM Man Code Found", "Match Found"))</f>
        <v>No BM Man Code Found</v>
      </c>
    </row>
    <row r="5654" spans="1:7">
      <c r="A5654" s="23" t="s">
        <v>10570</v>
      </c>
      <c r="B5654" s="23" t="s">
        <v>10571</v>
      </c>
      <c r="C5654" s="23" t="s">
        <v>132</v>
      </c>
      <c r="D5654" s="23" t="str">
        <f>IF(ISNUMBER(MATCH(C5654, 'Registration Database Man. Code'!A:A, 0)), "drone", "")</f>
        <v>drone</v>
      </c>
      <c r="E5654" s="23" t="str">
        <f>VLOOKUP(C5654, 'Registration Database Man. Code'!A:D, 4, FALSE)</f>
        <v>DJI</v>
      </c>
      <c r="F5654" s="24" t="str">
        <f t="shared" si="88"/>
        <v>No</v>
      </c>
      <c r="G5654" s="21" t="str">
        <f>IF(F5654="Yes", "Not Applicable", IF(COUNTIF('Broadcast Module Man Codes'!B:B, LEFT(B5654, 4))=0, "No BM Man Code Found", "Match Found"))</f>
        <v>No BM Man Code Found</v>
      </c>
    </row>
    <row r="5655" spans="1:7">
      <c r="A5655" s="23" t="s">
        <v>10572</v>
      </c>
      <c r="B5655" s="23" t="s">
        <v>10573</v>
      </c>
      <c r="C5655" s="23" t="s">
        <v>132</v>
      </c>
      <c r="D5655" s="23" t="str">
        <f>IF(ISNUMBER(MATCH(C5655, 'Registration Database Man. Code'!A:A, 0)), "drone", "")</f>
        <v>drone</v>
      </c>
      <c r="E5655" s="23" t="str">
        <f>VLOOKUP(C5655, 'Registration Database Man. Code'!A:D, 4, FALSE)</f>
        <v>DJI</v>
      </c>
      <c r="F5655" s="24" t="str">
        <f t="shared" si="88"/>
        <v>No</v>
      </c>
      <c r="G5655" s="21" t="str">
        <f>IF(F5655="Yes", "Not Applicable", IF(COUNTIF('Broadcast Module Man Codes'!B:B, LEFT(B5655, 4))=0, "No BM Man Code Found", "Match Found"))</f>
        <v>No BM Man Code Found</v>
      </c>
    </row>
    <row r="5656" spans="1:7">
      <c r="A5656" s="23" t="s">
        <v>10574</v>
      </c>
      <c r="B5656" s="23" t="s">
        <v>10575</v>
      </c>
      <c r="C5656" s="23" t="s">
        <v>460</v>
      </c>
      <c r="D5656" s="23" t="str">
        <f>IF(ISNUMBER(MATCH(C5656, 'Registration Database Man. Code'!A:A, 0)), "drone", "")</f>
        <v>drone</v>
      </c>
      <c r="E5656" s="23" t="str">
        <f>VLOOKUP(C5656, 'Registration Database Man. Code'!A:D, 4, FALSE)</f>
        <v>DJI</v>
      </c>
      <c r="F5656" s="24" t="str">
        <f t="shared" si="88"/>
        <v>No</v>
      </c>
      <c r="G5656" s="21" t="str">
        <f>IF(F5656="Yes", "Not Applicable", IF(COUNTIF('Broadcast Module Man Codes'!B:B, LEFT(B5656, 4))=0, "No BM Man Code Found", "Match Found"))</f>
        <v>No BM Man Code Found</v>
      </c>
    </row>
    <row r="5657" spans="1:7">
      <c r="A5657" s="23" t="s">
        <v>10576</v>
      </c>
      <c r="B5657" s="23" t="s">
        <v>10577</v>
      </c>
      <c r="C5657" s="23" t="s">
        <v>97</v>
      </c>
      <c r="D5657" s="23" t="str">
        <f>IF(ISNUMBER(MATCH(C5657, 'Registration Database Man. Code'!A:A, 0)), "drone", "")</f>
        <v>drone</v>
      </c>
      <c r="E5657" s="23" t="str">
        <f>VLOOKUP(C5657, 'Registration Database Man. Code'!A:D, 4, FALSE)</f>
        <v>DJI</v>
      </c>
      <c r="F5657" s="24" t="str">
        <f t="shared" si="88"/>
        <v>No</v>
      </c>
      <c r="G5657" s="21" t="str">
        <f>IF(F5657="Yes", "Not Applicable", IF(COUNTIF('Broadcast Module Man Codes'!B:B, LEFT(B5657, 4))=0, "No BM Man Code Found", "Match Found"))</f>
        <v>No BM Man Code Found</v>
      </c>
    </row>
    <row r="5658" spans="1:7">
      <c r="A5658" s="23" t="s">
        <v>10578</v>
      </c>
      <c r="B5658" s="23" t="s">
        <v>10579</v>
      </c>
      <c r="C5658" s="23" t="s">
        <v>53</v>
      </c>
      <c r="D5658" s="23" t="str">
        <f>IF(ISNUMBER(MATCH(C5658, 'Registration Database Man. Code'!A:A, 0)), "drone", "")</f>
        <v>drone</v>
      </c>
      <c r="E5658" s="23" t="str">
        <f>VLOOKUP(C5658, 'Registration Database Man. Code'!A:D, 4, FALSE)</f>
        <v>EA VISION</v>
      </c>
      <c r="F5658" s="24" t="str">
        <f t="shared" si="88"/>
        <v>No</v>
      </c>
      <c r="G5658" s="21" t="str">
        <f>IF(F5658="Yes", "Not Applicable", IF(COUNTIF('Broadcast Module Man Codes'!B:B, LEFT(B5658, 4))=0, "No BM Man Code Found", "Match Found"))</f>
        <v>No BM Man Code Found</v>
      </c>
    </row>
    <row r="5659" spans="1:7">
      <c r="A5659" s="23" t="s">
        <v>10580</v>
      </c>
      <c r="B5659" s="23" t="s">
        <v>10581</v>
      </c>
      <c r="C5659" s="23" t="s">
        <v>922</v>
      </c>
      <c r="D5659" s="23" t="str">
        <f>IF(ISNUMBER(MATCH(C5659, 'Registration Database Man. Code'!A:A, 0)), "drone", "")</f>
        <v>drone</v>
      </c>
      <c r="E5659" s="23" t="str">
        <f>VLOOKUP(C5659, 'Registration Database Man. Code'!A:D, 4, FALSE)</f>
        <v>DJI</v>
      </c>
      <c r="F5659" s="24" t="str">
        <f t="shared" si="88"/>
        <v>No</v>
      </c>
      <c r="G5659" s="21" t="str">
        <f>IF(F5659="Yes", "Not Applicable", IF(COUNTIF('Broadcast Module Man Codes'!B:B, LEFT(B5659, 4))=0, "No BM Man Code Found", "Match Found"))</f>
        <v>No BM Man Code Found</v>
      </c>
    </row>
    <row r="5660" spans="1:7">
      <c r="A5660" s="23" t="s">
        <v>10582</v>
      </c>
      <c r="B5660" s="23" t="s">
        <v>10583</v>
      </c>
      <c r="C5660" s="23" t="s">
        <v>10</v>
      </c>
      <c r="D5660" s="23" t="str">
        <f>IF(ISNUMBER(MATCH(C5660, 'Registration Database Man. Code'!A:A, 0)), "drone", "")</f>
        <v>drone</v>
      </c>
      <c r="E5660" s="23" t="str">
        <f>VLOOKUP(C5660, 'Registration Database Man. Code'!A:D, 4, FALSE)</f>
        <v>DJI</v>
      </c>
      <c r="F5660" s="24" t="str">
        <f t="shared" si="88"/>
        <v>Yes</v>
      </c>
      <c r="G5660" s="21" t="str">
        <f>IF(F5660="Yes", "Not Applicable", IF(COUNTIF('Broadcast Module Man Codes'!B:B, LEFT(B5660, 4))=0, "No BM Man Code Found", "Match Found"))</f>
        <v>Not Applicable</v>
      </c>
    </row>
    <row r="5661" spans="1:7">
      <c r="A5661" s="23" t="s">
        <v>10584</v>
      </c>
      <c r="B5661" s="23" t="s">
        <v>10585</v>
      </c>
      <c r="C5661" s="23" t="s">
        <v>1661</v>
      </c>
      <c r="D5661" s="23" t="str">
        <f>IF(ISNUMBER(MATCH(C5661, 'Registration Database Man. Code'!A:A, 0)), "drone", "")</f>
        <v>drone</v>
      </c>
      <c r="E5661" s="23" t="str">
        <f>VLOOKUP(C5661, 'Registration Database Man. Code'!A:D, 4, FALSE)</f>
        <v>DJI INNOVATIONS</v>
      </c>
      <c r="F5661" s="24" t="str">
        <f t="shared" si="88"/>
        <v>No</v>
      </c>
      <c r="G5661" s="21" t="str">
        <f>IF(F5661="Yes", "Not Applicable", IF(COUNTIF('Broadcast Module Man Codes'!B:B, LEFT(B5661, 4))=0, "No BM Man Code Found", "Match Found"))</f>
        <v>No BM Man Code Found</v>
      </c>
    </row>
    <row r="5662" spans="1:7">
      <c r="A5662" s="23" t="s">
        <v>10588</v>
      </c>
      <c r="B5662" s="23" t="s">
        <v>10589</v>
      </c>
      <c r="C5662" s="23" t="s">
        <v>132</v>
      </c>
      <c r="D5662" s="23" t="str">
        <f>IF(ISNUMBER(MATCH(C5662, 'Registration Database Man. Code'!A:A, 0)), "drone", "")</f>
        <v>drone</v>
      </c>
      <c r="E5662" s="23" t="str">
        <f>VLOOKUP(C5662, 'Registration Database Man. Code'!A:D, 4, FALSE)</f>
        <v>DJI</v>
      </c>
      <c r="F5662" s="24" t="str">
        <f t="shared" si="88"/>
        <v>No</v>
      </c>
      <c r="G5662" s="21" t="str">
        <f>IF(F5662="Yes", "Not Applicable", IF(COUNTIF('Broadcast Module Man Codes'!B:B, LEFT(B5662, 4))=0, "No BM Man Code Found", "Match Found"))</f>
        <v>No BM Man Code Found</v>
      </c>
    </row>
    <row r="5663" spans="1:7">
      <c r="A5663" s="23" t="s">
        <v>10590</v>
      </c>
      <c r="B5663" s="23" t="s">
        <v>10591</v>
      </c>
      <c r="C5663" s="23" t="s">
        <v>53</v>
      </c>
      <c r="D5663" s="23" t="str">
        <f>IF(ISNUMBER(MATCH(C5663, 'Registration Database Man. Code'!A:A, 0)), "drone", "")</f>
        <v>drone</v>
      </c>
      <c r="E5663" s="23" t="str">
        <f>VLOOKUP(C5663, 'Registration Database Man. Code'!A:D, 4, FALSE)</f>
        <v>EA VISION</v>
      </c>
      <c r="F5663" s="24" t="str">
        <f t="shared" si="88"/>
        <v>No</v>
      </c>
      <c r="G5663" s="21" t="str">
        <f>IF(F5663="Yes", "Not Applicable", IF(COUNTIF('Broadcast Module Man Codes'!B:B, LEFT(B5663, 4))=0, "No BM Man Code Found", "Match Found"))</f>
        <v>No BM Man Code Found</v>
      </c>
    </row>
    <row r="5664" spans="1:7">
      <c r="A5664" s="23" t="s">
        <v>10592</v>
      </c>
      <c r="B5664" s="23" t="s">
        <v>10593</v>
      </c>
      <c r="C5664" s="23" t="s">
        <v>512</v>
      </c>
      <c r="D5664" s="23" t="str">
        <f>IF(ISNUMBER(MATCH(C5664, 'Registration Database Man. Code'!A:A, 0)), "drone", "")</f>
        <v>drone</v>
      </c>
      <c r="E5664" s="23" t="str">
        <f>VLOOKUP(C5664, 'Registration Database Man. Code'!A:D, 4, FALSE)</f>
        <v>DJI</v>
      </c>
      <c r="F5664" s="24" t="str">
        <f t="shared" si="88"/>
        <v>No</v>
      </c>
      <c r="G5664" s="21" t="str">
        <f>IF(F5664="Yes", "Not Applicable", IF(COUNTIF('Broadcast Module Man Codes'!B:B, LEFT(B5664, 4))=0, "No BM Man Code Found", "Match Found"))</f>
        <v>No BM Man Code Found</v>
      </c>
    </row>
    <row r="5665" spans="1:7">
      <c r="A5665" s="23" t="s">
        <v>10594</v>
      </c>
      <c r="B5665" s="23" t="s">
        <v>10595</v>
      </c>
      <c r="C5665" s="23" t="s">
        <v>10</v>
      </c>
      <c r="D5665" s="23" t="str">
        <f>IF(ISNUMBER(MATCH(C5665, 'Registration Database Man. Code'!A:A, 0)), "drone", "")</f>
        <v>drone</v>
      </c>
      <c r="E5665" s="23" t="str">
        <f>VLOOKUP(C5665, 'Registration Database Man. Code'!A:D, 4, FALSE)</f>
        <v>DJI</v>
      </c>
      <c r="F5665" s="24" t="str">
        <f t="shared" si="88"/>
        <v>No</v>
      </c>
      <c r="G5665" s="21" t="str">
        <f>IF(F5665="Yes", "Not Applicable", IF(COUNTIF('Broadcast Module Man Codes'!B:B, LEFT(B5665, 4))=0, "No BM Man Code Found", "Match Found"))</f>
        <v>No BM Man Code Found</v>
      </c>
    </row>
    <row r="5666" spans="1:7">
      <c r="A5666" s="23" t="s">
        <v>10596</v>
      </c>
      <c r="B5666" s="23" t="s">
        <v>10597</v>
      </c>
      <c r="C5666" s="23" t="s">
        <v>10</v>
      </c>
      <c r="D5666" s="23" t="str">
        <f>IF(ISNUMBER(MATCH(C5666, 'Registration Database Man. Code'!A:A, 0)), "drone", "")</f>
        <v>drone</v>
      </c>
      <c r="E5666" s="23" t="str">
        <f>VLOOKUP(C5666, 'Registration Database Man. Code'!A:D, 4, FALSE)</f>
        <v>DJI</v>
      </c>
      <c r="F5666" s="24" t="str">
        <f t="shared" si="88"/>
        <v>Yes</v>
      </c>
      <c r="G5666" s="21" t="str">
        <f>IF(F5666="Yes", "Not Applicable", IF(COUNTIF('Broadcast Module Man Codes'!B:B, LEFT(B5666, 4))=0, "No BM Man Code Found", "Match Found"))</f>
        <v>Not Applicable</v>
      </c>
    </row>
    <row r="5667" spans="1:7">
      <c r="A5667" s="23" t="s">
        <v>10598</v>
      </c>
      <c r="B5667" s="23" t="s">
        <v>10599</v>
      </c>
      <c r="C5667" s="23" t="s">
        <v>172</v>
      </c>
      <c r="D5667" s="23" t="str">
        <f>IF(ISNUMBER(MATCH(C5667, 'Registration Database Man. Code'!A:A, 0)), "drone", "")</f>
        <v>drone</v>
      </c>
      <c r="E5667" s="23" t="str">
        <f>VLOOKUP(C5667, 'Registration Database Man. Code'!A:D, 4, FALSE)</f>
        <v>DJI</v>
      </c>
      <c r="F5667" s="24" t="str">
        <f t="shared" si="88"/>
        <v>No</v>
      </c>
      <c r="G5667" s="21" t="str">
        <f>IF(F5667="Yes", "Not Applicable", IF(COUNTIF('Broadcast Module Man Codes'!B:B, LEFT(B5667, 4))=0, "No BM Man Code Found", "Match Found"))</f>
        <v>No BM Man Code Found</v>
      </c>
    </row>
    <row r="5668" spans="1:7">
      <c r="A5668" s="23" t="s">
        <v>10600</v>
      </c>
      <c r="B5668" s="23" t="s">
        <v>10601</v>
      </c>
      <c r="C5668" s="23" t="s">
        <v>1421</v>
      </c>
      <c r="D5668" s="23" t="str">
        <f>IF(ISNUMBER(MATCH(C5668, 'Registration Database Man. Code'!A:A, 0)), "drone", "")</f>
        <v>drone</v>
      </c>
      <c r="E5668" s="23" t="str">
        <f>VLOOKUP(C5668, 'Registration Database Man. Code'!A:D, 4, FALSE)</f>
        <v>DJI</v>
      </c>
      <c r="F5668" s="24" t="str">
        <f t="shared" si="88"/>
        <v>No</v>
      </c>
      <c r="G5668" s="21" t="str">
        <f>IF(F5668="Yes", "Not Applicable", IF(COUNTIF('Broadcast Module Man Codes'!B:B, LEFT(B5668, 4))=0, "No BM Man Code Found", "Match Found"))</f>
        <v>No BM Man Code Found</v>
      </c>
    </row>
    <row r="5669" spans="1:7">
      <c r="A5669" s="23" t="s">
        <v>10602</v>
      </c>
      <c r="B5669" s="23" t="s">
        <v>10603</v>
      </c>
      <c r="C5669" s="23" t="s">
        <v>10388</v>
      </c>
      <c r="D5669" s="23" t="str">
        <f>IF(ISNUMBER(MATCH(C5669, 'Registration Database Man. Code'!A:A, 0)), "drone", "")</f>
        <v>drone</v>
      </c>
      <c r="E5669" s="23" t="str">
        <f>VLOOKUP(C5669, 'Registration Database Man. Code'!A:D, 4, FALSE)</f>
        <v>DJI</v>
      </c>
      <c r="F5669" s="24" t="str">
        <f t="shared" si="88"/>
        <v>Yes</v>
      </c>
      <c r="G5669" s="21" t="str">
        <f>IF(F5669="Yes", "Not Applicable", IF(COUNTIF('Broadcast Module Man Codes'!B:B, LEFT(B5669, 4))=0, "No BM Man Code Found", "Match Found"))</f>
        <v>Not Applicable</v>
      </c>
    </row>
    <row r="5670" spans="1:7">
      <c r="A5670" s="23" t="s">
        <v>10605</v>
      </c>
      <c r="B5670" s="23" t="s">
        <v>10606</v>
      </c>
      <c r="C5670" s="23" t="s">
        <v>509</v>
      </c>
      <c r="D5670" s="23" t="str">
        <f>IF(ISNUMBER(MATCH(C5670, 'Registration Database Man. Code'!A:A, 0)), "drone", "")</f>
        <v>drone</v>
      </c>
      <c r="E5670" s="23" t="str">
        <f>VLOOKUP(C5670, 'Registration Database Man. Code'!A:D, 4, FALSE)</f>
        <v>DJI</v>
      </c>
      <c r="F5670" s="24" t="str">
        <f t="shared" si="88"/>
        <v>No</v>
      </c>
      <c r="G5670" s="21" t="str">
        <f>IF(F5670="Yes", "Not Applicable", IF(COUNTIF('Broadcast Module Man Codes'!B:B, LEFT(B5670, 4))=0, "No BM Man Code Found", "Match Found"))</f>
        <v>No BM Man Code Found</v>
      </c>
    </row>
    <row r="5671" spans="1:7">
      <c r="A5671" s="23" t="s">
        <v>10607</v>
      </c>
      <c r="B5671" s="23" t="s">
        <v>10608</v>
      </c>
      <c r="C5671" s="23" t="s">
        <v>13</v>
      </c>
      <c r="D5671" s="23" t="str">
        <f>IF(ISNUMBER(MATCH(C5671, 'Registration Database Man. Code'!A:A, 0)), "drone", "")</f>
        <v>drone</v>
      </c>
      <c r="E5671" s="23" t="str">
        <f>VLOOKUP(C5671, 'Registration Database Man. Code'!A:D, 4, FALSE)</f>
        <v>DJI</v>
      </c>
      <c r="F5671" s="24" t="str">
        <f t="shared" si="88"/>
        <v>No</v>
      </c>
      <c r="G5671" s="21" t="str">
        <f>IF(F5671="Yes", "Not Applicable", IF(COUNTIF('Broadcast Module Man Codes'!B:B, LEFT(B5671, 4))=0, "No BM Man Code Found", "Match Found"))</f>
        <v>No BM Man Code Found</v>
      </c>
    </row>
    <row r="5672" spans="1:7">
      <c r="A5672" s="23" t="s">
        <v>10609</v>
      </c>
      <c r="B5672" s="23" t="s">
        <v>10610</v>
      </c>
      <c r="C5672" s="23" t="s">
        <v>132</v>
      </c>
      <c r="D5672" s="23" t="str">
        <f>IF(ISNUMBER(MATCH(C5672, 'Registration Database Man. Code'!A:A, 0)), "drone", "")</f>
        <v>drone</v>
      </c>
      <c r="E5672" s="23" t="str">
        <f>VLOOKUP(C5672, 'Registration Database Man. Code'!A:D, 4, FALSE)</f>
        <v>DJI</v>
      </c>
      <c r="F5672" s="24" t="str">
        <f t="shared" si="88"/>
        <v>No</v>
      </c>
      <c r="G5672" s="21" t="str">
        <f>IF(F5672="Yes", "Not Applicable", IF(COUNTIF('Broadcast Module Man Codes'!B:B, LEFT(B5672, 4))=0, "No BM Man Code Found", "Match Found"))</f>
        <v>No BM Man Code Found</v>
      </c>
    </row>
    <row r="5673" spans="1:7">
      <c r="A5673" s="23" t="s">
        <v>10611</v>
      </c>
      <c r="B5673" s="23" t="s">
        <v>10612</v>
      </c>
      <c r="C5673" s="23" t="s">
        <v>27</v>
      </c>
      <c r="D5673" s="23" t="str">
        <f>IF(ISNUMBER(MATCH(C5673, 'Registration Database Man. Code'!A:A, 0)), "drone", "")</f>
        <v>drone</v>
      </c>
      <c r="E5673" s="23" t="str">
        <f>VLOOKUP(C5673, 'Registration Database Man. Code'!A:D, 4, FALSE)</f>
        <v>DJI</v>
      </c>
      <c r="F5673" s="24" t="str">
        <f t="shared" si="88"/>
        <v>No</v>
      </c>
      <c r="G5673" s="21" t="str">
        <f>IF(F5673="Yes", "Not Applicable", IF(COUNTIF('Broadcast Module Man Codes'!B:B, LEFT(B5673, 4))=0, "No BM Man Code Found", "Match Found"))</f>
        <v>No BM Man Code Found</v>
      </c>
    </row>
    <row r="5674" spans="1:7">
      <c r="A5674" s="23" t="s">
        <v>10613</v>
      </c>
      <c r="B5674" s="23" t="s">
        <v>10614</v>
      </c>
      <c r="C5674" s="23" t="s">
        <v>53</v>
      </c>
      <c r="D5674" s="23" t="str">
        <f>IF(ISNUMBER(MATCH(C5674, 'Registration Database Man. Code'!A:A, 0)), "drone", "")</f>
        <v>drone</v>
      </c>
      <c r="E5674" s="23" t="str">
        <f>VLOOKUP(C5674, 'Registration Database Man. Code'!A:D, 4, FALSE)</f>
        <v>EA VISION</v>
      </c>
      <c r="F5674" s="24" t="str">
        <f t="shared" si="88"/>
        <v>No</v>
      </c>
      <c r="G5674" s="21" t="str">
        <f>IF(F5674="Yes", "Not Applicable", IF(COUNTIF('Broadcast Module Man Codes'!B:B, LEFT(B5674, 4))=0, "No BM Man Code Found", "Match Found"))</f>
        <v>No BM Man Code Found</v>
      </c>
    </row>
    <row r="5675" spans="1:7">
      <c r="A5675" s="23" t="s">
        <v>10616</v>
      </c>
      <c r="B5675" s="23" t="s">
        <v>10617</v>
      </c>
      <c r="C5675" s="23" t="s">
        <v>53</v>
      </c>
      <c r="D5675" s="23" t="str">
        <f>IF(ISNUMBER(MATCH(C5675, 'Registration Database Man. Code'!A:A, 0)), "drone", "")</f>
        <v>drone</v>
      </c>
      <c r="E5675" s="23" t="str">
        <f>VLOOKUP(C5675, 'Registration Database Man. Code'!A:D, 4, FALSE)</f>
        <v>EA VISION</v>
      </c>
      <c r="F5675" s="24" t="str">
        <f t="shared" si="88"/>
        <v>No</v>
      </c>
      <c r="G5675" s="21" t="str">
        <f>IF(F5675="Yes", "Not Applicable", IF(COUNTIF('Broadcast Module Man Codes'!B:B, LEFT(B5675, 4))=0, "No BM Man Code Found", "Match Found"))</f>
        <v>No BM Man Code Found</v>
      </c>
    </row>
    <row r="5676" spans="1:7">
      <c r="A5676" s="23" t="s">
        <v>10618</v>
      </c>
      <c r="B5676" s="23" t="s">
        <v>10619</v>
      </c>
      <c r="C5676" s="23" t="s">
        <v>10</v>
      </c>
      <c r="D5676" s="23" t="str">
        <f>IF(ISNUMBER(MATCH(C5676, 'Registration Database Man. Code'!A:A, 0)), "drone", "")</f>
        <v>drone</v>
      </c>
      <c r="E5676" s="23" t="str">
        <f>VLOOKUP(C5676, 'Registration Database Man. Code'!A:D, 4, FALSE)</f>
        <v>DJI</v>
      </c>
      <c r="F5676" s="24" t="str">
        <f t="shared" si="88"/>
        <v>Yes</v>
      </c>
      <c r="G5676" s="21" t="str">
        <f>IF(F5676="Yes", "Not Applicable", IF(COUNTIF('Broadcast Module Man Codes'!B:B, LEFT(B5676, 4))=0, "No BM Man Code Found", "Match Found"))</f>
        <v>Not Applicable</v>
      </c>
    </row>
    <row r="5677" spans="1:7">
      <c r="A5677" s="23" t="s">
        <v>10623</v>
      </c>
      <c r="B5677" s="23" t="s">
        <v>10624</v>
      </c>
      <c r="C5677" s="23" t="s">
        <v>53</v>
      </c>
      <c r="D5677" s="23" t="str">
        <f>IF(ISNUMBER(MATCH(C5677, 'Registration Database Man. Code'!A:A, 0)), "drone", "")</f>
        <v>drone</v>
      </c>
      <c r="E5677" s="23" t="str">
        <f>VLOOKUP(C5677, 'Registration Database Man. Code'!A:D, 4, FALSE)</f>
        <v>EA VISION</v>
      </c>
      <c r="F5677" s="24" t="str">
        <f t="shared" si="88"/>
        <v>No</v>
      </c>
      <c r="G5677" s="21" t="str">
        <f>IF(F5677="Yes", "Not Applicable", IF(COUNTIF('Broadcast Module Man Codes'!B:B, LEFT(B5677, 4))=0, "No BM Man Code Found", "Match Found"))</f>
        <v>No BM Man Code Found</v>
      </c>
    </row>
    <row r="5678" spans="1:7">
      <c r="A5678" s="23" t="s">
        <v>10625</v>
      </c>
      <c r="B5678" s="23" t="s">
        <v>10626</v>
      </c>
      <c r="C5678" s="23" t="s">
        <v>10</v>
      </c>
      <c r="D5678" s="23" t="str">
        <f>IF(ISNUMBER(MATCH(C5678, 'Registration Database Man. Code'!A:A, 0)), "drone", "")</f>
        <v>drone</v>
      </c>
      <c r="E5678" s="23" t="str">
        <f>VLOOKUP(C5678, 'Registration Database Man. Code'!A:D, 4, FALSE)</f>
        <v>DJI</v>
      </c>
      <c r="F5678" s="24" t="str">
        <f t="shared" si="88"/>
        <v>No</v>
      </c>
      <c r="G5678" s="21" t="str">
        <f>IF(F5678="Yes", "Not Applicable", IF(COUNTIF('Broadcast Module Man Codes'!B:B, LEFT(B5678, 4))=0, "No BM Man Code Found", "Match Found"))</f>
        <v>No BM Man Code Found</v>
      </c>
    </row>
    <row r="5679" spans="1:7">
      <c r="A5679" s="23" t="s">
        <v>10628</v>
      </c>
      <c r="B5679" s="23" t="s">
        <v>10629</v>
      </c>
      <c r="C5679" s="23" t="s">
        <v>10</v>
      </c>
      <c r="D5679" s="23" t="str">
        <f>IF(ISNUMBER(MATCH(C5679, 'Registration Database Man. Code'!A:A, 0)), "drone", "")</f>
        <v>drone</v>
      </c>
      <c r="E5679" s="23" t="str">
        <f>VLOOKUP(C5679, 'Registration Database Man. Code'!A:D, 4, FALSE)</f>
        <v>DJI</v>
      </c>
      <c r="F5679" s="24" t="str">
        <f t="shared" si="88"/>
        <v>No</v>
      </c>
      <c r="G5679" s="21" t="str">
        <f>IF(F5679="Yes", "Not Applicable", IF(COUNTIF('Broadcast Module Man Codes'!B:B, LEFT(B5679, 4))=0, "No BM Man Code Found", "Match Found"))</f>
        <v>No BM Man Code Found</v>
      </c>
    </row>
    <row r="5680" spans="1:7">
      <c r="A5680" s="23" t="s">
        <v>10630</v>
      </c>
      <c r="B5680" s="23" t="s">
        <v>10631</v>
      </c>
      <c r="C5680" s="23" t="s">
        <v>21</v>
      </c>
      <c r="D5680" s="23" t="str">
        <f>IF(ISNUMBER(MATCH(C5680, 'Registration Database Man. Code'!A:A, 0)), "drone", "")</f>
        <v>drone</v>
      </c>
      <c r="E5680" s="23" t="str">
        <f>VLOOKUP(C5680, 'Registration Database Man. Code'!A:D, 4, FALSE)</f>
        <v>XAG</v>
      </c>
      <c r="F5680" s="24" t="str">
        <f t="shared" si="88"/>
        <v>Yes</v>
      </c>
      <c r="G5680" s="21" t="str">
        <f>IF(F5680="Yes", "Not Applicable", IF(COUNTIF('Broadcast Module Man Codes'!B:B, LEFT(B5680, 4))=0, "No BM Man Code Found", "Match Found"))</f>
        <v>Not Applicable</v>
      </c>
    </row>
    <row r="5681" spans="1:7">
      <c r="A5681" s="23" t="s">
        <v>10632</v>
      </c>
      <c r="B5681" s="23" t="s">
        <v>10633</v>
      </c>
      <c r="C5681" s="23" t="s">
        <v>53</v>
      </c>
      <c r="D5681" s="23" t="str">
        <f>IF(ISNUMBER(MATCH(C5681, 'Registration Database Man. Code'!A:A, 0)), "drone", "")</f>
        <v>drone</v>
      </c>
      <c r="E5681" s="23" t="str">
        <f>VLOOKUP(C5681, 'Registration Database Man. Code'!A:D, 4, FALSE)</f>
        <v>EA VISION</v>
      </c>
      <c r="F5681" s="24" t="str">
        <f t="shared" si="88"/>
        <v>No</v>
      </c>
      <c r="G5681" s="21" t="str">
        <f>IF(F5681="Yes", "Not Applicable", IF(COUNTIF('Broadcast Module Man Codes'!B:B, LEFT(B5681, 4))=0, "No BM Man Code Found", "Match Found"))</f>
        <v>No BM Man Code Found</v>
      </c>
    </row>
    <row r="5682" spans="1:7">
      <c r="A5682" s="23" t="s">
        <v>10634</v>
      </c>
      <c r="B5682" s="23" t="s">
        <v>10635</v>
      </c>
      <c r="C5682" s="23" t="s">
        <v>10</v>
      </c>
      <c r="D5682" s="23" t="str">
        <f>IF(ISNUMBER(MATCH(C5682, 'Registration Database Man. Code'!A:A, 0)), "drone", "")</f>
        <v>drone</v>
      </c>
      <c r="E5682" s="23" t="str">
        <f>VLOOKUP(C5682, 'Registration Database Man. Code'!A:D, 4, FALSE)</f>
        <v>DJI</v>
      </c>
      <c r="F5682" s="24" t="str">
        <f t="shared" si="88"/>
        <v>No</v>
      </c>
      <c r="G5682" s="21" t="str">
        <f>IF(F5682="Yes", "Not Applicable", IF(COUNTIF('Broadcast Module Man Codes'!B:B, LEFT(B5682, 4))=0, "No BM Man Code Found", "Match Found"))</f>
        <v>No BM Man Code Found</v>
      </c>
    </row>
    <row r="5683" spans="1:7">
      <c r="A5683" s="23" t="s">
        <v>10637</v>
      </c>
      <c r="B5683" s="23" t="s">
        <v>10638</v>
      </c>
      <c r="C5683" s="23" t="s">
        <v>10</v>
      </c>
      <c r="D5683" s="23" t="str">
        <f>IF(ISNUMBER(MATCH(C5683, 'Registration Database Man. Code'!A:A, 0)), "drone", "")</f>
        <v>drone</v>
      </c>
      <c r="E5683" s="23" t="str">
        <f>VLOOKUP(C5683, 'Registration Database Man. Code'!A:D, 4, FALSE)</f>
        <v>DJI</v>
      </c>
      <c r="F5683" s="24" t="str">
        <f t="shared" si="88"/>
        <v>Yes</v>
      </c>
      <c r="G5683" s="21" t="str">
        <f>IF(F5683="Yes", "Not Applicable", IF(COUNTIF('Broadcast Module Man Codes'!B:B, LEFT(B5683, 4))=0, "No BM Man Code Found", "Match Found"))</f>
        <v>Not Applicable</v>
      </c>
    </row>
    <row r="5684" spans="1:7">
      <c r="A5684" s="23" t="s">
        <v>10639</v>
      </c>
      <c r="B5684" s="23" t="s">
        <v>10640</v>
      </c>
      <c r="C5684" s="23" t="s">
        <v>300</v>
      </c>
      <c r="D5684" s="23" t="str">
        <f>IF(ISNUMBER(MATCH(C5684, 'Registration Database Man. Code'!A:A, 0)), "drone", "")</f>
        <v>drone</v>
      </c>
      <c r="E5684" s="23" t="str">
        <f>VLOOKUP(C5684, 'Registration Database Man. Code'!A:D, 4, FALSE)</f>
        <v>DJI</v>
      </c>
      <c r="F5684" s="24" t="str">
        <f t="shared" si="88"/>
        <v>No</v>
      </c>
      <c r="G5684" s="21" t="str">
        <f>IF(F5684="Yes", "Not Applicable", IF(COUNTIF('Broadcast Module Man Codes'!B:B, LEFT(B5684, 4))=0, "No BM Man Code Found", "Match Found"))</f>
        <v>No BM Man Code Found</v>
      </c>
    </row>
    <row r="5685" spans="1:7">
      <c r="A5685" s="23" t="s">
        <v>10641</v>
      </c>
      <c r="B5685" s="23" t="s">
        <v>10642</v>
      </c>
      <c r="C5685" s="23" t="s">
        <v>132</v>
      </c>
      <c r="D5685" s="23" t="str">
        <f>IF(ISNUMBER(MATCH(C5685, 'Registration Database Man. Code'!A:A, 0)), "drone", "")</f>
        <v>drone</v>
      </c>
      <c r="E5685" s="23" t="str">
        <f>VLOOKUP(C5685, 'Registration Database Man. Code'!A:D, 4, FALSE)</f>
        <v>DJI</v>
      </c>
      <c r="F5685" s="24" t="str">
        <f t="shared" si="88"/>
        <v>No</v>
      </c>
      <c r="G5685" s="21" t="str">
        <f>IF(F5685="Yes", "Not Applicable", IF(COUNTIF('Broadcast Module Man Codes'!B:B, LEFT(B5685, 4))=0, "No BM Man Code Found", "Match Found"))</f>
        <v>No BM Man Code Found</v>
      </c>
    </row>
    <row r="5686" spans="1:7">
      <c r="A5686" s="23" t="s">
        <v>10643</v>
      </c>
      <c r="B5686" s="23" t="s">
        <v>10644</v>
      </c>
      <c r="C5686" s="23" t="s">
        <v>94</v>
      </c>
      <c r="D5686" s="23" t="str">
        <f>IF(ISNUMBER(MATCH(C5686, 'Registration Database Man. Code'!A:A, 0)), "drone", "")</f>
        <v>drone</v>
      </c>
      <c r="E5686" s="23" t="str">
        <f>VLOOKUP(C5686, 'Registration Database Man. Code'!A:D, 4, FALSE)</f>
        <v>DJI</v>
      </c>
      <c r="F5686" s="24" t="str">
        <f t="shared" si="88"/>
        <v>No</v>
      </c>
      <c r="G5686" s="21" t="str">
        <f>IF(F5686="Yes", "Not Applicable", IF(COUNTIF('Broadcast Module Man Codes'!B:B, LEFT(B5686, 4))=0, "No BM Man Code Found", "Match Found"))</f>
        <v>No BM Man Code Found</v>
      </c>
    </row>
    <row r="5687" spans="1:7">
      <c r="A5687" s="23" t="s">
        <v>10645</v>
      </c>
      <c r="B5687" s="23" t="s">
        <v>10646</v>
      </c>
      <c r="C5687" s="23" t="s">
        <v>97</v>
      </c>
      <c r="D5687" s="23" t="str">
        <f>IF(ISNUMBER(MATCH(C5687, 'Registration Database Man. Code'!A:A, 0)), "drone", "")</f>
        <v>drone</v>
      </c>
      <c r="E5687" s="23" t="str">
        <f>VLOOKUP(C5687, 'Registration Database Man. Code'!A:D, 4, FALSE)</f>
        <v>DJI</v>
      </c>
      <c r="F5687" s="24" t="str">
        <f t="shared" si="88"/>
        <v>No</v>
      </c>
      <c r="G5687" s="21" t="str">
        <f>IF(F5687="Yes", "Not Applicable", IF(COUNTIF('Broadcast Module Man Codes'!B:B, LEFT(B5687, 4))=0, "No BM Man Code Found", "Match Found"))</f>
        <v>No BM Man Code Found</v>
      </c>
    </row>
    <row r="5688" spans="1:7">
      <c r="A5688" s="23" t="s">
        <v>10647</v>
      </c>
      <c r="B5688" s="23" t="s">
        <v>10648</v>
      </c>
      <c r="C5688" s="23" t="s">
        <v>482</v>
      </c>
      <c r="D5688" s="23" t="str">
        <f>IF(ISNUMBER(MATCH(C5688, 'Registration Database Man. Code'!A:A, 0)), "drone", "")</f>
        <v>drone</v>
      </c>
      <c r="E5688" s="23" t="str">
        <f>VLOOKUP(C5688, 'Registration Database Man. Code'!A:D, 4, FALSE)</f>
        <v>DJI</v>
      </c>
      <c r="F5688" s="24" t="str">
        <f t="shared" si="88"/>
        <v>No</v>
      </c>
      <c r="G5688" s="21" t="str">
        <f>IF(F5688="Yes", "Not Applicable", IF(COUNTIF('Broadcast Module Man Codes'!B:B, LEFT(B5688, 4))=0, "No BM Man Code Found", "Match Found"))</f>
        <v>No BM Man Code Found</v>
      </c>
    </row>
    <row r="5689" spans="1:7">
      <c r="A5689" s="23" t="s">
        <v>10649</v>
      </c>
      <c r="B5689" s="23" t="s">
        <v>10650</v>
      </c>
      <c r="C5689" s="23" t="s">
        <v>142</v>
      </c>
      <c r="D5689" s="23" t="str">
        <f>IF(ISNUMBER(MATCH(C5689, 'Registration Database Man. Code'!A:A, 0)), "drone", "")</f>
        <v>drone</v>
      </c>
      <c r="E5689" s="23" t="str">
        <f>VLOOKUP(C5689, 'Registration Database Man. Code'!A:D, 4, FALSE)</f>
        <v>TALOS DRONES</v>
      </c>
      <c r="F5689" s="24" t="str">
        <f t="shared" si="88"/>
        <v>Yes</v>
      </c>
      <c r="G5689" s="21" t="str">
        <f>IF(F5689="Yes", "Not Applicable", IF(COUNTIF('Broadcast Module Man Codes'!B:B, LEFT(B5689, 4))=0, "No BM Man Code Found", "Match Found"))</f>
        <v>Not Applicable</v>
      </c>
    </row>
    <row r="5690" spans="1:7">
      <c r="A5690" s="23" t="s">
        <v>10651</v>
      </c>
      <c r="B5690" s="23" t="s">
        <v>10652</v>
      </c>
      <c r="C5690" s="23" t="s">
        <v>132</v>
      </c>
      <c r="D5690" s="23" t="str">
        <f>IF(ISNUMBER(MATCH(C5690, 'Registration Database Man. Code'!A:A, 0)), "drone", "")</f>
        <v>drone</v>
      </c>
      <c r="E5690" s="23" t="str">
        <f>VLOOKUP(C5690, 'Registration Database Man. Code'!A:D, 4, FALSE)</f>
        <v>DJI</v>
      </c>
      <c r="F5690" s="24" t="str">
        <f t="shared" si="88"/>
        <v>No</v>
      </c>
      <c r="G5690" s="21" t="str">
        <f>IF(F5690="Yes", "Not Applicable", IF(COUNTIF('Broadcast Module Man Codes'!B:B, LEFT(B5690, 4))=0, "No BM Man Code Found", "Match Found"))</f>
        <v>No BM Man Code Found</v>
      </c>
    </row>
    <row r="5691" spans="1:7">
      <c r="A5691" s="23" t="s">
        <v>10653</v>
      </c>
      <c r="B5691" s="23" t="s">
        <v>10654</v>
      </c>
      <c r="C5691" s="23" t="s">
        <v>10655</v>
      </c>
      <c r="D5691" s="23" t="str">
        <f>IF(ISNUMBER(MATCH(C5691, 'Registration Database Man. Code'!A:A, 0)), "drone", "")</f>
        <v>drone</v>
      </c>
      <c r="E5691" s="23" t="str">
        <f>VLOOKUP(C5691, 'Registration Database Man. Code'!A:D, 4, FALSE)</f>
        <v>DJI</v>
      </c>
      <c r="F5691" s="24" t="str">
        <f t="shared" si="88"/>
        <v>No</v>
      </c>
      <c r="G5691" s="21" t="str">
        <f>IF(F5691="Yes", "Not Applicable", IF(COUNTIF('Broadcast Module Man Codes'!B:B, LEFT(B5691, 4))=0, "No BM Man Code Found", "Match Found"))</f>
        <v>No BM Man Code Found</v>
      </c>
    </row>
    <row r="5692" spans="1:7">
      <c r="A5692" s="23" t="s">
        <v>10656</v>
      </c>
      <c r="B5692" s="23" t="s">
        <v>10657</v>
      </c>
      <c r="C5692" s="23" t="s">
        <v>21</v>
      </c>
      <c r="D5692" s="23" t="str">
        <f>IF(ISNUMBER(MATCH(C5692, 'Registration Database Man. Code'!A:A, 0)), "drone", "")</f>
        <v>drone</v>
      </c>
      <c r="E5692" s="23" t="str">
        <f>VLOOKUP(C5692, 'Registration Database Man. Code'!A:D, 4, FALSE)</f>
        <v>XAG</v>
      </c>
      <c r="F5692" s="24" t="str">
        <f t="shared" si="88"/>
        <v>Yes</v>
      </c>
      <c r="G5692" s="21" t="str">
        <f>IF(F5692="Yes", "Not Applicable", IF(COUNTIF('Broadcast Module Man Codes'!B:B, LEFT(B5692, 4))=0, "No BM Man Code Found", "Match Found"))</f>
        <v>Not Applicable</v>
      </c>
    </row>
    <row r="5693" spans="1:7">
      <c r="A5693" s="23" t="s">
        <v>10658</v>
      </c>
      <c r="B5693" s="23" t="s">
        <v>10659</v>
      </c>
      <c r="C5693" s="23" t="s">
        <v>10660</v>
      </c>
      <c r="D5693" s="23" t="str">
        <f>IF(ISNUMBER(MATCH(C5693, 'Registration Database Man. Code'!A:A, 0)), "drone", "")</f>
        <v>drone</v>
      </c>
      <c r="E5693" s="23" t="str">
        <f>VLOOKUP(C5693, 'Registration Database Man. Code'!A:D, 4, FALSE)</f>
        <v>DJI</v>
      </c>
      <c r="F5693" s="24" t="str">
        <f t="shared" si="88"/>
        <v>No</v>
      </c>
      <c r="G5693" s="21" t="str">
        <f>IF(F5693="Yes", "Not Applicable", IF(COUNTIF('Broadcast Module Man Codes'!B:B, LEFT(B5693, 4))=0, "No BM Man Code Found", "Match Found"))</f>
        <v>No BM Man Code Found</v>
      </c>
    </row>
    <row r="5694" spans="1:7">
      <c r="A5694" s="23" t="s">
        <v>10661</v>
      </c>
      <c r="B5694" s="23" t="s">
        <v>10662</v>
      </c>
      <c r="C5694" s="23" t="s">
        <v>27</v>
      </c>
      <c r="D5694" s="23" t="str">
        <f>IF(ISNUMBER(MATCH(C5694, 'Registration Database Man. Code'!A:A, 0)), "drone", "")</f>
        <v>drone</v>
      </c>
      <c r="E5694" s="23" t="str">
        <f>VLOOKUP(C5694, 'Registration Database Man. Code'!A:D, 4, FALSE)</f>
        <v>DJI</v>
      </c>
      <c r="F5694" s="24" t="str">
        <f t="shared" si="88"/>
        <v>Yes</v>
      </c>
      <c r="G5694" s="21" t="str">
        <f>IF(F5694="Yes", "Not Applicable", IF(COUNTIF('Broadcast Module Man Codes'!B:B, LEFT(B5694, 4))=0, "No BM Man Code Found", "Match Found"))</f>
        <v>Not Applicable</v>
      </c>
    </row>
    <row r="5695" spans="1:7">
      <c r="A5695" s="23" t="s">
        <v>10663</v>
      </c>
      <c r="B5695" s="23" t="s">
        <v>10664</v>
      </c>
      <c r="C5695" s="23" t="s">
        <v>1357</v>
      </c>
      <c r="D5695" s="23" t="str">
        <f>IF(ISNUMBER(MATCH(C5695, 'Registration Database Man. Code'!A:A, 0)), "drone", "")</f>
        <v>drone</v>
      </c>
      <c r="E5695" s="23" t="str">
        <f>VLOOKUP(C5695, 'Registration Database Man. Code'!A:D, 4, FALSE)</f>
        <v>DJI</v>
      </c>
      <c r="F5695" s="24" t="str">
        <f t="shared" si="88"/>
        <v>No</v>
      </c>
      <c r="G5695" s="21" t="str">
        <f>IF(F5695="Yes", "Not Applicable", IF(COUNTIF('Broadcast Module Man Codes'!B:B, LEFT(B5695, 4))=0, "No BM Man Code Found", "Match Found"))</f>
        <v>No BM Man Code Found</v>
      </c>
    </row>
    <row r="5696" spans="1:7">
      <c r="A5696" s="23" t="s">
        <v>10665</v>
      </c>
      <c r="B5696" s="23" t="s">
        <v>10666</v>
      </c>
      <c r="C5696" s="23" t="s">
        <v>10</v>
      </c>
      <c r="D5696" s="23" t="str">
        <f>IF(ISNUMBER(MATCH(C5696, 'Registration Database Man. Code'!A:A, 0)), "drone", "")</f>
        <v>drone</v>
      </c>
      <c r="E5696" s="23" t="str">
        <f>VLOOKUP(C5696, 'Registration Database Man. Code'!A:D, 4, FALSE)</f>
        <v>DJI</v>
      </c>
      <c r="F5696" s="24" t="str">
        <f t="shared" si="88"/>
        <v>No</v>
      </c>
      <c r="G5696" s="21" t="str">
        <f>IF(F5696="Yes", "Not Applicable", IF(COUNTIF('Broadcast Module Man Codes'!B:B, LEFT(B5696, 4))=0, "No BM Man Code Found", "Match Found"))</f>
        <v>No BM Man Code Found</v>
      </c>
    </row>
    <row r="5697" spans="1:7">
      <c r="A5697" s="23" t="s">
        <v>10667</v>
      </c>
      <c r="B5697" s="23" t="s">
        <v>10668</v>
      </c>
      <c r="C5697" s="23" t="s">
        <v>53</v>
      </c>
      <c r="D5697" s="23" t="str">
        <f>IF(ISNUMBER(MATCH(C5697, 'Registration Database Man. Code'!A:A, 0)), "drone", "")</f>
        <v>drone</v>
      </c>
      <c r="E5697" s="23" t="str">
        <f>VLOOKUP(C5697, 'Registration Database Man. Code'!A:D, 4, FALSE)</f>
        <v>EA VISION</v>
      </c>
      <c r="F5697" s="24" t="str">
        <f t="shared" si="88"/>
        <v>No</v>
      </c>
      <c r="G5697" s="21" t="str">
        <f>IF(F5697="Yes", "Not Applicable", IF(COUNTIF('Broadcast Module Man Codes'!B:B, LEFT(B5697, 4))=0, "No BM Man Code Found", "Match Found"))</f>
        <v>No BM Man Code Found</v>
      </c>
    </row>
    <row r="5698" spans="1:7">
      <c r="A5698" s="23" t="s">
        <v>10669</v>
      </c>
      <c r="B5698" s="23" t="s">
        <v>10670</v>
      </c>
      <c r="C5698" s="23" t="s">
        <v>10</v>
      </c>
      <c r="D5698" s="23" t="str">
        <f>IF(ISNUMBER(MATCH(C5698, 'Registration Database Man. Code'!A:A, 0)), "drone", "")</f>
        <v>drone</v>
      </c>
      <c r="E5698" s="23" t="str">
        <f>VLOOKUP(C5698, 'Registration Database Man. Code'!A:D, 4, FALSE)</f>
        <v>DJI</v>
      </c>
      <c r="F5698" s="24" t="str">
        <f t="shared" si="88"/>
        <v>No</v>
      </c>
      <c r="G5698" s="21" t="str">
        <f>IF(F5698="Yes", "Not Applicable", IF(COUNTIF('Broadcast Module Man Codes'!B:B, LEFT(B5698, 4))=0, "No BM Man Code Found", "Match Found"))</f>
        <v>No BM Man Code Found</v>
      </c>
    </row>
    <row r="5699" spans="1:7">
      <c r="A5699" s="23" t="s">
        <v>10671</v>
      </c>
      <c r="B5699" s="23" t="s">
        <v>10672</v>
      </c>
      <c r="C5699" s="23" t="s">
        <v>132</v>
      </c>
      <c r="D5699" s="23" t="str">
        <f>IF(ISNUMBER(MATCH(C5699, 'Registration Database Man. Code'!A:A, 0)), "drone", "")</f>
        <v>drone</v>
      </c>
      <c r="E5699" s="23" t="str">
        <f>VLOOKUP(C5699, 'Registration Database Man. Code'!A:D, 4, FALSE)</f>
        <v>DJI</v>
      </c>
      <c r="F5699" s="24" t="str">
        <f t="shared" ref="F5699:F5762" si="89">IF(OR(E5699="EA VISION", E5699="EAVISION"), "No", IF(OR(AND(OR(E5699="DJI", E5699="DJI Innovations"), LEFT(B5699, 5)="1581F"), AND(OR(E5699="XAG", E5699="GUANGZHOU XAG CO LTD"), LEFT(B5699, 5)="1863F"), AND(E5699="Talos Drones", LEFT(B5699, 5)="2104F")), "Yes", "No"))</f>
        <v>No</v>
      </c>
      <c r="G5699" s="21" t="str">
        <f>IF(F5699="Yes", "Not Applicable", IF(COUNTIF('Broadcast Module Man Codes'!B:B, LEFT(B5699, 4))=0, "No BM Man Code Found", "Match Found"))</f>
        <v>No BM Man Code Found</v>
      </c>
    </row>
    <row r="5700" spans="1:7">
      <c r="A5700" s="23" t="s">
        <v>10673</v>
      </c>
      <c r="B5700" s="23" t="s">
        <v>10674</v>
      </c>
      <c r="C5700" s="23" t="s">
        <v>10</v>
      </c>
      <c r="D5700" s="23" t="str">
        <f>IF(ISNUMBER(MATCH(C5700, 'Registration Database Man. Code'!A:A, 0)), "drone", "")</f>
        <v>drone</v>
      </c>
      <c r="E5700" s="23" t="str">
        <f>VLOOKUP(C5700, 'Registration Database Man. Code'!A:D, 4, FALSE)</f>
        <v>DJI</v>
      </c>
      <c r="F5700" s="24" t="str">
        <f t="shared" si="89"/>
        <v>No</v>
      </c>
      <c r="G5700" s="21" t="str">
        <f>IF(F5700="Yes", "Not Applicable", IF(COUNTIF('Broadcast Module Man Codes'!B:B, LEFT(B5700, 4))=0, "No BM Man Code Found", "Match Found"))</f>
        <v>No BM Man Code Found</v>
      </c>
    </row>
    <row r="5701" spans="1:7">
      <c r="A5701" s="23" t="s">
        <v>10675</v>
      </c>
      <c r="B5701" s="23" t="s">
        <v>10676</v>
      </c>
      <c r="C5701" s="23" t="s">
        <v>21</v>
      </c>
      <c r="D5701" s="23" t="str">
        <f>IF(ISNUMBER(MATCH(C5701, 'Registration Database Man. Code'!A:A, 0)), "drone", "")</f>
        <v>drone</v>
      </c>
      <c r="E5701" s="23" t="str">
        <f>VLOOKUP(C5701, 'Registration Database Man. Code'!A:D, 4, FALSE)</f>
        <v>XAG</v>
      </c>
      <c r="F5701" s="24" t="str">
        <f t="shared" si="89"/>
        <v>No</v>
      </c>
      <c r="G5701" s="21" t="str">
        <f>IF(F5701="Yes", "Not Applicable", IF(COUNTIF('Broadcast Module Man Codes'!B:B, LEFT(B5701, 4))=0, "No BM Man Code Found", "Match Found"))</f>
        <v>No BM Man Code Found</v>
      </c>
    </row>
    <row r="5702" spans="1:7">
      <c r="A5702" s="23" t="s">
        <v>10677</v>
      </c>
      <c r="B5702" s="23" t="s">
        <v>10678</v>
      </c>
      <c r="C5702" s="23" t="s">
        <v>139</v>
      </c>
      <c r="D5702" s="23" t="str">
        <f>IF(ISNUMBER(MATCH(C5702, 'Registration Database Man. Code'!A:A, 0)), "drone", "")</f>
        <v>drone</v>
      </c>
      <c r="E5702" s="23" t="str">
        <f>VLOOKUP(C5702, 'Registration Database Man. Code'!A:D, 4, FALSE)</f>
        <v>DJI</v>
      </c>
      <c r="F5702" s="24" t="str">
        <f t="shared" si="89"/>
        <v>No</v>
      </c>
      <c r="G5702" s="21" t="str">
        <f>IF(F5702="Yes", "Not Applicable", IF(COUNTIF('Broadcast Module Man Codes'!B:B, LEFT(B5702, 4))=0, "No BM Man Code Found", "Match Found"))</f>
        <v>No BM Man Code Found</v>
      </c>
    </row>
    <row r="5703" spans="1:7">
      <c r="A5703" s="23" t="s">
        <v>10679</v>
      </c>
      <c r="B5703" s="23" t="s">
        <v>10680</v>
      </c>
      <c r="C5703" s="23" t="s">
        <v>53</v>
      </c>
      <c r="D5703" s="23" t="str">
        <f>IF(ISNUMBER(MATCH(C5703, 'Registration Database Man. Code'!A:A, 0)), "drone", "")</f>
        <v>drone</v>
      </c>
      <c r="E5703" s="23" t="str">
        <f>VLOOKUP(C5703, 'Registration Database Man. Code'!A:D, 4, FALSE)</f>
        <v>EA VISION</v>
      </c>
      <c r="F5703" s="24" t="str">
        <f t="shared" si="89"/>
        <v>No</v>
      </c>
      <c r="G5703" s="21" t="str">
        <f>IF(F5703="Yes", "Not Applicable", IF(COUNTIF('Broadcast Module Man Codes'!B:B, LEFT(B5703, 4))=0, "No BM Man Code Found", "Match Found"))</f>
        <v>No BM Man Code Found</v>
      </c>
    </row>
    <row r="5704" spans="1:7">
      <c r="A5704" s="23" t="s">
        <v>10681</v>
      </c>
      <c r="B5704" s="23" t="s">
        <v>10682</v>
      </c>
      <c r="C5704" s="23" t="s">
        <v>132</v>
      </c>
      <c r="D5704" s="23" t="str">
        <f>IF(ISNUMBER(MATCH(C5704, 'Registration Database Man. Code'!A:A, 0)), "drone", "")</f>
        <v>drone</v>
      </c>
      <c r="E5704" s="23" t="str">
        <f>VLOOKUP(C5704, 'Registration Database Man. Code'!A:D, 4, FALSE)</f>
        <v>DJI</v>
      </c>
      <c r="F5704" s="24" t="str">
        <f t="shared" si="89"/>
        <v>No</v>
      </c>
      <c r="G5704" s="21" t="str">
        <f>IF(F5704="Yes", "Not Applicable", IF(COUNTIF('Broadcast Module Man Codes'!B:B, LEFT(B5704, 4))=0, "No BM Man Code Found", "Match Found"))</f>
        <v>No BM Man Code Found</v>
      </c>
    </row>
    <row r="5705" spans="1:7">
      <c r="A5705" s="23" t="s">
        <v>10683</v>
      </c>
      <c r="B5705" s="23" t="s">
        <v>10684</v>
      </c>
      <c r="C5705" s="23" t="s">
        <v>132</v>
      </c>
      <c r="D5705" s="23" t="str">
        <f>IF(ISNUMBER(MATCH(C5705, 'Registration Database Man. Code'!A:A, 0)), "drone", "")</f>
        <v>drone</v>
      </c>
      <c r="E5705" s="23" t="str">
        <f>VLOOKUP(C5705, 'Registration Database Man. Code'!A:D, 4, FALSE)</f>
        <v>DJI</v>
      </c>
      <c r="F5705" s="24" t="str">
        <f t="shared" si="89"/>
        <v>No</v>
      </c>
      <c r="G5705" s="21" t="str">
        <f>IF(F5705="Yes", "Not Applicable", IF(COUNTIF('Broadcast Module Man Codes'!B:B, LEFT(B5705, 4))=0, "No BM Man Code Found", "Match Found"))</f>
        <v>No BM Man Code Found</v>
      </c>
    </row>
    <row r="5706" spans="1:7">
      <c r="A5706" s="23" t="s">
        <v>10686</v>
      </c>
      <c r="B5706" s="23" t="s">
        <v>10687</v>
      </c>
      <c r="C5706" s="23" t="s">
        <v>53</v>
      </c>
      <c r="D5706" s="23" t="str">
        <f>IF(ISNUMBER(MATCH(C5706, 'Registration Database Man. Code'!A:A, 0)), "drone", "")</f>
        <v>drone</v>
      </c>
      <c r="E5706" s="23" t="str">
        <f>VLOOKUP(C5706, 'Registration Database Man. Code'!A:D, 4, FALSE)</f>
        <v>EA VISION</v>
      </c>
      <c r="F5706" s="24" t="str">
        <f t="shared" si="89"/>
        <v>No</v>
      </c>
      <c r="G5706" s="21" t="str">
        <f>IF(F5706="Yes", "Not Applicable", IF(COUNTIF('Broadcast Module Man Codes'!B:B, LEFT(B5706, 4))=0, "No BM Man Code Found", "Match Found"))</f>
        <v>No BM Man Code Found</v>
      </c>
    </row>
    <row r="5707" spans="1:7">
      <c r="A5707" s="23" t="s">
        <v>10688</v>
      </c>
      <c r="B5707" s="23" t="s">
        <v>10689</v>
      </c>
      <c r="C5707" s="23" t="s">
        <v>6</v>
      </c>
      <c r="D5707" s="23" t="str">
        <f>IF(ISNUMBER(MATCH(C5707, 'Registration Database Man. Code'!A:A, 0)), "drone", "")</f>
        <v>drone</v>
      </c>
      <c r="E5707" s="23" t="str">
        <f>VLOOKUP(C5707, 'Registration Database Man. Code'!A:D, 4, FALSE)</f>
        <v>XAG</v>
      </c>
      <c r="F5707" s="24" t="str">
        <f t="shared" si="89"/>
        <v>No</v>
      </c>
      <c r="G5707" s="21" t="str">
        <f>IF(F5707="Yes", "Not Applicable", IF(COUNTIF('Broadcast Module Man Codes'!B:B, LEFT(B5707, 4))=0, "No BM Man Code Found", "Match Found"))</f>
        <v>No BM Man Code Found</v>
      </c>
    </row>
    <row r="5708" spans="1:7">
      <c r="A5708" s="23" t="s">
        <v>10690</v>
      </c>
      <c r="B5708" s="23" t="s">
        <v>10691</v>
      </c>
      <c r="C5708" s="23" t="s">
        <v>482</v>
      </c>
      <c r="D5708" s="23" t="str">
        <f>IF(ISNUMBER(MATCH(C5708, 'Registration Database Man. Code'!A:A, 0)), "drone", "")</f>
        <v>drone</v>
      </c>
      <c r="E5708" s="23" t="str">
        <f>VLOOKUP(C5708, 'Registration Database Man. Code'!A:D, 4, FALSE)</f>
        <v>DJI</v>
      </c>
      <c r="F5708" s="24" t="str">
        <f t="shared" si="89"/>
        <v>No</v>
      </c>
      <c r="G5708" s="21" t="str">
        <f>IF(F5708="Yes", "Not Applicable", IF(COUNTIF('Broadcast Module Man Codes'!B:B, LEFT(B5708, 4))=0, "No BM Man Code Found", "Match Found"))</f>
        <v>No BM Man Code Found</v>
      </c>
    </row>
    <row r="5709" spans="1:7">
      <c r="A5709" s="23" t="s">
        <v>10692</v>
      </c>
      <c r="B5709" s="23" t="s">
        <v>10693</v>
      </c>
      <c r="C5709" s="23" t="s">
        <v>97</v>
      </c>
      <c r="D5709" s="23" t="str">
        <f>IF(ISNUMBER(MATCH(C5709, 'Registration Database Man. Code'!A:A, 0)), "drone", "")</f>
        <v>drone</v>
      </c>
      <c r="E5709" s="23" t="str">
        <f>VLOOKUP(C5709, 'Registration Database Man. Code'!A:D, 4, FALSE)</f>
        <v>DJI</v>
      </c>
      <c r="F5709" s="24" t="str">
        <f t="shared" si="89"/>
        <v>No</v>
      </c>
      <c r="G5709" s="21" t="str">
        <f>IF(F5709="Yes", "Not Applicable", IF(COUNTIF('Broadcast Module Man Codes'!B:B, LEFT(B5709, 4))=0, "No BM Man Code Found", "Match Found"))</f>
        <v>No BM Man Code Found</v>
      </c>
    </row>
    <row r="5710" spans="1:7">
      <c r="A5710" s="23" t="s">
        <v>10694</v>
      </c>
      <c r="B5710" s="23" t="s">
        <v>10695</v>
      </c>
      <c r="C5710" s="23" t="s">
        <v>1421</v>
      </c>
      <c r="D5710" s="23" t="str">
        <f>IF(ISNUMBER(MATCH(C5710, 'Registration Database Man. Code'!A:A, 0)), "drone", "")</f>
        <v>drone</v>
      </c>
      <c r="E5710" s="23" t="str">
        <f>VLOOKUP(C5710, 'Registration Database Man. Code'!A:D, 4, FALSE)</f>
        <v>DJI</v>
      </c>
      <c r="F5710" s="24" t="str">
        <f t="shared" si="89"/>
        <v>No</v>
      </c>
      <c r="G5710" s="21" t="str">
        <f>IF(F5710="Yes", "Not Applicable", IF(COUNTIF('Broadcast Module Man Codes'!B:B, LEFT(B5710, 4))=0, "No BM Man Code Found", "Match Found"))</f>
        <v>No BM Man Code Found</v>
      </c>
    </row>
    <row r="5711" spans="1:7">
      <c r="A5711" s="23" t="s">
        <v>10696</v>
      </c>
      <c r="B5711" s="23" t="s">
        <v>10697</v>
      </c>
      <c r="C5711" s="23" t="s">
        <v>53</v>
      </c>
      <c r="D5711" s="23" t="str">
        <f>IF(ISNUMBER(MATCH(C5711, 'Registration Database Man. Code'!A:A, 0)), "drone", "")</f>
        <v>drone</v>
      </c>
      <c r="E5711" s="23" t="str">
        <f>VLOOKUP(C5711, 'Registration Database Man. Code'!A:D, 4, FALSE)</f>
        <v>EA VISION</v>
      </c>
      <c r="F5711" s="24" t="str">
        <f t="shared" si="89"/>
        <v>No</v>
      </c>
      <c r="G5711" s="21" t="str">
        <f>IF(F5711="Yes", "Not Applicable", IF(COUNTIF('Broadcast Module Man Codes'!B:B, LEFT(B5711, 4))=0, "No BM Man Code Found", "Match Found"))</f>
        <v>No BM Man Code Found</v>
      </c>
    </row>
    <row r="5712" spans="1:7">
      <c r="A5712" s="23" t="s">
        <v>10698</v>
      </c>
      <c r="B5712" s="23" t="s">
        <v>10699</v>
      </c>
      <c r="C5712" s="23" t="s">
        <v>49</v>
      </c>
      <c r="D5712" s="23" t="str">
        <f>IF(ISNUMBER(MATCH(C5712, 'Registration Database Man. Code'!A:A, 0)), "drone", "")</f>
        <v>drone</v>
      </c>
      <c r="E5712" s="23" t="str">
        <f>VLOOKUP(C5712, 'Registration Database Man. Code'!A:D, 4, FALSE)</f>
        <v>DJI</v>
      </c>
      <c r="F5712" s="24" t="str">
        <f t="shared" si="89"/>
        <v>Yes</v>
      </c>
      <c r="G5712" s="21" t="str">
        <f>IF(F5712="Yes", "Not Applicable", IF(COUNTIF('Broadcast Module Man Codes'!B:B, LEFT(B5712, 4))=0, "No BM Man Code Found", "Match Found"))</f>
        <v>Not Applicable</v>
      </c>
    </row>
    <row r="5713" spans="1:7">
      <c r="A5713" s="23" t="s">
        <v>10700</v>
      </c>
      <c r="B5713" s="23">
        <v>370064061</v>
      </c>
      <c r="C5713" s="23" t="s">
        <v>1299</v>
      </c>
      <c r="D5713" s="23" t="str">
        <f>IF(ISNUMBER(MATCH(C5713, 'Registration Database Man. Code'!A:A, 0)), "drone", "")</f>
        <v>drone</v>
      </c>
      <c r="E5713" s="23" t="str">
        <f>VLOOKUP(C5713, 'Registration Database Man. Code'!A:D, 4, FALSE)</f>
        <v>DJI</v>
      </c>
      <c r="F5713" s="24" t="str">
        <f t="shared" si="89"/>
        <v>No</v>
      </c>
      <c r="G5713" s="21" t="str">
        <f>IF(F5713="Yes", "Not Applicable", IF(COUNTIF('Broadcast Module Man Codes'!B:B, LEFT(B5713, 4))=0, "No BM Man Code Found", "Match Found"))</f>
        <v>No BM Man Code Found</v>
      </c>
    </row>
    <row r="5714" spans="1:7">
      <c r="A5714" s="23" t="s">
        <v>10701</v>
      </c>
      <c r="B5714" s="23" t="s">
        <v>10702</v>
      </c>
      <c r="C5714" s="23" t="s">
        <v>16</v>
      </c>
      <c r="D5714" s="23" t="str">
        <f>IF(ISNUMBER(MATCH(C5714, 'Registration Database Man. Code'!A:A, 0)), "drone", "")</f>
        <v>drone</v>
      </c>
      <c r="E5714" s="23" t="str">
        <f>VLOOKUP(C5714, 'Registration Database Man. Code'!A:D, 4, FALSE)</f>
        <v>DJI</v>
      </c>
      <c r="F5714" s="24" t="str">
        <f t="shared" si="89"/>
        <v>Yes</v>
      </c>
      <c r="G5714" s="21" t="str">
        <f>IF(F5714="Yes", "Not Applicable", IF(COUNTIF('Broadcast Module Man Codes'!B:B, LEFT(B5714, 4))=0, "No BM Man Code Found", "Match Found"))</f>
        <v>Not Applicable</v>
      </c>
    </row>
    <row r="5715" spans="1:7">
      <c r="A5715" s="23" t="s">
        <v>10703</v>
      </c>
      <c r="B5715" s="23" t="s">
        <v>10704</v>
      </c>
      <c r="C5715" s="23" t="s">
        <v>132</v>
      </c>
      <c r="D5715" s="23" t="str">
        <f>IF(ISNUMBER(MATCH(C5715, 'Registration Database Man. Code'!A:A, 0)), "drone", "")</f>
        <v>drone</v>
      </c>
      <c r="E5715" s="23" t="str">
        <f>VLOOKUP(C5715, 'Registration Database Man. Code'!A:D, 4, FALSE)</f>
        <v>DJI</v>
      </c>
      <c r="F5715" s="24" t="str">
        <f t="shared" si="89"/>
        <v>No</v>
      </c>
      <c r="G5715" s="21" t="str">
        <f>IF(F5715="Yes", "Not Applicable", IF(COUNTIF('Broadcast Module Man Codes'!B:B, LEFT(B5715, 4))=0, "No BM Man Code Found", "Match Found"))</f>
        <v>No BM Man Code Found</v>
      </c>
    </row>
    <row r="5716" spans="1:7">
      <c r="A5716" s="23" t="s">
        <v>10706</v>
      </c>
      <c r="B5716" s="23" t="s">
        <v>10707</v>
      </c>
      <c r="C5716" s="23" t="s">
        <v>53</v>
      </c>
      <c r="D5716" s="23" t="str">
        <f>IF(ISNUMBER(MATCH(C5716, 'Registration Database Man. Code'!A:A, 0)), "drone", "")</f>
        <v>drone</v>
      </c>
      <c r="E5716" s="23" t="str">
        <f>VLOOKUP(C5716, 'Registration Database Man. Code'!A:D, 4, FALSE)</f>
        <v>EA VISION</v>
      </c>
      <c r="F5716" s="24" t="str">
        <f t="shared" si="89"/>
        <v>No</v>
      </c>
      <c r="G5716" s="21" t="str">
        <f>IF(F5716="Yes", "Not Applicable", IF(COUNTIF('Broadcast Module Man Codes'!B:B, LEFT(B5716, 4))=0, "No BM Man Code Found", "Match Found"))</f>
        <v>No BM Man Code Found</v>
      </c>
    </row>
    <row r="5717" spans="1:7">
      <c r="A5717" s="23" t="s">
        <v>10708</v>
      </c>
      <c r="B5717" s="23" t="s">
        <v>10709</v>
      </c>
      <c r="C5717" s="23" t="s">
        <v>132</v>
      </c>
      <c r="D5717" s="23" t="str">
        <f>IF(ISNUMBER(MATCH(C5717, 'Registration Database Man. Code'!A:A, 0)), "drone", "")</f>
        <v>drone</v>
      </c>
      <c r="E5717" s="23" t="str">
        <f>VLOOKUP(C5717, 'Registration Database Man. Code'!A:D, 4, FALSE)</f>
        <v>DJI</v>
      </c>
      <c r="F5717" s="24" t="str">
        <f t="shared" si="89"/>
        <v>No</v>
      </c>
      <c r="G5717" s="21" t="str">
        <f>IF(F5717="Yes", "Not Applicable", IF(COUNTIF('Broadcast Module Man Codes'!B:B, LEFT(B5717, 4))=0, "No BM Man Code Found", "Match Found"))</f>
        <v>No BM Man Code Found</v>
      </c>
    </row>
    <row r="5718" spans="1:7">
      <c r="A5718" s="23" t="s">
        <v>10710</v>
      </c>
      <c r="B5718" s="23" t="s">
        <v>10711</v>
      </c>
      <c r="C5718" s="23" t="s">
        <v>1357</v>
      </c>
      <c r="D5718" s="23" t="str">
        <f>IF(ISNUMBER(MATCH(C5718, 'Registration Database Man. Code'!A:A, 0)), "drone", "")</f>
        <v>drone</v>
      </c>
      <c r="E5718" s="23" t="str">
        <f>VLOOKUP(C5718, 'Registration Database Man. Code'!A:D, 4, FALSE)</f>
        <v>DJI</v>
      </c>
      <c r="F5718" s="24" t="str">
        <f t="shared" si="89"/>
        <v>No</v>
      </c>
      <c r="G5718" s="21" t="str">
        <f>IF(F5718="Yes", "Not Applicable", IF(COUNTIF('Broadcast Module Man Codes'!B:B, LEFT(B5718, 4))=0, "No BM Man Code Found", "Match Found"))</f>
        <v>No BM Man Code Found</v>
      </c>
    </row>
    <row r="5719" spans="1:7">
      <c r="A5719" s="23" t="s">
        <v>10712</v>
      </c>
      <c r="B5719" s="23" t="s">
        <v>10713</v>
      </c>
      <c r="C5719" s="23" t="s">
        <v>49</v>
      </c>
      <c r="D5719" s="23" t="str">
        <f>IF(ISNUMBER(MATCH(C5719, 'Registration Database Man. Code'!A:A, 0)), "drone", "")</f>
        <v>drone</v>
      </c>
      <c r="E5719" s="23" t="str">
        <f>VLOOKUP(C5719, 'Registration Database Man. Code'!A:D, 4, FALSE)</f>
        <v>DJI</v>
      </c>
      <c r="F5719" s="24" t="str">
        <f t="shared" si="89"/>
        <v>Yes</v>
      </c>
      <c r="G5719" s="21" t="str">
        <f>IF(F5719="Yes", "Not Applicable", IF(COUNTIF('Broadcast Module Man Codes'!B:B, LEFT(B5719, 4))=0, "No BM Man Code Found", "Match Found"))</f>
        <v>Not Applicable</v>
      </c>
    </row>
    <row r="5720" spans="1:7">
      <c r="A5720" s="23" t="s">
        <v>10714</v>
      </c>
      <c r="B5720" s="23" t="s">
        <v>10715</v>
      </c>
      <c r="C5720" s="23" t="s">
        <v>97</v>
      </c>
      <c r="D5720" s="23" t="str">
        <f>IF(ISNUMBER(MATCH(C5720, 'Registration Database Man. Code'!A:A, 0)), "drone", "")</f>
        <v>drone</v>
      </c>
      <c r="E5720" s="23" t="str">
        <f>VLOOKUP(C5720, 'Registration Database Man. Code'!A:D, 4, FALSE)</f>
        <v>DJI</v>
      </c>
      <c r="F5720" s="24" t="str">
        <f t="shared" si="89"/>
        <v>No</v>
      </c>
      <c r="G5720" s="21" t="str">
        <f>IF(F5720="Yes", "Not Applicable", IF(COUNTIF('Broadcast Module Man Codes'!B:B, LEFT(B5720, 4))=0, "No BM Man Code Found", "Match Found"))</f>
        <v>No BM Man Code Found</v>
      </c>
    </row>
    <row r="5721" spans="1:7">
      <c r="A5721" s="23" t="s">
        <v>10716</v>
      </c>
      <c r="B5721" s="23" t="s">
        <v>10717</v>
      </c>
      <c r="C5721" s="23">
        <v>610175</v>
      </c>
      <c r="D5721" s="23" t="str">
        <f>IF(ISNUMBER(MATCH(C5721, 'Registration Database Man. Code'!A:A, 0)), "drone", "")</f>
        <v>drone</v>
      </c>
      <c r="E5721" s="23" t="str">
        <f>VLOOKUP(C5721, 'Registration Database Man. Code'!A:D, 4, FALSE)</f>
        <v>DJI</v>
      </c>
      <c r="F5721" s="24" t="str">
        <f t="shared" si="89"/>
        <v>No</v>
      </c>
      <c r="G5721" s="21" t="str">
        <f>IF(F5721="Yes", "Not Applicable", IF(COUNTIF('Broadcast Module Man Codes'!B:B, LEFT(B5721, 4))=0, "No BM Man Code Found", "Match Found"))</f>
        <v>No BM Man Code Found</v>
      </c>
    </row>
    <row r="5722" spans="1:7">
      <c r="A5722" s="23" t="s">
        <v>10718</v>
      </c>
      <c r="B5722" s="23" t="s">
        <v>10719</v>
      </c>
      <c r="C5722" s="23" t="s">
        <v>132</v>
      </c>
      <c r="D5722" s="23" t="str">
        <f>IF(ISNUMBER(MATCH(C5722, 'Registration Database Man. Code'!A:A, 0)), "drone", "")</f>
        <v>drone</v>
      </c>
      <c r="E5722" s="23" t="str">
        <f>VLOOKUP(C5722, 'Registration Database Man. Code'!A:D, 4, FALSE)</f>
        <v>DJI</v>
      </c>
      <c r="F5722" s="24" t="str">
        <f t="shared" si="89"/>
        <v>No</v>
      </c>
      <c r="G5722" s="21" t="str">
        <f>IF(F5722="Yes", "Not Applicable", IF(COUNTIF('Broadcast Module Man Codes'!B:B, LEFT(B5722, 4))=0, "No BM Man Code Found", "Match Found"))</f>
        <v>No BM Man Code Found</v>
      </c>
    </row>
    <row r="5723" spans="1:7">
      <c r="A5723" s="23" t="s">
        <v>10720</v>
      </c>
      <c r="B5723" s="23" t="s">
        <v>10721</v>
      </c>
      <c r="C5723" s="23" t="s">
        <v>132</v>
      </c>
      <c r="D5723" s="23" t="str">
        <f>IF(ISNUMBER(MATCH(C5723, 'Registration Database Man. Code'!A:A, 0)), "drone", "")</f>
        <v>drone</v>
      </c>
      <c r="E5723" s="23" t="str">
        <f>VLOOKUP(C5723, 'Registration Database Man. Code'!A:D, 4, FALSE)</f>
        <v>DJI</v>
      </c>
      <c r="F5723" s="24" t="str">
        <f t="shared" si="89"/>
        <v>No</v>
      </c>
      <c r="G5723" s="21" t="str">
        <f>IF(F5723="Yes", "Not Applicable", IF(COUNTIF('Broadcast Module Man Codes'!B:B, LEFT(B5723, 4))=0, "No BM Man Code Found", "Match Found"))</f>
        <v>No BM Man Code Found</v>
      </c>
    </row>
    <row r="5724" spans="1:7">
      <c r="A5724" s="23" t="s">
        <v>10722</v>
      </c>
      <c r="B5724" s="23" t="s">
        <v>10723</v>
      </c>
      <c r="C5724" s="23" t="s">
        <v>53</v>
      </c>
      <c r="D5724" s="23" t="str">
        <f>IF(ISNUMBER(MATCH(C5724, 'Registration Database Man. Code'!A:A, 0)), "drone", "")</f>
        <v>drone</v>
      </c>
      <c r="E5724" s="23" t="str">
        <f>VLOOKUP(C5724, 'Registration Database Man. Code'!A:D, 4, FALSE)</f>
        <v>EA VISION</v>
      </c>
      <c r="F5724" s="24" t="str">
        <f t="shared" si="89"/>
        <v>No</v>
      </c>
      <c r="G5724" s="21" t="str">
        <f>IF(F5724="Yes", "Not Applicable", IF(COUNTIF('Broadcast Module Man Codes'!B:B, LEFT(B5724, 4))=0, "No BM Man Code Found", "Match Found"))</f>
        <v>No BM Man Code Found</v>
      </c>
    </row>
    <row r="5725" spans="1:7">
      <c r="A5725" s="23" t="s">
        <v>10724</v>
      </c>
      <c r="B5725" s="23" t="s">
        <v>10725</v>
      </c>
      <c r="C5725" s="23" t="s">
        <v>10</v>
      </c>
      <c r="D5725" s="23" t="str">
        <f>IF(ISNUMBER(MATCH(C5725, 'Registration Database Man. Code'!A:A, 0)), "drone", "")</f>
        <v>drone</v>
      </c>
      <c r="E5725" s="23" t="str">
        <f>VLOOKUP(C5725, 'Registration Database Man. Code'!A:D, 4, FALSE)</f>
        <v>DJI</v>
      </c>
      <c r="F5725" s="24" t="str">
        <f t="shared" si="89"/>
        <v>Yes</v>
      </c>
      <c r="G5725" s="21" t="str">
        <f>IF(F5725="Yes", "Not Applicable", IF(COUNTIF('Broadcast Module Man Codes'!B:B, LEFT(B5725, 4))=0, "No BM Man Code Found", "Match Found"))</f>
        <v>Not Applicable</v>
      </c>
    </row>
    <row r="5726" spans="1:7">
      <c r="A5726" s="23" t="s">
        <v>10726</v>
      </c>
      <c r="B5726" s="23" t="s">
        <v>10727</v>
      </c>
      <c r="C5726" s="23" t="s">
        <v>5779</v>
      </c>
      <c r="D5726" s="23" t="str">
        <f>IF(ISNUMBER(MATCH(C5726, 'Registration Database Man. Code'!A:A, 0)), "drone", "")</f>
        <v>drone</v>
      </c>
      <c r="E5726" s="23" t="str">
        <f>VLOOKUP(C5726, 'Registration Database Man. Code'!A:D, 4, FALSE)</f>
        <v>DJI</v>
      </c>
      <c r="F5726" s="24" t="str">
        <f t="shared" si="89"/>
        <v>Yes</v>
      </c>
      <c r="G5726" s="21" t="str">
        <f>IF(F5726="Yes", "Not Applicable", IF(COUNTIF('Broadcast Module Man Codes'!B:B, LEFT(B5726, 4))=0, "No BM Man Code Found", "Match Found"))</f>
        <v>Not Applicable</v>
      </c>
    </row>
    <row r="5727" spans="1:7">
      <c r="A5727" s="23" t="s">
        <v>10728</v>
      </c>
      <c r="B5727" s="23" t="s">
        <v>10729</v>
      </c>
      <c r="C5727" s="23" t="s">
        <v>4</v>
      </c>
      <c r="D5727" s="23" t="str">
        <f>IF(ISNUMBER(MATCH(C5727, 'Registration Database Man. Code'!A:A, 0)), "drone", "")</f>
        <v>drone</v>
      </c>
      <c r="E5727" s="23" t="str">
        <f>VLOOKUP(C5727, 'Registration Database Man. Code'!A:D, 4, FALSE)</f>
        <v>TALOS DRONES</v>
      </c>
      <c r="F5727" s="24" t="str">
        <f t="shared" si="89"/>
        <v>Yes</v>
      </c>
      <c r="G5727" s="21" t="str">
        <f>IF(F5727="Yes", "Not Applicable", IF(COUNTIF('Broadcast Module Man Codes'!B:B, LEFT(B5727, 4))=0, "No BM Man Code Found", "Match Found"))</f>
        <v>Not Applicable</v>
      </c>
    </row>
    <row r="5728" spans="1:7">
      <c r="A5728" s="23" t="s">
        <v>10730</v>
      </c>
      <c r="B5728" s="23" t="s">
        <v>10731</v>
      </c>
      <c r="C5728" s="23" t="s">
        <v>1285</v>
      </c>
      <c r="D5728" s="23" t="str">
        <f>IF(ISNUMBER(MATCH(C5728, 'Registration Database Man. Code'!A:A, 0)), "drone", "")</f>
        <v>drone</v>
      </c>
      <c r="E5728" s="23" t="str">
        <f>VLOOKUP(C5728, 'Registration Database Man. Code'!A:D, 4, FALSE)</f>
        <v>DJI INNOVATIONS</v>
      </c>
      <c r="F5728" s="24" t="str">
        <f t="shared" si="89"/>
        <v>No</v>
      </c>
      <c r="G5728" s="21" t="str">
        <f>IF(F5728="Yes", "Not Applicable", IF(COUNTIF('Broadcast Module Man Codes'!B:B, LEFT(B5728, 4))=0, "No BM Man Code Found", "Match Found"))</f>
        <v>No BM Man Code Found</v>
      </c>
    </row>
    <row r="5729" spans="1:7">
      <c r="A5729" s="23" t="s">
        <v>10733</v>
      </c>
      <c r="B5729" s="23" t="s">
        <v>10734</v>
      </c>
      <c r="C5729" s="23" t="s">
        <v>460</v>
      </c>
      <c r="D5729" s="23" t="str">
        <f>IF(ISNUMBER(MATCH(C5729, 'Registration Database Man. Code'!A:A, 0)), "drone", "")</f>
        <v>drone</v>
      </c>
      <c r="E5729" s="23" t="str">
        <f>VLOOKUP(C5729, 'Registration Database Man. Code'!A:D, 4, FALSE)</f>
        <v>DJI</v>
      </c>
      <c r="F5729" s="24" t="str">
        <f t="shared" si="89"/>
        <v>No</v>
      </c>
      <c r="G5729" s="21" t="str">
        <f>IF(F5729="Yes", "Not Applicable", IF(COUNTIF('Broadcast Module Man Codes'!B:B, LEFT(B5729, 4))=0, "No BM Man Code Found", "Match Found"))</f>
        <v>No BM Man Code Found</v>
      </c>
    </row>
    <row r="5730" spans="1:7">
      <c r="A5730" s="23" t="s">
        <v>10735</v>
      </c>
      <c r="B5730" s="23" t="s">
        <v>10736</v>
      </c>
      <c r="C5730" s="23" t="s">
        <v>10</v>
      </c>
      <c r="D5730" s="23" t="str">
        <f>IF(ISNUMBER(MATCH(C5730, 'Registration Database Man. Code'!A:A, 0)), "drone", "")</f>
        <v>drone</v>
      </c>
      <c r="E5730" s="23" t="str">
        <f>VLOOKUP(C5730, 'Registration Database Man. Code'!A:D, 4, FALSE)</f>
        <v>DJI</v>
      </c>
      <c r="F5730" s="24" t="str">
        <f t="shared" si="89"/>
        <v>Yes</v>
      </c>
      <c r="G5730" s="21" t="str">
        <f>IF(F5730="Yes", "Not Applicable", IF(COUNTIF('Broadcast Module Man Codes'!B:B, LEFT(B5730, 4))=0, "No BM Man Code Found", "Match Found"))</f>
        <v>Not Applicable</v>
      </c>
    </row>
    <row r="5731" spans="1:7">
      <c r="A5731" s="23" t="s">
        <v>10737</v>
      </c>
      <c r="B5731" s="23" t="s">
        <v>10738</v>
      </c>
      <c r="C5731" s="23" t="s">
        <v>308</v>
      </c>
      <c r="D5731" s="23" t="str">
        <f>IF(ISNUMBER(MATCH(C5731, 'Registration Database Man. Code'!A:A, 0)), "drone", "")</f>
        <v>drone</v>
      </c>
      <c r="E5731" s="23" t="str">
        <f>VLOOKUP(C5731, 'Registration Database Man. Code'!A:D, 4, FALSE)</f>
        <v>DJI</v>
      </c>
      <c r="F5731" s="24" t="str">
        <f t="shared" si="89"/>
        <v>No</v>
      </c>
      <c r="G5731" s="21" t="str">
        <f>IF(F5731="Yes", "Not Applicable", IF(COUNTIF('Broadcast Module Man Codes'!B:B, LEFT(B5731, 4))=0, "No BM Man Code Found", "Match Found"))</f>
        <v>No BM Man Code Found</v>
      </c>
    </row>
    <row r="5732" spans="1:7">
      <c r="A5732" s="23" t="s">
        <v>10740</v>
      </c>
      <c r="B5732" s="23" t="s">
        <v>10741</v>
      </c>
      <c r="C5732" s="23" t="s">
        <v>53</v>
      </c>
      <c r="D5732" s="23" t="str">
        <f>IF(ISNUMBER(MATCH(C5732, 'Registration Database Man. Code'!A:A, 0)), "drone", "")</f>
        <v>drone</v>
      </c>
      <c r="E5732" s="23" t="str">
        <f>VLOOKUP(C5732, 'Registration Database Man. Code'!A:D, 4, FALSE)</f>
        <v>EA VISION</v>
      </c>
      <c r="F5732" s="24" t="str">
        <f t="shared" si="89"/>
        <v>No</v>
      </c>
      <c r="G5732" s="21" t="str">
        <f>IF(F5732="Yes", "Not Applicable", IF(COUNTIF('Broadcast Module Man Codes'!B:B, LEFT(B5732, 4))=0, "No BM Man Code Found", "Match Found"))</f>
        <v>No BM Man Code Found</v>
      </c>
    </row>
    <row r="5733" spans="1:7">
      <c r="A5733" s="23" t="s">
        <v>10742</v>
      </c>
      <c r="B5733" s="23" t="s">
        <v>10743</v>
      </c>
      <c r="C5733" s="23" t="s">
        <v>512</v>
      </c>
      <c r="D5733" s="23" t="str">
        <f>IF(ISNUMBER(MATCH(C5733, 'Registration Database Man. Code'!A:A, 0)), "drone", "")</f>
        <v>drone</v>
      </c>
      <c r="E5733" s="23" t="str">
        <f>VLOOKUP(C5733, 'Registration Database Man. Code'!A:D, 4, FALSE)</f>
        <v>DJI</v>
      </c>
      <c r="F5733" s="24" t="str">
        <f t="shared" si="89"/>
        <v>No</v>
      </c>
      <c r="G5733" s="21" t="str">
        <f>IF(F5733="Yes", "Not Applicable", IF(COUNTIF('Broadcast Module Man Codes'!B:B, LEFT(B5733, 4))=0, "No BM Man Code Found", "Match Found"))</f>
        <v>No BM Man Code Found</v>
      </c>
    </row>
    <row r="5734" spans="1:7">
      <c r="A5734" s="23" t="s">
        <v>10744</v>
      </c>
      <c r="B5734" s="23" t="s">
        <v>10745</v>
      </c>
      <c r="C5734" s="23" t="s">
        <v>172</v>
      </c>
      <c r="D5734" s="23" t="str">
        <f>IF(ISNUMBER(MATCH(C5734, 'Registration Database Man. Code'!A:A, 0)), "drone", "")</f>
        <v>drone</v>
      </c>
      <c r="E5734" s="23" t="str">
        <f>VLOOKUP(C5734, 'Registration Database Man. Code'!A:D, 4, FALSE)</f>
        <v>DJI</v>
      </c>
      <c r="F5734" s="24" t="str">
        <f t="shared" si="89"/>
        <v>Yes</v>
      </c>
      <c r="G5734" s="21" t="str">
        <f>IF(F5734="Yes", "Not Applicable", IF(COUNTIF('Broadcast Module Man Codes'!B:B, LEFT(B5734, 4))=0, "No BM Man Code Found", "Match Found"))</f>
        <v>Not Applicable</v>
      </c>
    </row>
    <row r="5735" spans="1:7">
      <c r="A5735" s="23" t="s">
        <v>10746</v>
      </c>
      <c r="B5735" s="23" t="s">
        <v>10747</v>
      </c>
      <c r="C5735" s="23" t="s">
        <v>460</v>
      </c>
      <c r="D5735" s="23" t="str">
        <f>IF(ISNUMBER(MATCH(C5735, 'Registration Database Man. Code'!A:A, 0)), "drone", "")</f>
        <v>drone</v>
      </c>
      <c r="E5735" s="23" t="str">
        <f>VLOOKUP(C5735, 'Registration Database Man. Code'!A:D, 4, FALSE)</f>
        <v>DJI</v>
      </c>
      <c r="F5735" s="24" t="str">
        <f t="shared" si="89"/>
        <v>No</v>
      </c>
      <c r="G5735" s="21" t="str">
        <f>IF(F5735="Yes", "Not Applicable", IF(COUNTIF('Broadcast Module Man Codes'!B:B, LEFT(B5735, 4))=0, "No BM Man Code Found", "Match Found"))</f>
        <v>No BM Man Code Found</v>
      </c>
    </row>
    <row r="5736" spans="1:7">
      <c r="A5736" s="23" t="s">
        <v>10748</v>
      </c>
      <c r="B5736" s="23" t="s">
        <v>10749</v>
      </c>
      <c r="C5736" s="23" t="s">
        <v>1467</v>
      </c>
      <c r="D5736" s="23" t="str">
        <f>IF(ISNUMBER(MATCH(C5736, 'Registration Database Man. Code'!A:A, 0)), "drone", "")</f>
        <v>drone</v>
      </c>
      <c r="E5736" s="23" t="str">
        <f>VLOOKUP(C5736, 'Registration Database Man. Code'!A:D, 4, FALSE)</f>
        <v>DJI</v>
      </c>
      <c r="F5736" s="24" t="str">
        <f t="shared" si="89"/>
        <v>No</v>
      </c>
      <c r="G5736" s="21" t="str">
        <f>IF(F5736="Yes", "Not Applicable", IF(COUNTIF('Broadcast Module Man Codes'!B:B, LEFT(B5736, 4))=0, "No BM Man Code Found", "Match Found"))</f>
        <v>No BM Man Code Found</v>
      </c>
    </row>
    <row r="5737" spans="1:7">
      <c r="A5737" s="23" t="s">
        <v>10750</v>
      </c>
      <c r="B5737" s="23" t="s">
        <v>10751</v>
      </c>
      <c r="C5737" s="23" t="s">
        <v>4155</v>
      </c>
      <c r="D5737" s="23" t="str">
        <f>IF(ISNUMBER(MATCH(C5737, 'Registration Database Man. Code'!A:A, 0)), "drone", "")</f>
        <v>drone</v>
      </c>
      <c r="E5737" s="23" t="str">
        <f>VLOOKUP(C5737, 'Registration Database Man. Code'!A:D, 4, FALSE)</f>
        <v>DJI</v>
      </c>
      <c r="F5737" s="24" t="str">
        <f t="shared" si="89"/>
        <v>No</v>
      </c>
      <c r="G5737" s="21" t="str">
        <f>IF(F5737="Yes", "Not Applicable", IF(COUNTIF('Broadcast Module Man Codes'!B:B, LEFT(B5737, 4))=0, "No BM Man Code Found", "Match Found"))</f>
        <v>No BM Man Code Found</v>
      </c>
    </row>
    <row r="5738" spans="1:7">
      <c r="A5738" s="23" t="s">
        <v>10752</v>
      </c>
      <c r="B5738" s="23" t="s">
        <v>10753</v>
      </c>
      <c r="C5738" s="23" t="s">
        <v>1467</v>
      </c>
      <c r="D5738" s="23" t="str">
        <f>IF(ISNUMBER(MATCH(C5738, 'Registration Database Man. Code'!A:A, 0)), "drone", "")</f>
        <v>drone</v>
      </c>
      <c r="E5738" s="23" t="str">
        <f>VLOOKUP(C5738, 'Registration Database Man. Code'!A:D, 4, FALSE)</f>
        <v>DJI</v>
      </c>
      <c r="F5738" s="24" t="str">
        <f t="shared" si="89"/>
        <v>No</v>
      </c>
      <c r="G5738" s="21" t="str">
        <f>IF(F5738="Yes", "Not Applicable", IF(COUNTIF('Broadcast Module Man Codes'!B:B, LEFT(B5738, 4))=0, "No BM Man Code Found", "Match Found"))</f>
        <v>Match Found</v>
      </c>
    </row>
    <row r="5739" spans="1:7">
      <c r="A5739" s="23" t="s">
        <v>10754</v>
      </c>
      <c r="B5739" s="23" t="s">
        <v>10755</v>
      </c>
      <c r="C5739" s="23" t="s">
        <v>142</v>
      </c>
      <c r="D5739" s="23" t="str">
        <f>IF(ISNUMBER(MATCH(C5739, 'Registration Database Man. Code'!A:A, 0)), "drone", "")</f>
        <v>drone</v>
      </c>
      <c r="E5739" s="23" t="str">
        <f>VLOOKUP(C5739, 'Registration Database Man. Code'!A:D, 4, FALSE)</f>
        <v>TALOS DRONES</v>
      </c>
      <c r="F5739" s="24" t="str">
        <f t="shared" si="89"/>
        <v>Yes</v>
      </c>
      <c r="G5739" s="21" t="str">
        <f>IF(F5739="Yes", "Not Applicable", IF(COUNTIF('Broadcast Module Man Codes'!B:B, LEFT(B5739, 4))=0, "No BM Man Code Found", "Match Found"))</f>
        <v>Not Applicable</v>
      </c>
    </row>
    <row r="5740" spans="1:7">
      <c r="A5740" s="23" t="s">
        <v>10758</v>
      </c>
      <c r="B5740" s="23" t="s">
        <v>10759</v>
      </c>
      <c r="C5740" s="23" t="s">
        <v>53</v>
      </c>
      <c r="D5740" s="23" t="str">
        <f>IF(ISNUMBER(MATCH(C5740, 'Registration Database Man. Code'!A:A, 0)), "drone", "")</f>
        <v>drone</v>
      </c>
      <c r="E5740" s="23" t="str">
        <f>VLOOKUP(C5740, 'Registration Database Man. Code'!A:D, 4, FALSE)</f>
        <v>EA VISION</v>
      </c>
      <c r="F5740" s="24" t="str">
        <f t="shared" si="89"/>
        <v>No</v>
      </c>
      <c r="G5740" s="21" t="str">
        <f>IF(F5740="Yes", "Not Applicable", IF(COUNTIF('Broadcast Module Man Codes'!B:B, LEFT(B5740, 4))=0, "No BM Man Code Found", "Match Found"))</f>
        <v>No BM Man Code Found</v>
      </c>
    </row>
    <row r="5741" spans="1:7">
      <c r="A5741" s="23" t="s">
        <v>10760</v>
      </c>
      <c r="B5741" s="23" t="s">
        <v>10761</v>
      </c>
      <c r="C5741" s="23" t="s">
        <v>2035</v>
      </c>
      <c r="D5741" s="23" t="str">
        <f>IF(ISNUMBER(MATCH(C5741, 'Registration Database Man. Code'!A:A, 0)), "drone", "")</f>
        <v>drone</v>
      </c>
      <c r="E5741" s="23" t="str">
        <f>VLOOKUP(C5741, 'Registration Database Man. Code'!A:D, 4, FALSE)</f>
        <v>DJI</v>
      </c>
      <c r="F5741" s="24" t="str">
        <f t="shared" si="89"/>
        <v>No</v>
      </c>
      <c r="G5741" s="21" t="str">
        <f>IF(F5741="Yes", "Not Applicable", IF(COUNTIF('Broadcast Module Man Codes'!B:B, LEFT(B5741, 4))=0, "No BM Man Code Found", "Match Found"))</f>
        <v>No BM Man Code Found</v>
      </c>
    </row>
    <row r="5742" spans="1:7">
      <c r="A5742" s="23" t="s">
        <v>10762</v>
      </c>
      <c r="B5742" s="23" t="s">
        <v>10763</v>
      </c>
      <c r="C5742" s="23" t="s">
        <v>53</v>
      </c>
      <c r="D5742" s="23" t="str">
        <f>IF(ISNUMBER(MATCH(C5742, 'Registration Database Man. Code'!A:A, 0)), "drone", "")</f>
        <v>drone</v>
      </c>
      <c r="E5742" s="23" t="str">
        <f>VLOOKUP(C5742, 'Registration Database Man. Code'!A:D, 4, FALSE)</f>
        <v>EA VISION</v>
      </c>
      <c r="F5742" s="24" t="str">
        <f t="shared" si="89"/>
        <v>No</v>
      </c>
      <c r="G5742" s="21" t="str">
        <f>IF(F5742="Yes", "Not Applicable", IF(COUNTIF('Broadcast Module Man Codes'!B:B, LEFT(B5742, 4))=0, "No BM Man Code Found", "Match Found"))</f>
        <v>No BM Man Code Found</v>
      </c>
    </row>
    <row r="5743" spans="1:7">
      <c r="A5743" s="23" t="s">
        <v>10764</v>
      </c>
      <c r="B5743" s="23" t="s">
        <v>10765</v>
      </c>
      <c r="C5743" s="23" t="s">
        <v>132</v>
      </c>
      <c r="D5743" s="23" t="str">
        <f>IF(ISNUMBER(MATCH(C5743, 'Registration Database Man. Code'!A:A, 0)), "drone", "")</f>
        <v>drone</v>
      </c>
      <c r="E5743" s="23" t="str">
        <f>VLOOKUP(C5743, 'Registration Database Man. Code'!A:D, 4, FALSE)</f>
        <v>DJI</v>
      </c>
      <c r="F5743" s="24" t="str">
        <f t="shared" si="89"/>
        <v>No</v>
      </c>
      <c r="G5743" s="21" t="str">
        <f>IF(F5743="Yes", "Not Applicable", IF(COUNTIF('Broadcast Module Man Codes'!B:B, LEFT(B5743, 4))=0, "No BM Man Code Found", "Match Found"))</f>
        <v>No BM Man Code Found</v>
      </c>
    </row>
    <row r="5744" spans="1:7">
      <c r="A5744" s="23" t="s">
        <v>10766</v>
      </c>
      <c r="B5744" s="23" t="s">
        <v>10767</v>
      </c>
      <c r="C5744" s="23" t="s">
        <v>2361</v>
      </c>
      <c r="D5744" s="23" t="str">
        <f>IF(ISNUMBER(MATCH(C5744, 'Registration Database Man. Code'!A:A, 0)), "drone", "")</f>
        <v>drone</v>
      </c>
      <c r="E5744" s="23" t="str">
        <f>VLOOKUP(C5744, 'Registration Database Man. Code'!A:D, 4, FALSE)</f>
        <v>DJI</v>
      </c>
      <c r="F5744" s="24" t="str">
        <f t="shared" si="89"/>
        <v>No</v>
      </c>
      <c r="G5744" s="21" t="str">
        <f>IF(F5744="Yes", "Not Applicable", IF(COUNTIF('Broadcast Module Man Codes'!B:B, LEFT(B5744, 4))=0, "No BM Man Code Found", "Match Found"))</f>
        <v>No BM Man Code Found</v>
      </c>
    </row>
    <row r="5745" spans="1:7">
      <c r="A5745" s="23" t="s">
        <v>10768</v>
      </c>
      <c r="B5745" s="23" t="s">
        <v>10769</v>
      </c>
      <c r="C5745" s="23" t="s">
        <v>1409</v>
      </c>
      <c r="D5745" s="23" t="str">
        <f>IF(ISNUMBER(MATCH(C5745, 'Registration Database Man. Code'!A:A, 0)), "drone", "")</f>
        <v>drone</v>
      </c>
      <c r="E5745" s="23" t="str">
        <f>VLOOKUP(C5745, 'Registration Database Man. Code'!A:D, 4, FALSE)</f>
        <v>DJI</v>
      </c>
      <c r="F5745" s="24" t="str">
        <f t="shared" si="89"/>
        <v>No</v>
      </c>
      <c r="G5745" s="21" t="str">
        <f>IF(F5745="Yes", "Not Applicable", IF(COUNTIF('Broadcast Module Man Codes'!B:B, LEFT(B5745, 4))=0, "No BM Man Code Found", "Match Found"))</f>
        <v>No BM Man Code Found</v>
      </c>
    </row>
    <row r="5746" spans="1:7">
      <c r="A5746" s="23" t="s">
        <v>10772</v>
      </c>
      <c r="B5746" s="23" t="s">
        <v>10773</v>
      </c>
      <c r="C5746" s="23" t="s">
        <v>132</v>
      </c>
      <c r="D5746" s="23" t="str">
        <f>IF(ISNUMBER(MATCH(C5746, 'Registration Database Man. Code'!A:A, 0)), "drone", "")</f>
        <v>drone</v>
      </c>
      <c r="E5746" s="23" t="str">
        <f>VLOOKUP(C5746, 'Registration Database Man. Code'!A:D, 4, FALSE)</f>
        <v>DJI</v>
      </c>
      <c r="F5746" s="24" t="str">
        <f t="shared" si="89"/>
        <v>No</v>
      </c>
      <c r="G5746" s="21" t="str">
        <f>IF(F5746="Yes", "Not Applicable", IF(COUNTIF('Broadcast Module Man Codes'!B:B, LEFT(B5746, 4))=0, "No BM Man Code Found", "Match Found"))</f>
        <v>No BM Man Code Found</v>
      </c>
    </row>
    <row r="5747" spans="1:7">
      <c r="A5747" s="23" t="s">
        <v>10775</v>
      </c>
      <c r="B5747" s="23" t="s">
        <v>10776</v>
      </c>
      <c r="C5747" s="23" t="s">
        <v>6</v>
      </c>
      <c r="D5747" s="23" t="str">
        <f>IF(ISNUMBER(MATCH(C5747, 'Registration Database Man. Code'!A:A, 0)), "drone", "")</f>
        <v>drone</v>
      </c>
      <c r="E5747" s="23" t="str">
        <f>VLOOKUP(C5747, 'Registration Database Man. Code'!A:D, 4, FALSE)</f>
        <v>XAG</v>
      </c>
      <c r="F5747" s="24" t="str">
        <f t="shared" si="89"/>
        <v>No</v>
      </c>
      <c r="G5747" s="21" t="str">
        <f>IF(F5747="Yes", "Not Applicable", IF(COUNTIF('Broadcast Module Man Codes'!B:B, LEFT(B5747, 4))=0, "No BM Man Code Found", "Match Found"))</f>
        <v>No BM Man Code Found</v>
      </c>
    </row>
    <row r="5748" spans="1:7">
      <c r="A5748" s="23" t="s">
        <v>10777</v>
      </c>
      <c r="B5748" s="23" t="s">
        <v>10778</v>
      </c>
      <c r="C5748" s="23" t="s">
        <v>509</v>
      </c>
      <c r="D5748" s="23" t="str">
        <f>IF(ISNUMBER(MATCH(C5748, 'Registration Database Man. Code'!A:A, 0)), "drone", "")</f>
        <v>drone</v>
      </c>
      <c r="E5748" s="23" t="str">
        <f>VLOOKUP(C5748, 'Registration Database Man. Code'!A:D, 4, FALSE)</f>
        <v>DJI</v>
      </c>
      <c r="F5748" s="24" t="str">
        <f t="shared" si="89"/>
        <v>No</v>
      </c>
      <c r="G5748" s="21" t="str">
        <f>IF(F5748="Yes", "Not Applicable", IF(COUNTIF('Broadcast Module Man Codes'!B:B, LEFT(B5748, 4))=0, "No BM Man Code Found", "Match Found"))</f>
        <v>No BM Man Code Found</v>
      </c>
    </row>
    <row r="5749" spans="1:7">
      <c r="A5749" s="23" t="s">
        <v>10779</v>
      </c>
      <c r="B5749" s="23" t="s">
        <v>10780</v>
      </c>
      <c r="C5749" s="23" t="s">
        <v>1177</v>
      </c>
      <c r="D5749" s="23" t="str">
        <f>IF(ISNUMBER(MATCH(C5749, 'Registration Database Man. Code'!A:A, 0)), "drone", "")</f>
        <v>drone</v>
      </c>
      <c r="E5749" s="23" t="str">
        <f>VLOOKUP(C5749, 'Registration Database Man. Code'!A:D, 4, FALSE)</f>
        <v>DJI</v>
      </c>
      <c r="F5749" s="24" t="str">
        <f t="shared" si="89"/>
        <v>Yes</v>
      </c>
      <c r="G5749" s="21" t="str">
        <f>IF(F5749="Yes", "Not Applicable", IF(COUNTIF('Broadcast Module Man Codes'!B:B, LEFT(B5749, 4))=0, "No BM Man Code Found", "Match Found"))</f>
        <v>Not Applicable</v>
      </c>
    </row>
    <row r="5750" spans="1:7">
      <c r="A5750" s="23" t="s">
        <v>10781</v>
      </c>
      <c r="B5750" s="23" t="s">
        <v>10782</v>
      </c>
      <c r="C5750" s="23" t="s">
        <v>10</v>
      </c>
      <c r="D5750" s="23" t="str">
        <f>IF(ISNUMBER(MATCH(C5750, 'Registration Database Man. Code'!A:A, 0)), "drone", "")</f>
        <v>drone</v>
      </c>
      <c r="E5750" s="23" t="str">
        <f>VLOOKUP(C5750, 'Registration Database Man. Code'!A:D, 4, FALSE)</f>
        <v>DJI</v>
      </c>
      <c r="F5750" s="24" t="str">
        <f t="shared" si="89"/>
        <v>No</v>
      </c>
      <c r="G5750" s="21" t="str">
        <f>IF(F5750="Yes", "Not Applicable", IF(COUNTIF('Broadcast Module Man Codes'!B:B, LEFT(B5750, 4))=0, "No BM Man Code Found", "Match Found"))</f>
        <v>No BM Man Code Found</v>
      </c>
    </row>
    <row r="5751" spans="1:7">
      <c r="A5751" s="23" t="s">
        <v>10783</v>
      </c>
      <c r="B5751" s="23" t="s">
        <v>10784</v>
      </c>
      <c r="C5751" s="23" t="s">
        <v>27</v>
      </c>
      <c r="D5751" s="23" t="str">
        <f>IF(ISNUMBER(MATCH(C5751, 'Registration Database Man. Code'!A:A, 0)), "drone", "")</f>
        <v>drone</v>
      </c>
      <c r="E5751" s="23" t="str">
        <f>VLOOKUP(C5751, 'Registration Database Man. Code'!A:D, 4, FALSE)</f>
        <v>DJI</v>
      </c>
      <c r="F5751" s="24" t="str">
        <f t="shared" si="89"/>
        <v>Yes</v>
      </c>
      <c r="G5751" s="21" t="str">
        <f>IF(F5751="Yes", "Not Applicable", IF(COUNTIF('Broadcast Module Man Codes'!B:B, LEFT(B5751, 4))=0, "No BM Man Code Found", "Match Found"))</f>
        <v>Not Applicable</v>
      </c>
    </row>
    <row r="5752" spans="1:7">
      <c r="A5752" s="23" t="s">
        <v>10785</v>
      </c>
      <c r="B5752" s="23" t="s">
        <v>10786</v>
      </c>
      <c r="C5752" s="23" t="s">
        <v>509</v>
      </c>
      <c r="D5752" s="23" t="str">
        <f>IF(ISNUMBER(MATCH(C5752, 'Registration Database Man. Code'!A:A, 0)), "drone", "")</f>
        <v>drone</v>
      </c>
      <c r="E5752" s="23" t="str">
        <f>VLOOKUP(C5752, 'Registration Database Man. Code'!A:D, 4, FALSE)</f>
        <v>DJI</v>
      </c>
      <c r="F5752" s="24" t="str">
        <f t="shared" si="89"/>
        <v>No</v>
      </c>
      <c r="G5752" s="21" t="str">
        <f>IF(F5752="Yes", "Not Applicable", IF(COUNTIF('Broadcast Module Man Codes'!B:B, LEFT(B5752, 4))=0, "No BM Man Code Found", "Match Found"))</f>
        <v>No BM Man Code Found</v>
      </c>
    </row>
    <row r="5753" spans="1:7">
      <c r="A5753" s="23" t="s">
        <v>10787</v>
      </c>
      <c r="B5753" s="23" t="s">
        <v>10788</v>
      </c>
      <c r="C5753" s="23" t="s">
        <v>132</v>
      </c>
      <c r="D5753" s="23" t="str">
        <f>IF(ISNUMBER(MATCH(C5753, 'Registration Database Man. Code'!A:A, 0)), "drone", "")</f>
        <v>drone</v>
      </c>
      <c r="E5753" s="23" t="str">
        <f>VLOOKUP(C5753, 'Registration Database Man. Code'!A:D, 4, FALSE)</f>
        <v>DJI</v>
      </c>
      <c r="F5753" s="24" t="str">
        <f t="shared" si="89"/>
        <v>No</v>
      </c>
      <c r="G5753" s="21" t="str">
        <f>IF(F5753="Yes", "Not Applicable", IF(COUNTIF('Broadcast Module Man Codes'!B:B, LEFT(B5753, 4))=0, "No BM Man Code Found", "Match Found"))</f>
        <v>No BM Man Code Found</v>
      </c>
    </row>
    <row r="5754" spans="1:7">
      <c r="A5754" s="23" t="s">
        <v>10789</v>
      </c>
      <c r="B5754" s="23" t="s">
        <v>10790</v>
      </c>
      <c r="C5754" s="23" t="s">
        <v>6</v>
      </c>
      <c r="D5754" s="23" t="str">
        <f>IF(ISNUMBER(MATCH(C5754, 'Registration Database Man. Code'!A:A, 0)), "drone", "")</f>
        <v>drone</v>
      </c>
      <c r="E5754" s="23" t="str">
        <f>VLOOKUP(C5754, 'Registration Database Man. Code'!A:D, 4, FALSE)</f>
        <v>XAG</v>
      </c>
      <c r="F5754" s="24" t="str">
        <f t="shared" si="89"/>
        <v>No</v>
      </c>
      <c r="G5754" s="21" t="str">
        <f>IF(F5754="Yes", "Not Applicable", IF(COUNTIF('Broadcast Module Man Codes'!B:B, LEFT(B5754, 4))=0, "No BM Man Code Found", "Match Found"))</f>
        <v>No BM Man Code Found</v>
      </c>
    </row>
    <row r="5755" spans="1:7">
      <c r="A5755" s="23" t="s">
        <v>10791</v>
      </c>
      <c r="B5755" s="23" t="s">
        <v>10792</v>
      </c>
      <c r="C5755" s="23" t="s">
        <v>4</v>
      </c>
      <c r="D5755" s="23" t="str">
        <f>IF(ISNUMBER(MATCH(C5755, 'Registration Database Man. Code'!A:A, 0)), "drone", "")</f>
        <v>drone</v>
      </c>
      <c r="E5755" s="23" t="str">
        <f>VLOOKUP(C5755, 'Registration Database Man. Code'!A:D, 4, FALSE)</f>
        <v>TALOS DRONES</v>
      </c>
      <c r="F5755" s="24" t="str">
        <f t="shared" si="89"/>
        <v>No</v>
      </c>
      <c r="G5755" s="21" t="str">
        <f>IF(F5755="Yes", "Not Applicable", IF(COUNTIF('Broadcast Module Man Codes'!B:B, LEFT(B5755, 4))=0, "No BM Man Code Found", "Match Found"))</f>
        <v>No BM Man Code Found</v>
      </c>
    </row>
    <row r="5756" spans="1:7">
      <c r="A5756" s="23" t="s">
        <v>10793</v>
      </c>
      <c r="B5756" s="23" t="s">
        <v>10794</v>
      </c>
      <c r="C5756" s="23" t="s">
        <v>132</v>
      </c>
      <c r="D5756" s="23" t="str">
        <f>IF(ISNUMBER(MATCH(C5756, 'Registration Database Man. Code'!A:A, 0)), "drone", "")</f>
        <v>drone</v>
      </c>
      <c r="E5756" s="23" t="str">
        <f>VLOOKUP(C5756, 'Registration Database Man. Code'!A:D, 4, FALSE)</f>
        <v>DJI</v>
      </c>
      <c r="F5756" s="24" t="str">
        <f t="shared" si="89"/>
        <v>No</v>
      </c>
      <c r="G5756" s="21" t="str">
        <f>IF(F5756="Yes", "Not Applicable", IF(COUNTIF('Broadcast Module Man Codes'!B:B, LEFT(B5756, 4))=0, "No BM Man Code Found", "Match Found"))</f>
        <v>No BM Man Code Found</v>
      </c>
    </row>
    <row r="5757" spans="1:7">
      <c r="A5757" s="23" t="s">
        <v>10795</v>
      </c>
      <c r="B5757" s="23" t="s">
        <v>10796</v>
      </c>
      <c r="C5757" s="23" t="s">
        <v>27</v>
      </c>
      <c r="D5757" s="23" t="str">
        <f>IF(ISNUMBER(MATCH(C5757, 'Registration Database Man. Code'!A:A, 0)), "drone", "")</f>
        <v>drone</v>
      </c>
      <c r="E5757" s="23" t="str">
        <f>VLOOKUP(C5757, 'Registration Database Man. Code'!A:D, 4, FALSE)</f>
        <v>DJI</v>
      </c>
      <c r="F5757" s="24" t="str">
        <f t="shared" si="89"/>
        <v>No</v>
      </c>
      <c r="G5757" s="21" t="str">
        <f>IF(F5757="Yes", "Not Applicable", IF(COUNTIF('Broadcast Module Man Codes'!B:B, LEFT(B5757, 4))=0, "No BM Man Code Found", "Match Found"))</f>
        <v>No BM Man Code Found</v>
      </c>
    </row>
    <row r="5758" spans="1:7">
      <c r="A5758" s="23" t="s">
        <v>10798</v>
      </c>
      <c r="B5758" s="23" t="s">
        <v>10799</v>
      </c>
      <c r="C5758" s="23" t="s">
        <v>482</v>
      </c>
      <c r="D5758" s="23" t="str">
        <f>IF(ISNUMBER(MATCH(C5758, 'Registration Database Man. Code'!A:A, 0)), "drone", "")</f>
        <v>drone</v>
      </c>
      <c r="E5758" s="23" t="str">
        <f>VLOOKUP(C5758, 'Registration Database Man. Code'!A:D, 4, FALSE)</f>
        <v>DJI</v>
      </c>
      <c r="F5758" s="24" t="str">
        <f t="shared" si="89"/>
        <v>No</v>
      </c>
      <c r="G5758" s="21" t="str">
        <f>IF(F5758="Yes", "Not Applicable", IF(COUNTIF('Broadcast Module Man Codes'!B:B, LEFT(B5758, 4))=0, "No BM Man Code Found", "Match Found"))</f>
        <v>No BM Man Code Found</v>
      </c>
    </row>
    <row r="5759" spans="1:7">
      <c r="A5759" s="23" t="s">
        <v>10800</v>
      </c>
      <c r="B5759" s="23" t="s">
        <v>10801</v>
      </c>
      <c r="C5759" s="23" t="s">
        <v>27</v>
      </c>
      <c r="D5759" s="23" t="str">
        <f>IF(ISNUMBER(MATCH(C5759, 'Registration Database Man. Code'!A:A, 0)), "drone", "")</f>
        <v>drone</v>
      </c>
      <c r="E5759" s="23" t="str">
        <f>VLOOKUP(C5759, 'Registration Database Man. Code'!A:D, 4, FALSE)</f>
        <v>DJI</v>
      </c>
      <c r="F5759" s="24" t="str">
        <f t="shared" si="89"/>
        <v>No</v>
      </c>
      <c r="G5759" s="21" t="str">
        <f>IF(F5759="Yes", "Not Applicable", IF(COUNTIF('Broadcast Module Man Codes'!B:B, LEFT(B5759, 4))=0, "No BM Man Code Found", "Match Found"))</f>
        <v>No BM Man Code Found</v>
      </c>
    </row>
    <row r="5760" spans="1:7">
      <c r="A5760" s="23" t="s">
        <v>10802</v>
      </c>
      <c r="B5760" s="23" t="s">
        <v>10803</v>
      </c>
      <c r="C5760" s="23" t="s">
        <v>97</v>
      </c>
      <c r="D5760" s="23" t="str">
        <f>IF(ISNUMBER(MATCH(C5760, 'Registration Database Man. Code'!A:A, 0)), "drone", "")</f>
        <v>drone</v>
      </c>
      <c r="E5760" s="23" t="str">
        <f>VLOOKUP(C5760, 'Registration Database Man. Code'!A:D, 4, FALSE)</f>
        <v>DJI</v>
      </c>
      <c r="F5760" s="24" t="str">
        <f t="shared" si="89"/>
        <v>No</v>
      </c>
      <c r="G5760" s="21" t="str">
        <f>IF(F5760="Yes", "Not Applicable", IF(COUNTIF('Broadcast Module Man Codes'!B:B, LEFT(B5760, 4))=0, "No BM Man Code Found", "Match Found"))</f>
        <v>No BM Man Code Found</v>
      </c>
    </row>
    <row r="5761" spans="1:7">
      <c r="A5761" s="23" t="s">
        <v>10804</v>
      </c>
      <c r="B5761" s="23" t="s">
        <v>10805</v>
      </c>
      <c r="C5761" s="23" t="s">
        <v>132</v>
      </c>
      <c r="D5761" s="23" t="str">
        <f>IF(ISNUMBER(MATCH(C5761, 'Registration Database Man. Code'!A:A, 0)), "drone", "")</f>
        <v>drone</v>
      </c>
      <c r="E5761" s="23" t="str">
        <f>VLOOKUP(C5761, 'Registration Database Man. Code'!A:D, 4, FALSE)</f>
        <v>DJI</v>
      </c>
      <c r="F5761" s="24" t="str">
        <f t="shared" si="89"/>
        <v>No</v>
      </c>
      <c r="G5761" s="21" t="str">
        <f>IF(F5761="Yes", "Not Applicable", IF(COUNTIF('Broadcast Module Man Codes'!B:B, LEFT(B5761, 4))=0, "No BM Man Code Found", "Match Found"))</f>
        <v>No BM Man Code Found</v>
      </c>
    </row>
    <row r="5762" spans="1:7">
      <c r="A5762" s="23" t="s">
        <v>10807</v>
      </c>
      <c r="B5762" s="23" t="s">
        <v>10808</v>
      </c>
      <c r="C5762" s="23" t="s">
        <v>94</v>
      </c>
      <c r="D5762" s="23" t="str">
        <f>IF(ISNUMBER(MATCH(C5762, 'Registration Database Man. Code'!A:A, 0)), "drone", "")</f>
        <v>drone</v>
      </c>
      <c r="E5762" s="23" t="str">
        <f>VLOOKUP(C5762, 'Registration Database Man. Code'!A:D, 4, FALSE)</f>
        <v>DJI</v>
      </c>
      <c r="F5762" s="24" t="str">
        <f t="shared" si="89"/>
        <v>No</v>
      </c>
      <c r="G5762" s="21" t="str">
        <f>IF(F5762="Yes", "Not Applicable", IF(COUNTIF('Broadcast Module Man Codes'!B:B, LEFT(B5762, 4))=0, "No BM Man Code Found", "Match Found"))</f>
        <v>No BM Man Code Found</v>
      </c>
    </row>
    <row r="5763" spans="1:7">
      <c r="A5763" s="23" t="s">
        <v>10809</v>
      </c>
      <c r="B5763" s="23" t="s">
        <v>10810</v>
      </c>
      <c r="C5763" s="23" t="s">
        <v>21</v>
      </c>
      <c r="D5763" s="23" t="str">
        <f>IF(ISNUMBER(MATCH(C5763, 'Registration Database Man. Code'!A:A, 0)), "drone", "")</f>
        <v>drone</v>
      </c>
      <c r="E5763" s="23" t="str">
        <f>VLOOKUP(C5763, 'Registration Database Man. Code'!A:D, 4, FALSE)</f>
        <v>XAG</v>
      </c>
      <c r="F5763" s="24" t="str">
        <f t="shared" ref="F5763:F5826" si="90">IF(OR(E5763="EA VISION", E5763="EAVISION"), "No", IF(OR(AND(OR(E5763="DJI", E5763="DJI Innovations"), LEFT(B5763, 5)="1581F"), AND(OR(E5763="XAG", E5763="GUANGZHOU XAG CO LTD"), LEFT(B5763, 5)="1863F"), AND(E5763="Talos Drones", LEFT(B5763, 5)="2104F")), "Yes", "No"))</f>
        <v>Yes</v>
      </c>
      <c r="G5763" s="21" t="str">
        <f>IF(F5763="Yes", "Not Applicable", IF(COUNTIF('Broadcast Module Man Codes'!B:B, LEFT(B5763, 4))=0, "No BM Man Code Found", "Match Found"))</f>
        <v>Not Applicable</v>
      </c>
    </row>
    <row r="5764" spans="1:7">
      <c r="A5764" s="23" t="s">
        <v>10811</v>
      </c>
      <c r="B5764" s="23" t="s">
        <v>10812</v>
      </c>
      <c r="C5764" s="23" t="s">
        <v>27</v>
      </c>
      <c r="D5764" s="23" t="str">
        <f>IF(ISNUMBER(MATCH(C5764, 'Registration Database Man. Code'!A:A, 0)), "drone", "")</f>
        <v>drone</v>
      </c>
      <c r="E5764" s="23" t="str">
        <f>VLOOKUP(C5764, 'Registration Database Man. Code'!A:D, 4, FALSE)</f>
        <v>DJI</v>
      </c>
      <c r="F5764" s="24" t="str">
        <f t="shared" si="90"/>
        <v>Yes</v>
      </c>
      <c r="G5764" s="21" t="str">
        <f>IF(F5764="Yes", "Not Applicable", IF(COUNTIF('Broadcast Module Man Codes'!B:B, LEFT(B5764, 4))=0, "No BM Man Code Found", "Match Found"))</f>
        <v>Not Applicable</v>
      </c>
    </row>
    <row r="5765" spans="1:7">
      <c r="A5765" s="23" t="s">
        <v>10813</v>
      </c>
      <c r="B5765" s="23" t="s">
        <v>10814</v>
      </c>
      <c r="C5765" s="23" t="s">
        <v>94</v>
      </c>
      <c r="D5765" s="23" t="str">
        <f>IF(ISNUMBER(MATCH(C5765, 'Registration Database Man. Code'!A:A, 0)), "drone", "")</f>
        <v>drone</v>
      </c>
      <c r="E5765" s="23" t="str">
        <f>VLOOKUP(C5765, 'Registration Database Man. Code'!A:D, 4, FALSE)</f>
        <v>DJI</v>
      </c>
      <c r="F5765" s="24" t="str">
        <f t="shared" si="90"/>
        <v>No</v>
      </c>
      <c r="G5765" s="21" t="str">
        <f>IF(F5765="Yes", "Not Applicable", IF(COUNTIF('Broadcast Module Man Codes'!B:B, LEFT(B5765, 4))=0, "No BM Man Code Found", "Match Found"))</f>
        <v>No BM Man Code Found</v>
      </c>
    </row>
    <row r="5766" spans="1:7">
      <c r="A5766" s="23" t="s">
        <v>10815</v>
      </c>
      <c r="B5766" s="23" t="s">
        <v>10816</v>
      </c>
      <c r="C5766" s="23" t="s">
        <v>1035</v>
      </c>
      <c r="D5766" s="23" t="str">
        <f>IF(ISNUMBER(MATCH(C5766, 'Registration Database Man. Code'!A:A, 0)), "drone", "")</f>
        <v>drone</v>
      </c>
      <c r="E5766" s="23" t="str">
        <f>VLOOKUP(C5766, 'Registration Database Man. Code'!A:D, 4, FALSE)</f>
        <v>DJI</v>
      </c>
      <c r="F5766" s="24" t="str">
        <f t="shared" si="90"/>
        <v>Yes</v>
      </c>
      <c r="G5766" s="21" t="str">
        <f>IF(F5766="Yes", "Not Applicable", IF(COUNTIF('Broadcast Module Man Codes'!B:B, LEFT(B5766, 4))=0, "No BM Man Code Found", "Match Found"))</f>
        <v>Not Applicable</v>
      </c>
    </row>
    <row r="5767" spans="1:7">
      <c r="A5767" s="23" t="s">
        <v>10818</v>
      </c>
      <c r="B5767" s="23" t="s">
        <v>10819</v>
      </c>
      <c r="C5767" s="23" t="s">
        <v>53</v>
      </c>
      <c r="D5767" s="23" t="str">
        <f>IF(ISNUMBER(MATCH(C5767, 'Registration Database Man. Code'!A:A, 0)), "drone", "")</f>
        <v>drone</v>
      </c>
      <c r="E5767" s="23" t="str">
        <f>VLOOKUP(C5767, 'Registration Database Man. Code'!A:D, 4, FALSE)</f>
        <v>EA VISION</v>
      </c>
      <c r="F5767" s="24" t="str">
        <f t="shared" si="90"/>
        <v>No</v>
      </c>
      <c r="G5767" s="21" t="str">
        <f>IF(F5767="Yes", "Not Applicable", IF(COUNTIF('Broadcast Module Man Codes'!B:B, LEFT(B5767, 4))=0, "No BM Man Code Found", "Match Found"))</f>
        <v>No BM Man Code Found</v>
      </c>
    </row>
    <row r="5768" spans="1:7">
      <c r="A5768" s="23" t="s">
        <v>10820</v>
      </c>
      <c r="B5768" s="23" t="s">
        <v>10821</v>
      </c>
      <c r="C5768" s="23" t="s">
        <v>1418</v>
      </c>
      <c r="D5768" s="23" t="str">
        <f>IF(ISNUMBER(MATCH(C5768, 'Registration Database Man. Code'!A:A, 0)), "drone", "")</f>
        <v>drone</v>
      </c>
      <c r="E5768" s="23" t="str">
        <f>VLOOKUP(C5768, 'Registration Database Man. Code'!A:D, 4, FALSE)</f>
        <v>DJI</v>
      </c>
      <c r="F5768" s="24" t="str">
        <f t="shared" si="90"/>
        <v>No</v>
      </c>
      <c r="G5768" s="21" t="str">
        <f>IF(F5768="Yes", "Not Applicable", IF(COUNTIF('Broadcast Module Man Codes'!B:B, LEFT(B5768, 4))=0, "No BM Man Code Found", "Match Found"))</f>
        <v>No BM Man Code Found</v>
      </c>
    </row>
    <row r="5769" spans="1:7">
      <c r="A5769" s="23" t="s">
        <v>10822</v>
      </c>
      <c r="B5769" s="23" t="s">
        <v>10823</v>
      </c>
      <c r="C5769" s="23" t="s">
        <v>53</v>
      </c>
      <c r="D5769" s="23" t="str">
        <f>IF(ISNUMBER(MATCH(C5769, 'Registration Database Man. Code'!A:A, 0)), "drone", "")</f>
        <v>drone</v>
      </c>
      <c r="E5769" s="23" t="str">
        <f>VLOOKUP(C5769, 'Registration Database Man. Code'!A:D, 4, FALSE)</f>
        <v>EA VISION</v>
      </c>
      <c r="F5769" s="24" t="str">
        <f t="shared" si="90"/>
        <v>No</v>
      </c>
      <c r="G5769" s="21" t="str">
        <f>IF(F5769="Yes", "Not Applicable", IF(COUNTIF('Broadcast Module Man Codes'!B:B, LEFT(B5769, 4))=0, "No BM Man Code Found", "Match Found"))</f>
        <v>No BM Man Code Found</v>
      </c>
    </row>
    <row r="5770" spans="1:7">
      <c r="A5770" s="23" t="s">
        <v>10824</v>
      </c>
      <c r="B5770" s="23" t="s">
        <v>10825</v>
      </c>
      <c r="C5770" s="23" t="s">
        <v>6</v>
      </c>
      <c r="D5770" s="23" t="str">
        <f>IF(ISNUMBER(MATCH(C5770, 'Registration Database Man. Code'!A:A, 0)), "drone", "")</f>
        <v>drone</v>
      </c>
      <c r="E5770" s="23" t="str">
        <f>VLOOKUP(C5770, 'Registration Database Man. Code'!A:D, 4, FALSE)</f>
        <v>XAG</v>
      </c>
      <c r="F5770" s="24" t="str">
        <f t="shared" si="90"/>
        <v>Yes</v>
      </c>
      <c r="G5770" s="21" t="str">
        <f>IF(F5770="Yes", "Not Applicable", IF(COUNTIF('Broadcast Module Man Codes'!B:B, LEFT(B5770, 4))=0, "No BM Man Code Found", "Match Found"))</f>
        <v>Not Applicable</v>
      </c>
    </row>
    <row r="5771" spans="1:7">
      <c r="A5771" s="23" t="s">
        <v>10826</v>
      </c>
      <c r="B5771" s="23" t="s">
        <v>10827</v>
      </c>
      <c r="C5771" s="23" t="s">
        <v>10828</v>
      </c>
      <c r="D5771" s="23" t="str">
        <f>IF(ISNUMBER(MATCH(C5771, 'Registration Database Man. Code'!A:A, 0)), "drone", "")</f>
        <v>drone</v>
      </c>
      <c r="E5771" s="23" t="str">
        <f>VLOOKUP(C5771, 'Registration Database Man. Code'!A:D, 4, FALSE)</f>
        <v>DJI</v>
      </c>
      <c r="F5771" s="24" t="str">
        <f t="shared" si="90"/>
        <v>No</v>
      </c>
      <c r="G5771" s="21" t="str">
        <f>IF(F5771="Yes", "Not Applicable", IF(COUNTIF('Broadcast Module Man Codes'!B:B, LEFT(B5771, 4))=0, "No BM Man Code Found", "Match Found"))</f>
        <v>No BM Man Code Found</v>
      </c>
    </row>
    <row r="5772" spans="1:7">
      <c r="A5772" s="23" t="s">
        <v>10829</v>
      </c>
      <c r="B5772" s="23" t="s">
        <v>10830</v>
      </c>
      <c r="C5772" s="23" t="s">
        <v>5989</v>
      </c>
      <c r="D5772" s="23" t="str">
        <f>IF(ISNUMBER(MATCH(C5772, 'Registration Database Man. Code'!A:A, 0)), "drone", "")</f>
        <v>drone</v>
      </c>
      <c r="E5772" s="23" t="str">
        <f>VLOOKUP(C5772, 'Registration Database Man. Code'!A:D, 4, FALSE)</f>
        <v>DJI</v>
      </c>
      <c r="F5772" s="24" t="str">
        <f t="shared" si="90"/>
        <v>No</v>
      </c>
      <c r="G5772" s="21" t="str">
        <f>IF(F5772="Yes", "Not Applicable", IF(COUNTIF('Broadcast Module Man Codes'!B:B, LEFT(B5772, 4))=0, "No BM Man Code Found", "Match Found"))</f>
        <v>No BM Man Code Found</v>
      </c>
    </row>
    <row r="5773" spans="1:7">
      <c r="A5773" s="23" t="s">
        <v>10831</v>
      </c>
      <c r="B5773" s="23" t="s">
        <v>10832</v>
      </c>
      <c r="C5773" s="23" t="s">
        <v>21</v>
      </c>
      <c r="D5773" s="23" t="str">
        <f>IF(ISNUMBER(MATCH(C5773, 'Registration Database Man. Code'!A:A, 0)), "drone", "")</f>
        <v>drone</v>
      </c>
      <c r="E5773" s="23" t="str">
        <f>VLOOKUP(C5773, 'Registration Database Man. Code'!A:D, 4, FALSE)</f>
        <v>XAG</v>
      </c>
      <c r="F5773" s="24" t="str">
        <f t="shared" si="90"/>
        <v>No</v>
      </c>
      <c r="G5773" s="21" t="str">
        <f>IF(F5773="Yes", "Not Applicable", IF(COUNTIF('Broadcast Module Man Codes'!B:B, LEFT(B5773, 4))=0, "No BM Man Code Found", "Match Found"))</f>
        <v>No BM Man Code Found</v>
      </c>
    </row>
    <row r="5774" spans="1:7">
      <c r="A5774" s="23" t="s">
        <v>10833</v>
      </c>
      <c r="B5774" s="23" t="s">
        <v>10834</v>
      </c>
      <c r="C5774" s="23" t="s">
        <v>63</v>
      </c>
      <c r="D5774" s="23" t="str">
        <f>IF(ISNUMBER(MATCH(C5774, 'Registration Database Man. Code'!A:A, 0)), "drone", "")</f>
        <v>drone</v>
      </c>
      <c r="E5774" s="23" t="str">
        <f>VLOOKUP(C5774, 'Registration Database Man. Code'!A:D, 4, FALSE)</f>
        <v>DJI</v>
      </c>
      <c r="F5774" s="24" t="str">
        <f t="shared" si="90"/>
        <v>No</v>
      </c>
      <c r="G5774" s="21" t="str">
        <f>IF(F5774="Yes", "Not Applicable", IF(COUNTIF('Broadcast Module Man Codes'!B:B, LEFT(B5774, 4))=0, "No BM Man Code Found", "Match Found"))</f>
        <v>No BM Man Code Found</v>
      </c>
    </row>
    <row r="5775" spans="1:7">
      <c r="A5775" s="23" t="s">
        <v>10835</v>
      </c>
      <c r="B5775" s="23" t="s">
        <v>10836</v>
      </c>
      <c r="C5775" s="23" t="s">
        <v>49</v>
      </c>
      <c r="D5775" s="23" t="str">
        <f>IF(ISNUMBER(MATCH(C5775, 'Registration Database Man. Code'!A:A, 0)), "drone", "")</f>
        <v>drone</v>
      </c>
      <c r="E5775" s="23" t="str">
        <f>VLOOKUP(C5775, 'Registration Database Man. Code'!A:D, 4, FALSE)</f>
        <v>DJI</v>
      </c>
      <c r="F5775" s="24" t="str">
        <f t="shared" si="90"/>
        <v>Yes</v>
      </c>
      <c r="G5775" s="21" t="str">
        <f>IF(F5775="Yes", "Not Applicable", IF(COUNTIF('Broadcast Module Man Codes'!B:B, LEFT(B5775, 4))=0, "No BM Man Code Found", "Match Found"))</f>
        <v>Not Applicable</v>
      </c>
    </row>
    <row r="5776" spans="1:7">
      <c r="A5776" s="23" t="s">
        <v>10837</v>
      </c>
      <c r="B5776" s="23" t="s">
        <v>10838</v>
      </c>
      <c r="C5776" s="23" t="s">
        <v>132</v>
      </c>
      <c r="D5776" s="23" t="str">
        <f>IF(ISNUMBER(MATCH(C5776, 'Registration Database Man. Code'!A:A, 0)), "drone", "")</f>
        <v>drone</v>
      </c>
      <c r="E5776" s="23" t="str">
        <f>VLOOKUP(C5776, 'Registration Database Man. Code'!A:D, 4, FALSE)</f>
        <v>DJI</v>
      </c>
      <c r="F5776" s="24" t="str">
        <f t="shared" si="90"/>
        <v>No</v>
      </c>
      <c r="G5776" s="21" t="str">
        <f>IF(F5776="Yes", "Not Applicable", IF(COUNTIF('Broadcast Module Man Codes'!B:B, LEFT(B5776, 4))=0, "No BM Man Code Found", "Match Found"))</f>
        <v>No BM Man Code Found</v>
      </c>
    </row>
    <row r="5777" spans="1:7">
      <c r="A5777" s="23" t="s">
        <v>10839</v>
      </c>
      <c r="B5777" s="23" t="s">
        <v>10840</v>
      </c>
      <c r="C5777" s="23" t="s">
        <v>27</v>
      </c>
      <c r="D5777" s="23" t="str">
        <f>IF(ISNUMBER(MATCH(C5777, 'Registration Database Man. Code'!A:A, 0)), "drone", "")</f>
        <v>drone</v>
      </c>
      <c r="E5777" s="23" t="str">
        <f>VLOOKUP(C5777, 'Registration Database Man. Code'!A:D, 4, FALSE)</f>
        <v>DJI</v>
      </c>
      <c r="F5777" s="24" t="str">
        <f t="shared" si="90"/>
        <v>Yes</v>
      </c>
      <c r="G5777" s="21" t="str">
        <f>IF(F5777="Yes", "Not Applicable", IF(COUNTIF('Broadcast Module Man Codes'!B:B, LEFT(B5777, 4))=0, "No BM Man Code Found", "Match Found"))</f>
        <v>Not Applicable</v>
      </c>
    </row>
    <row r="5778" spans="1:7">
      <c r="A5778" s="23" t="s">
        <v>10841</v>
      </c>
      <c r="B5778" s="23" t="s">
        <v>10842</v>
      </c>
      <c r="C5778" s="23" t="s">
        <v>94</v>
      </c>
      <c r="D5778" s="23" t="str">
        <f>IF(ISNUMBER(MATCH(C5778, 'Registration Database Man. Code'!A:A, 0)), "drone", "")</f>
        <v>drone</v>
      </c>
      <c r="E5778" s="23" t="str">
        <f>VLOOKUP(C5778, 'Registration Database Man. Code'!A:D, 4, FALSE)</f>
        <v>DJI</v>
      </c>
      <c r="F5778" s="24" t="str">
        <f t="shared" si="90"/>
        <v>No</v>
      </c>
      <c r="G5778" s="21" t="str">
        <f>IF(F5778="Yes", "Not Applicable", IF(COUNTIF('Broadcast Module Man Codes'!B:B, LEFT(B5778, 4))=0, "No BM Man Code Found", "Match Found"))</f>
        <v>No BM Man Code Found</v>
      </c>
    </row>
    <row r="5779" spans="1:7">
      <c r="A5779" s="23" t="s">
        <v>10843</v>
      </c>
      <c r="B5779" s="23" t="s">
        <v>10844</v>
      </c>
      <c r="C5779" s="23" t="s">
        <v>94</v>
      </c>
      <c r="D5779" s="23" t="str">
        <f>IF(ISNUMBER(MATCH(C5779, 'Registration Database Man. Code'!A:A, 0)), "drone", "")</f>
        <v>drone</v>
      </c>
      <c r="E5779" s="23" t="str">
        <f>VLOOKUP(C5779, 'Registration Database Man. Code'!A:D, 4, FALSE)</f>
        <v>DJI</v>
      </c>
      <c r="F5779" s="24" t="str">
        <f t="shared" si="90"/>
        <v>No</v>
      </c>
      <c r="G5779" s="21" t="str">
        <f>IF(F5779="Yes", "Not Applicable", IF(COUNTIF('Broadcast Module Man Codes'!B:B, LEFT(B5779, 4))=0, "No BM Man Code Found", "Match Found"))</f>
        <v>No BM Man Code Found</v>
      </c>
    </row>
    <row r="5780" spans="1:7">
      <c r="A5780" s="23" t="s">
        <v>10845</v>
      </c>
      <c r="B5780" s="23" t="s">
        <v>10846</v>
      </c>
      <c r="C5780" s="23" t="s">
        <v>132</v>
      </c>
      <c r="D5780" s="23" t="str">
        <f>IF(ISNUMBER(MATCH(C5780, 'Registration Database Man. Code'!A:A, 0)), "drone", "")</f>
        <v>drone</v>
      </c>
      <c r="E5780" s="23" t="str">
        <f>VLOOKUP(C5780, 'Registration Database Man. Code'!A:D, 4, FALSE)</f>
        <v>DJI</v>
      </c>
      <c r="F5780" s="24" t="str">
        <f t="shared" si="90"/>
        <v>No</v>
      </c>
      <c r="G5780" s="21" t="str">
        <f>IF(F5780="Yes", "Not Applicable", IF(COUNTIF('Broadcast Module Man Codes'!B:B, LEFT(B5780, 4))=0, "No BM Man Code Found", "Match Found"))</f>
        <v>No BM Man Code Found</v>
      </c>
    </row>
    <row r="5781" spans="1:7">
      <c r="A5781" s="23" t="s">
        <v>10847</v>
      </c>
      <c r="B5781" s="23" t="s">
        <v>10848</v>
      </c>
      <c r="C5781" s="23" t="s">
        <v>21</v>
      </c>
      <c r="D5781" s="23" t="str">
        <f>IF(ISNUMBER(MATCH(C5781, 'Registration Database Man. Code'!A:A, 0)), "drone", "")</f>
        <v>drone</v>
      </c>
      <c r="E5781" s="23" t="str">
        <f>VLOOKUP(C5781, 'Registration Database Man. Code'!A:D, 4, FALSE)</f>
        <v>XAG</v>
      </c>
      <c r="F5781" s="24" t="str">
        <f t="shared" si="90"/>
        <v>Yes</v>
      </c>
      <c r="G5781" s="21" t="str">
        <f>IF(F5781="Yes", "Not Applicable", IF(COUNTIF('Broadcast Module Man Codes'!B:B, LEFT(B5781, 4))=0, "No BM Man Code Found", "Match Found"))</f>
        <v>Not Applicable</v>
      </c>
    </row>
    <row r="5782" spans="1:7">
      <c r="A5782" s="23" t="s">
        <v>10849</v>
      </c>
      <c r="B5782" s="23" t="s">
        <v>10850</v>
      </c>
      <c r="C5782" s="23" t="s">
        <v>132</v>
      </c>
      <c r="D5782" s="23" t="str">
        <f>IF(ISNUMBER(MATCH(C5782, 'Registration Database Man. Code'!A:A, 0)), "drone", "")</f>
        <v>drone</v>
      </c>
      <c r="E5782" s="23" t="str">
        <f>VLOOKUP(C5782, 'Registration Database Man. Code'!A:D, 4, FALSE)</f>
        <v>DJI</v>
      </c>
      <c r="F5782" s="24" t="str">
        <f t="shared" si="90"/>
        <v>No</v>
      </c>
      <c r="G5782" s="21" t="str">
        <f>IF(F5782="Yes", "Not Applicable", IF(COUNTIF('Broadcast Module Man Codes'!B:B, LEFT(B5782, 4))=0, "No BM Man Code Found", "Match Found"))</f>
        <v>No BM Man Code Found</v>
      </c>
    </row>
    <row r="5783" spans="1:7">
      <c r="A5783" s="23" t="s">
        <v>10851</v>
      </c>
      <c r="B5783" s="23" t="s">
        <v>10852</v>
      </c>
      <c r="C5783" s="23" t="s">
        <v>53</v>
      </c>
      <c r="D5783" s="23" t="str">
        <f>IF(ISNUMBER(MATCH(C5783, 'Registration Database Man. Code'!A:A, 0)), "drone", "")</f>
        <v>drone</v>
      </c>
      <c r="E5783" s="23" t="str">
        <f>VLOOKUP(C5783, 'Registration Database Man. Code'!A:D, 4, FALSE)</f>
        <v>EA VISION</v>
      </c>
      <c r="F5783" s="24" t="str">
        <f t="shared" si="90"/>
        <v>No</v>
      </c>
      <c r="G5783" s="21" t="str">
        <f>IF(F5783="Yes", "Not Applicable", IF(COUNTIF('Broadcast Module Man Codes'!B:B, LEFT(B5783, 4))=0, "No BM Man Code Found", "Match Found"))</f>
        <v>No BM Man Code Found</v>
      </c>
    </row>
    <row r="5784" spans="1:7">
      <c r="A5784" s="23" t="s">
        <v>10853</v>
      </c>
      <c r="B5784" s="23" t="s">
        <v>10854</v>
      </c>
      <c r="C5784" s="23" t="s">
        <v>509</v>
      </c>
      <c r="D5784" s="23" t="str">
        <f>IF(ISNUMBER(MATCH(C5784, 'Registration Database Man. Code'!A:A, 0)), "drone", "")</f>
        <v>drone</v>
      </c>
      <c r="E5784" s="23" t="str">
        <f>VLOOKUP(C5784, 'Registration Database Man. Code'!A:D, 4, FALSE)</f>
        <v>DJI</v>
      </c>
      <c r="F5784" s="24" t="str">
        <f t="shared" si="90"/>
        <v>No</v>
      </c>
      <c r="G5784" s="21" t="str">
        <f>IF(F5784="Yes", "Not Applicable", IF(COUNTIF('Broadcast Module Man Codes'!B:B, LEFT(B5784, 4))=0, "No BM Man Code Found", "Match Found"))</f>
        <v>No BM Man Code Found</v>
      </c>
    </row>
    <row r="5785" spans="1:7">
      <c r="A5785" s="23" t="s">
        <v>10855</v>
      </c>
      <c r="B5785" s="23" t="s">
        <v>10856</v>
      </c>
      <c r="C5785" s="23" t="s">
        <v>21</v>
      </c>
      <c r="D5785" s="23" t="str">
        <f>IF(ISNUMBER(MATCH(C5785, 'Registration Database Man. Code'!A:A, 0)), "drone", "")</f>
        <v>drone</v>
      </c>
      <c r="E5785" s="23" t="str">
        <f>VLOOKUP(C5785, 'Registration Database Man. Code'!A:D, 4, FALSE)</f>
        <v>XAG</v>
      </c>
      <c r="F5785" s="24" t="str">
        <f t="shared" si="90"/>
        <v>No</v>
      </c>
      <c r="G5785" s="21" t="str">
        <f>IF(F5785="Yes", "Not Applicable", IF(COUNTIF('Broadcast Module Man Codes'!B:B, LEFT(B5785, 4))=0, "No BM Man Code Found", "Match Found"))</f>
        <v>No BM Man Code Found</v>
      </c>
    </row>
    <row r="5786" spans="1:7">
      <c r="A5786" s="23" t="s">
        <v>10857</v>
      </c>
      <c r="B5786" s="23" t="s">
        <v>10858</v>
      </c>
      <c r="C5786" s="23" t="s">
        <v>97</v>
      </c>
      <c r="D5786" s="23" t="str">
        <f>IF(ISNUMBER(MATCH(C5786, 'Registration Database Man. Code'!A:A, 0)), "drone", "")</f>
        <v>drone</v>
      </c>
      <c r="E5786" s="23" t="str">
        <f>VLOOKUP(C5786, 'Registration Database Man. Code'!A:D, 4, FALSE)</f>
        <v>DJI</v>
      </c>
      <c r="F5786" s="24" t="str">
        <f t="shared" si="90"/>
        <v>No</v>
      </c>
      <c r="G5786" s="21" t="str">
        <f>IF(F5786="Yes", "Not Applicable", IF(COUNTIF('Broadcast Module Man Codes'!B:B, LEFT(B5786, 4))=0, "No BM Man Code Found", "Match Found"))</f>
        <v>No BM Man Code Found</v>
      </c>
    </row>
    <row r="5787" spans="1:7">
      <c r="A5787" s="23" t="s">
        <v>10859</v>
      </c>
      <c r="B5787" s="23" t="s">
        <v>10860</v>
      </c>
      <c r="C5787" s="23" t="s">
        <v>21</v>
      </c>
      <c r="D5787" s="23" t="str">
        <f>IF(ISNUMBER(MATCH(C5787, 'Registration Database Man. Code'!A:A, 0)), "drone", "")</f>
        <v>drone</v>
      </c>
      <c r="E5787" s="23" t="str">
        <f>VLOOKUP(C5787, 'Registration Database Man. Code'!A:D, 4, FALSE)</f>
        <v>XAG</v>
      </c>
      <c r="F5787" s="24" t="str">
        <f t="shared" si="90"/>
        <v>Yes</v>
      </c>
      <c r="G5787" s="21" t="str">
        <f>IF(F5787="Yes", "Not Applicable", IF(COUNTIF('Broadcast Module Man Codes'!B:B, LEFT(B5787, 4))=0, "No BM Man Code Found", "Match Found"))</f>
        <v>Not Applicable</v>
      </c>
    </row>
    <row r="5788" spans="1:7">
      <c r="A5788" s="23" t="s">
        <v>10861</v>
      </c>
      <c r="B5788" s="23" t="s">
        <v>10862</v>
      </c>
      <c r="C5788" s="23" t="s">
        <v>97</v>
      </c>
      <c r="D5788" s="23" t="str">
        <f>IF(ISNUMBER(MATCH(C5788, 'Registration Database Man. Code'!A:A, 0)), "drone", "")</f>
        <v>drone</v>
      </c>
      <c r="E5788" s="23" t="str">
        <f>VLOOKUP(C5788, 'Registration Database Man. Code'!A:D, 4, FALSE)</f>
        <v>DJI</v>
      </c>
      <c r="F5788" s="24" t="str">
        <f t="shared" si="90"/>
        <v>No</v>
      </c>
      <c r="G5788" s="21" t="str">
        <f>IF(F5788="Yes", "Not Applicable", IF(COUNTIF('Broadcast Module Man Codes'!B:B, LEFT(B5788, 4))=0, "No BM Man Code Found", "Match Found"))</f>
        <v>No BM Man Code Found</v>
      </c>
    </row>
    <row r="5789" spans="1:7">
      <c r="A5789" s="23" t="s">
        <v>10863</v>
      </c>
      <c r="B5789" s="23" t="s">
        <v>10864</v>
      </c>
      <c r="C5789" s="23" t="s">
        <v>97</v>
      </c>
      <c r="D5789" s="23" t="str">
        <f>IF(ISNUMBER(MATCH(C5789, 'Registration Database Man. Code'!A:A, 0)), "drone", "")</f>
        <v>drone</v>
      </c>
      <c r="E5789" s="23" t="str">
        <f>VLOOKUP(C5789, 'Registration Database Man. Code'!A:D, 4, FALSE)</f>
        <v>DJI</v>
      </c>
      <c r="F5789" s="24" t="str">
        <f t="shared" si="90"/>
        <v>No</v>
      </c>
      <c r="G5789" s="21" t="str">
        <f>IF(F5789="Yes", "Not Applicable", IF(COUNTIF('Broadcast Module Man Codes'!B:B, LEFT(B5789, 4))=0, "No BM Man Code Found", "Match Found"))</f>
        <v>No BM Man Code Found</v>
      </c>
    </row>
    <row r="5790" spans="1:7">
      <c r="A5790" s="23" t="s">
        <v>10865</v>
      </c>
      <c r="B5790" s="23" t="s">
        <v>10866</v>
      </c>
      <c r="C5790" s="23" t="s">
        <v>132</v>
      </c>
      <c r="D5790" s="23" t="str">
        <f>IF(ISNUMBER(MATCH(C5790, 'Registration Database Man. Code'!A:A, 0)), "drone", "")</f>
        <v>drone</v>
      </c>
      <c r="E5790" s="23" t="str">
        <f>VLOOKUP(C5790, 'Registration Database Man. Code'!A:D, 4, FALSE)</f>
        <v>DJI</v>
      </c>
      <c r="F5790" s="24" t="str">
        <f t="shared" si="90"/>
        <v>No</v>
      </c>
      <c r="G5790" s="21" t="str">
        <f>IF(F5790="Yes", "Not Applicable", IF(COUNTIF('Broadcast Module Man Codes'!B:B, LEFT(B5790, 4))=0, "No BM Man Code Found", "Match Found"))</f>
        <v>No BM Man Code Found</v>
      </c>
    </row>
    <row r="5791" spans="1:7">
      <c r="A5791" s="23" t="s">
        <v>10867</v>
      </c>
      <c r="B5791" s="23" t="s">
        <v>10868</v>
      </c>
      <c r="C5791" s="23">
        <v>610193</v>
      </c>
      <c r="D5791" s="23" t="str">
        <f>IF(ISNUMBER(MATCH(C5791, 'Registration Database Man. Code'!A:A, 0)), "drone", "")</f>
        <v>drone</v>
      </c>
      <c r="E5791" s="23" t="str">
        <f>VLOOKUP(C5791, 'Registration Database Man. Code'!A:D, 4, FALSE)</f>
        <v>DJI</v>
      </c>
      <c r="F5791" s="24" t="str">
        <f t="shared" si="90"/>
        <v>No</v>
      </c>
      <c r="G5791" s="21" t="str">
        <f>IF(F5791="Yes", "Not Applicable", IF(COUNTIF('Broadcast Module Man Codes'!B:B, LEFT(B5791, 4))=0, "No BM Man Code Found", "Match Found"))</f>
        <v>No BM Man Code Found</v>
      </c>
    </row>
    <row r="5792" spans="1:7">
      <c r="A5792" s="23" t="s">
        <v>10869</v>
      </c>
      <c r="B5792" s="23" t="s">
        <v>10870</v>
      </c>
      <c r="C5792" s="23" t="s">
        <v>53</v>
      </c>
      <c r="D5792" s="23" t="str">
        <f>IF(ISNUMBER(MATCH(C5792, 'Registration Database Man. Code'!A:A, 0)), "drone", "")</f>
        <v>drone</v>
      </c>
      <c r="E5792" s="23" t="str">
        <f>VLOOKUP(C5792, 'Registration Database Man. Code'!A:D, 4, FALSE)</f>
        <v>EA VISION</v>
      </c>
      <c r="F5792" s="24" t="str">
        <f t="shared" si="90"/>
        <v>No</v>
      </c>
      <c r="G5792" s="21" t="str">
        <f>IF(F5792="Yes", "Not Applicable", IF(COUNTIF('Broadcast Module Man Codes'!B:B, LEFT(B5792, 4))=0, "No BM Man Code Found", "Match Found"))</f>
        <v>No BM Man Code Found</v>
      </c>
    </row>
    <row r="5793" spans="1:7">
      <c r="A5793" s="23" t="s">
        <v>10871</v>
      </c>
      <c r="B5793" s="23" t="s">
        <v>10872</v>
      </c>
      <c r="C5793" s="23" t="s">
        <v>21</v>
      </c>
      <c r="D5793" s="23" t="str">
        <f>IF(ISNUMBER(MATCH(C5793, 'Registration Database Man. Code'!A:A, 0)), "drone", "")</f>
        <v>drone</v>
      </c>
      <c r="E5793" s="23" t="str">
        <f>VLOOKUP(C5793, 'Registration Database Man. Code'!A:D, 4, FALSE)</f>
        <v>XAG</v>
      </c>
      <c r="F5793" s="24" t="str">
        <f t="shared" si="90"/>
        <v>Yes</v>
      </c>
      <c r="G5793" s="21" t="str">
        <f>IF(F5793="Yes", "Not Applicable", IF(COUNTIF('Broadcast Module Man Codes'!B:B, LEFT(B5793, 4))=0, "No BM Man Code Found", "Match Found"))</f>
        <v>Not Applicable</v>
      </c>
    </row>
    <row r="5794" spans="1:7">
      <c r="A5794" s="23" t="s">
        <v>10873</v>
      </c>
      <c r="B5794" s="23" t="s">
        <v>10874</v>
      </c>
      <c r="C5794" s="23" t="s">
        <v>27</v>
      </c>
      <c r="D5794" s="23" t="str">
        <f>IF(ISNUMBER(MATCH(C5794, 'Registration Database Man. Code'!A:A, 0)), "drone", "")</f>
        <v>drone</v>
      </c>
      <c r="E5794" s="23" t="str">
        <f>VLOOKUP(C5794, 'Registration Database Man. Code'!A:D, 4, FALSE)</f>
        <v>DJI</v>
      </c>
      <c r="F5794" s="24" t="str">
        <f t="shared" si="90"/>
        <v>Yes</v>
      </c>
      <c r="G5794" s="21" t="str">
        <f>IF(F5794="Yes", "Not Applicable", IF(COUNTIF('Broadcast Module Man Codes'!B:B, LEFT(B5794, 4))=0, "No BM Man Code Found", "Match Found"))</f>
        <v>Not Applicable</v>
      </c>
    </row>
    <row r="5795" spans="1:7">
      <c r="A5795" s="23" t="s">
        <v>10875</v>
      </c>
      <c r="B5795" s="23" t="s">
        <v>10876</v>
      </c>
      <c r="C5795" s="23" t="s">
        <v>10</v>
      </c>
      <c r="D5795" s="23" t="str">
        <f>IF(ISNUMBER(MATCH(C5795, 'Registration Database Man. Code'!A:A, 0)), "drone", "")</f>
        <v>drone</v>
      </c>
      <c r="E5795" s="23" t="str">
        <f>VLOOKUP(C5795, 'Registration Database Man. Code'!A:D, 4, FALSE)</f>
        <v>DJI</v>
      </c>
      <c r="F5795" s="24" t="str">
        <f t="shared" si="90"/>
        <v>Yes</v>
      </c>
      <c r="G5795" s="21" t="str">
        <f>IF(F5795="Yes", "Not Applicable", IF(COUNTIF('Broadcast Module Man Codes'!B:B, LEFT(B5795, 4))=0, "No BM Man Code Found", "Match Found"))</f>
        <v>Not Applicable</v>
      </c>
    </row>
    <row r="5796" spans="1:7">
      <c r="A5796" s="23" t="s">
        <v>10877</v>
      </c>
      <c r="B5796" s="23" t="s">
        <v>10878</v>
      </c>
      <c r="C5796" s="23" t="s">
        <v>460</v>
      </c>
      <c r="D5796" s="23" t="str">
        <f>IF(ISNUMBER(MATCH(C5796, 'Registration Database Man. Code'!A:A, 0)), "drone", "")</f>
        <v>drone</v>
      </c>
      <c r="E5796" s="23" t="str">
        <f>VLOOKUP(C5796, 'Registration Database Man. Code'!A:D, 4, FALSE)</f>
        <v>DJI</v>
      </c>
      <c r="F5796" s="24" t="str">
        <f t="shared" si="90"/>
        <v>No</v>
      </c>
      <c r="G5796" s="21" t="str">
        <f>IF(F5796="Yes", "Not Applicable", IF(COUNTIF('Broadcast Module Man Codes'!B:B, LEFT(B5796, 4))=0, "No BM Man Code Found", "Match Found"))</f>
        <v>No BM Man Code Found</v>
      </c>
    </row>
    <row r="5797" spans="1:7">
      <c r="A5797" s="23" t="s">
        <v>10879</v>
      </c>
      <c r="B5797" s="23" t="s">
        <v>10880</v>
      </c>
      <c r="C5797" s="23" t="s">
        <v>27</v>
      </c>
      <c r="D5797" s="23" t="str">
        <f>IF(ISNUMBER(MATCH(C5797, 'Registration Database Man. Code'!A:A, 0)), "drone", "")</f>
        <v>drone</v>
      </c>
      <c r="E5797" s="23" t="str">
        <f>VLOOKUP(C5797, 'Registration Database Man. Code'!A:D, 4, FALSE)</f>
        <v>DJI</v>
      </c>
      <c r="F5797" s="24" t="str">
        <f t="shared" si="90"/>
        <v>No</v>
      </c>
      <c r="G5797" s="21" t="str">
        <f>IF(F5797="Yes", "Not Applicable", IF(COUNTIF('Broadcast Module Man Codes'!B:B, LEFT(B5797, 4))=0, "No BM Man Code Found", "Match Found"))</f>
        <v>No BM Man Code Found</v>
      </c>
    </row>
    <row r="5798" spans="1:7">
      <c r="A5798" s="23" t="s">
        <v>10881</v>
      </c>
      <c r="B5798" s="23" t="s">
        <v>10882</v>
      </c>
      <c r="C5798" s="23" t="s">
        <v>430</v>
      </c>
      <c r="D5798" s="23" t="str">
        <f>IF(ISNUMBER(MATCH(C5798, 'Registration Database Man. Code'!A:A, 0)), "drone", "")</f>
        <v>drone</v>
      </c>
      <c r="E5798" s="23" t="str">
        <f>VLOOKUP(C5798, 'Registration Database Man. Code'!A:D, 4, FALSE)</f>
        <v>EAVISION</v>
      </c>
      <c r="F5798" s="24" t="str">
        <f t="shared" si="90"/>
        <v>No</v>
      </c>
      <c r="G5798" s="21" t="str">
        <f>IF(F5798="Yes", "Not Applicable", IF(COUNTIF('Broadcast Module Man Codes'!B:B, LEFT(B5798, 4))=0, "No BM Man Code Found", "Match Found"))</f>
        <v>No BM Man Code Found</v>
      </c>
    </row>
    <row r="5799" spans="1:7">
      <c r="A5799" s="23" t="s">
        <v>10883</v>
      </c>
      <c r="B5799" s="23" t="s">
        <v>10884</v>
      </c>
      <c r="C5799" s="23" t="s">
        <v>10828</v>
      </c>
      <c r="D5799" s="23" t="str">
        <f>IF(ISNUMBER(MATCH(C5799, 'Registration Database Man. Code'!A:A, 0)), "drone", "")</f>
        <v>drone</v>
      </c>
      <c r="E5799" s="23" t="str">
        <f>VLOOKUP(C5799, 'Registration Database Man. Code'!A:D, 4, FALSE)</f>
        <v>DJI</v>
      </c>
      <c r="F5799" s="24" t="str">
        <f t="shared" si="90"/>
        <v>No</v>
      </c>
      <c r="G5799" s="21" t="str">
        <f>IF(F5799="Yes", "Not Applicable", IF(COUNTIF('Broadcast Module Man Codes'!B:B, LEFT(B5799, 4))=0, "No BM Man Code Found", "Match Found"))</f>
        <v>No BM Man Code Found</v>
      </c>
    </row>
    <row r="5800" spans="1:7">
      <c r="A5800" s="23" t="s">
        <v>10885</v>
      </c>
      <c r="B5800" s="23" t="s">
        <v>10886</v>
      </c>
      <c r="C5800" s="23" t="s">
        <v>132</v>
      </c>
      <c r="D5800" s="23" t="str">
        <f>IF(ISNUMBER(MATCH(C5800, 'Registration Database Man. Code'!A:A, 0)), "drone", "")</f>
        <v>drone</v>
      </c>
      <c r="E5800" s="23" t="str">
        <f>VLOOKUP(C5800, 'Registration Database Man. Code'!A:D, 4, FALSE)</f>
        <v>DJI</v>
      </c>
      <c r="F5800" s="24" t="str">
        <f t="shared" si="90"/>
        <v>No</v>
      </c>
      <c r="G5800" s="21" t="str">
        <f>IF(F5800="Yes", "Not Applicable", IF(COUNTIF('Broadcast Module Man Codes'!B:B, LEFT(B5800, 4))=0, "No BM Man Code Found", "Match Found"))</f>
        <v>No BM Man Code Found</v>
      </c>
    </row>
    <row r="5801" spans="1:7">
      <c r="A5801" s="23" t="s">
        <v>10887</v>
      </c>
      <c r="B5801" s="23" t="s">
        <v>10888</v>
      </c>
      <c r="C5801" s="23" t="s">
        <v>132</v>
      </c>
      <c r="D5801" s="23" t="str">
        <f>IF(ISNUMBER(MATCH(C5801, 'Registration Database Man. Code'!A:A, 0)), "drone", "")</f>
        <v>drone</v>
      </c>
      <c r="E5801" s="23" t="str">
        <f>VLOOKUP(C5801, 'Registration Database Man. Code'!A:D, 4, FALSE)</f>
        <v>DJI</v>
      </c>
      <c r="F5801" s="24" t="str">
        <f t="shared" si="90"/>
        <v>No</v>
      </c>
      <c r="G5801" s="21" t="str">
        <f>IF(F5801="Yes", "Not Applicable", IF(COUNTIF('Broadcast Module Man Codes'!B:B, LEFT(B5801, 4))=0, "No BM Man Code Found", "Match Found"))</f>
        <v>No BM Man Code Found</v>
      </c>
    </row>
    <row r="5802" spans="1:7">
      <c r="A5802" s="23" t="s">
        <v>10889</v>
      </c>
      <c r="B5802" s="23" t="s">
        <v>10890</v>
      </c>
      <c r="C5802" s="23" t="s">
        <v>94</v>
      </c>
      <c r="D5802" s="23" t="str">
        <f>IF(ISNUMBER(MATCH(C5802, 'Registration Database Man. Code'!A:A, 0)), "drone", "")</f>
        <v>drone</v>
      </c>
      <c r="E5802" s="23" t="str">
        <f>VLOOKUP(C5802, 'Registration Database Man. Code'!A:D, 4, FALSE)</f>
        <v>DJI</v>
      </c>
      <c r="F5802" s="24" t="str">
        <f t="shared" si="90"/>
        <v>No</v>
      </c>
      <c r="G5802" s="21" t="str">
        <f>IF(F5802="Yes", "Not Applicable", IF(COUNTIF('Broadcast Module Man Codes'!B:B, LEFT(B5802, 4))=0, "No BM Man Code Found", "Match Found"))</f>
        <v>No BM Man Code Found</v>
      </c>
    </row>
    <row r="5803" spans="1:7">
      <c r="A5803" s="23" t="s">
        <v>10891</v>
      </c>
      <c r="B5803" s="23" t="s">
        <v>10892</v>
      </c>
      <c r="C5803" s="23" t="s">
        <v>6</v>
      </c>
      <c r="D5803" s="23" t="str">
        <f>IF(ISNUMBER(MATCH(C5803, 'Registration Database Man. Code'!A:A, 0)), "drone", "")</f>
        <v>drone</v>
      </c>
      <c r="E5803" s="23" t="str">
        <f>VLOOKUP(C5803, 'Registration Database Man. Code'!A:D, 4, FALSE)</f>
        <v>XAG</v>
      </c>
      <c r="F5803" s="24" t="str">
        <f t="shared" si="90"/>
        <v>No</v>
      </c>
      <c r="G5803" s="21" t="str">
        <f>IF(F5803="Yes", "Not Applicable", IF(COUNTIF('Broadcast Module Man Codes'!B:B, LEFT(B5803, 4))=0, "No BM Man Code Found", "Match Found"))</f>
        <v>No BM Man Code Found</v>
      </c>
    </row>
    <row r="5804" spans="1:7">
      <c r="A5804" s="23" t="s">
        <v>10893</v>
      </c>
      <c r="B5804" s="23" t="s">
        <v>10894</v>
      </c>
      <c r="C5804" s="23" t="s">
        <v>97</v>
      </c>
      <c r="D5804" s="23" t="str">
        <f>IF(ISNUMBER(MATCH(C5804, 'Registration Database Man. Code'!A:A, 0)), "drone", "")</f>
        <v>drone</v>
      </c>
      <c r="E5804" s="23" t="str">
        <f>VLOOKUP(C5804, 'Registration Database Man. Code'!A:D, 4, FALSE)</f>
        <v>DJI</v>
      </c>
      <c r="F5804" s="24" t="str">
        <f t="shared" si="90"/>
        <v>No</v>
      </c>
      <c r="G5804" s="21" t="str">
        <f>IF(F5804="Yes", "Not Applicable", IF(COUNTIF('Broadcast Module Man Codes'!B:B, LEFT(B5804, 4))=0, "No BM Man Code Found", "Match Found"))</f>
        <v>No BM Man Code Found</v>
      </c>
    </row>
    <row r="5805" spans="1:7">
      <c r="A5805" s="23" t="s">
        <v>10895</v>
      </c>
      <c r="B5805" s="23" t="s">
        <v>10896</v>
      </c>
      <c r="C5805" s="23" t="s">
        <v>97</v>
      </c>
      <c r="D5805" s="23" t="str">
        <f>IF(ISNUMBER(MATCH(C5805, 'Registration Database Man. Code'!A:A, 0)), "drone", "")</f>
        <v>drone</v>
      </c>
      <c r="E5805" s="23" t="str">
        <f>VLOOKUP(C5805, 'Registration Database Man. Code'!A:D, 4, FALSE)</f>
        <v>DJI</v>
      </c>
      <c r="F5805" s="24" t="str">
        <f t="shared" si="90"/>
        <v>No</v>
      </c>
      <c r="G5805" s="21" t="str">
        <f>IF(F5805="Yes", "Not Applicable", IF(COUNTIF('Broadcast Module Man Codes'!B:B, LEFT(B5805, 4))=0, "No BM Man Code Found", "Match Found"))</f>
        <v>No BM Man Code Found</v>
      </c>
    </row>
    <row r="5806" spans="1:7">
      <c r="A5806" s="23" t="s">
        <v>10897</v>
      </c>
      <c r="B5806" s="23" t="s">
        <v>10898</v>
      </c>
      <c r="C5806" s="23" t="s">
        <v>53</v>
      </c>
      <c r="D5806" s="23" t="str">
        <f>IF(ISNUMBER(MATCH(C5806, 'Registration Database Man. Code'!A:A, 0)), "drone", "")</f>
        <v>drone</v>
      </c>
      <c r="E5806" s="23" t="str">
        <f>VLOOKUP(C5806, 'Registration Database Man. Code'!A:D, 4, FALSE)</f>
        <v>EA VISION</v>
      </c>
      <c r="F5806" s="24" t="str">
        <f t="shared" si="90"/>
        <v>No</v>
      </c>
      <c r="G5806" s="21" t="str">
        <f>IF(F5806="Yes", "Not Applicable", IF(COUNTIF('Broadcast Module Man Codes'!B:B, LEFT(B5806, 4))=0, "No BM Man Code Found", "Match Found"))</f>
        <v>No BM Man Code Found</v>
      </c>
    </row>
    <row r="5807" spans="1:7">
      <c r="A5807" s="23" t="s">
        <v>10899</v>
      </c>
      <c r="B5807" s="23" t="s">
        <v>10900</v>
      </c>
      <c r="C5807" s="23" t="s">
        <v>16</v>
      </c>
      <c r="D5807" s="23" t="str">
        <f>IF(ISNUMBER(MATCH(C5807, 'Registration Database Man. Code'!A:A, 0)), "drone", "")</f>
        <v>drone</v>
      </c>
      <c r="E5807" s="23" t="str">
        <f>VLOOKUP(C5807, 'Registration Database Man. Code'!A:D, 4, FALSE)</f>
        <v>DJI</v>
      </c>
      <c r="F5807" s="24" t="str">
        <f t="shared" si="90"/>
        <v>No</v>
      </c>
      <c r="G5807" s="21" t="str">
        <f>IF(F5807="Yes", "Not Applicable", IF(COUNTIF('Broadcast Module Man Codes'!B:B, LEFT(B5807, 4))=0, "No BM Man Code Found", "Match Found"))</f>
        <v>No BM Man Code Found</v>
      </c>
    </row>
    <row r="5808" spans="1:7">
      <c r="A5808" s="23" t="s">
        <v>10901</v>
      </c>
      <c r="B5808" s="23" t="s">
        <v>10902</v>
      </c>
      <c r="C5808" s="23" t="s">
        <v>94</v>
      </c>
      <c r="D5808" s="23" t="str">
        <f>IF(ISNUMBER(MATCH(C5808, 'Registration Database Man. Code'!A:A, 0)), "drone", "")</f>
        <v>drone</v>
      </c>
      <c r="E5808" s="23" t="str">
        <f>VLOOKUP(C5808, 'Registration Database Man. Code'!A:D, 4, FALSE)</f>
        <v>DJI</v>
      </c>
      <c r="F5808" s="24" t="str">
        <f t="shared" si="90"/>
        <v>No</v>
      </c>
      <c r="G5808" s="21" t="str">
        <f>IF(F5808="Yes", "Not Applicable", IF(COUNTIF('Broadcast Module Man Codes'!B:B, LEFT(B5808, 4))=0, "No BM Man Code Found", "Match Found"))</f>
        <v>No BM Man Code Found</v>
      </c>
    </row>
    <row r="5809" spans="1:7">
      <c r="A5809" s="23" t="s">
        <v>10903</v>
      </c>
      <c r="B5809" s="23" t="s">
        <v>10904</v>
      </c>
      <c r="C5809" s="23" t="s">
        <v>10</v>
      </c>
      <c r="D5809" s="23" t="str">
        <f>IF(ISNUMBER(MATCH(C5809, 'Registration Database Man. Code'!A:A, 0)), "drone", "")</f>
        <v>drone</v>
      </c>
      <c r="E5809" s="23" t="str">
        <f>VLOOKUP(C5809, 'Registration Database Man. Code'!A:D, 4, FALSE)</f>
        <v>DJI</v>
      </c>
      <c r="F5809" s="24" t="str">
        <f t="shared" si="90"/>
        <v>No</v>
      </c>
      <c r="G5809" s="21" t="str">
        <f>IF(F5809="Yes", "Not Applicable", IF(COUNTIF('Broadcast Module Man Codes'!B:B, LEFT(B5809, 4))=0, "No BM Man Code Found", "Match Found"))</f>
        <v>No BM Man Code Found</v>
      </c>
    </row>
    <row r="5810" spans="1:7">
      <c r="A5810" s="23" t="s">
        <v>10905</v>
      </c>
      <c r="B5810" s="23" t="s">
        <v>10906</v>
      </c>
      <c r="C5810" s="23" t="s">
        <v>6</v>
      </c>
      <c r="D5810" s="23" t="str">
        <f>IF(ISNUMBER(MATCH(C5810, 'Registration Database Man. Code'!A:A, 0)), "drone", "")</f>
        <v>drone</v>
      </c>
      <c r="E5810" s="23" t="str">
        <f>VLOOKUP(C5810, 'Registration Database Man. Code'!A:D, 4, FALSE)</f>
        <v>XAG</v>
      </c>
      <c r="F5810" s="24" t="str">
        <f t="shared" si="90"/>
        <v>Yes</v>
      </c>
      <c r="G5810" s="21" t="str">
        <f>IF(F5810="Yes", "Not Applicable", IF(COUNTIF('Broadcast Module Man Codes'!B:B, LEFT(B5810, 4))=0, "No BM Man Code Found", "Match Found"))</f>
        <v>Not Applicable</v>
      </c>
    </row>
    <row r="5811" spans="1:7">
      <c r="A5811" s="23" t="s">
        <v>10907</v>
      </c>
      <c r="B5811" s="23" t="s">
        <v>10908</v>
      </c>
      <c r="C5811" s="23" t="s">
        <v>430</v>
      </c>
      <c r="D5811" s="23" t="str">
        <f>IF(ISNUMBER(MATCH(C5811, 'Registration Database Man. Code'!A:A, 0)), "drone", "")</f>
        <v>drone</v>
      </c>
      <c r="E5811" s="23" t="str">
        <f>VLOOKUP(C5811, 'Registration Database Man. Code'!A:D, 4, FALSE)</f>
        <v>EAVISION</v>
      </c>
      <c r="F5811" s="24" t="str">
        <f t="shared" si="90"/>
        <v>No</v>
      </c>
      <c r="G5811" s="21" t="str">
        <f>IF(F5811="Yes", "Not Applicable", IF(COUNTIF('Broadcast Module Man Codes'!B:B, LEFT(B5811, 4))=0, "No BM Man Code Found", "Match Found"))</f>
        <v>No BM Man Code Found</v>
      </c>
    </row>
    <row r="5812" spans="1:7">
      <c r="A5812" s="23" t="s">
        <v>10911</v>
      </c>
      <c r="B5812" s="23" t="s">
        <v>10912</v>
      </c>
      <c r="C5812" s="23" t="s">
        <v>132</v>
      </c>
      <c r="D5812" s="23" t="str">
        <f>IF(ISNUMBER(MATCH(C5812, 'Registration Database Man. Code'!A:A, 0)), "drone", "")</f>
        <v>drone</v>
      </c>
      <c r="E5812" s="23" t="str">
        <f>VLOOKUP(C5812, 'Registration Database Man. Code'!A:D, 4, FALSE)</f>
        <v>DJI</v>
      </c>
      <c r="F5812" s="24" t="str">
        <f t="shared" si="90"/>
        <v>No</v>
      </c>
      <c r="G5812" s="21" t="str">
        <f>IF(F5812="Yes", "Not Applicable", IF(COUNTIF('Broadcast Module Man Codes'!B:B, LEFT(B5812, 4))=0, "No BM Man Code Found", "Match Found"))</f>
        <v>No BM Man Code Found</v>
      </c>
    </row>
    <row r="5813" spans="1:7">
      <c r="A5813" s="23" t="s">
        <v>10913</v>
      </c>
      <c r="B5813" s="23" t="s">
        <v>10914</v>
      </c>
      <c r="C5813" s="23" t="s">
        <v>132</v>
      </c>
      <c r="D5813" s="23" t="str">
        <f>IF(ISNUMBER(MATCH(C5813, 'Registration Database Man. Code'!A:A, 0)), "drone", "")</f>
        <v>drone</v>
      </c>
      <c r="E5813" s="23" t="str">
        <f>VLOOKUP(C5813, 'Registration Database Man. Code'!A:D, 4, FALSE)</f>
        <v>DJI</v>
      </c>
      <c r="F5813" s="24" t="str">
        <f t="shared" si="90"/>
        <v>No</v>
      </c>
      <c r="G5813" s="21" t="str">
        <f>IF(F5813="Yes", "Not Applicable", IF(COUNTIF('Broadcast Module Man Codes'!B:B, LEFT(B5813, 4))=0, "No BM Man Code Found", "Match Found"))</f>
        <v>No BM Man Code Found</v>
      </c>
    </row>
    <row r="5814" spans="1:7">
      <c r="A5814" s="23" t="s">
        <v>10915</v>
      </c>
      <c r="B5814" s="23" t="s">
        <v>10916</v>
      </c>
      <c r="C5814" s="23" t="s">
        <v>4</v>
      </c>
      <c r="D5814" s="23" t="str">
        <f>IF(ISNUMBER(MATCH(C5814, 'Registration Database Man. Code'!A:A, 0)), "drone", "")</f>
        <v>drone</v>
      </c>
      <c r="E5814" s="23" t="str">
        <f>VLOOKUP(C5814, 'Registration Database Man. Code'!A:D, 4, FALSE)</f>
        <v>TALOS DRONES</v>
      </c>
      <c r="F5814" s="24" t="str">
        <f t="shared" si="90"/>
        <v>Yes</v>
      </c>
      <c r="G5814" s="21" t="str">
        <f>IF(F5814="Yes", "Not Applicable", IF(COUNTIF('Broadcast Module Man Codes'!B:B, LEFT(B5814, 4))=0, "No BM Man Code Found", "Match Found"))</f>
        <v>Not Applicable</v>
      </c>
    </row>
    <row r="5815" spans="1:7">
      <c r="A5815" s="23" t="s">
        <v>10917</v>
      </c>
      <c r="B5815" s="23" t="s">
        <v>10918</v>
      </c>
      <c r="C5815" s="23" t="s">
        <v>94</v>
      </c>
      <c r="D5815" s="23" t="str">
        <f>IF(ISNUMBER(MATCH(C5815, 'Registration Database Man. Code'!A:A, 0)), "drone", "")</f>
        <v>drone</v>
      </c>
      <c r="E5815" s="23" t="str">
        <f>VLOOKUP(C5815, 'Registration Database Man. Code'!A:D, 4, FALSE)</f>
        <v>DJI</v>
      </c>
      <c r="F5815" s="24" t="str">
        <f t="shared" si="90"/>
        <v>No</v>
      </c>
      <c r="G5815" s="21" t="str">
        <f>IF(F5815="Yes", "Not Applicable", IF(COUNTIF('Broadcast Module Man Codes'!B:B, LEFT(B5815, 4))=0, "No BM Man Code Found", "Match Found"))</f>
        <v>No BM Man Code Found</v>
      </c>
    </row>
    <row r="5816" spans="1:7">
      <c r="A5816" s="23" t="s">
        <v>10919</v>
      </c>
      <c r="B5816" s="23" t="s">
        <v>10920</v>
      </c>
      <c r="C5816" s="23" t="s">
        <v>53</v>
      </c>
      <c r="D5816" s="23" t="str">
        <f>IF(ISNUMBER(MATCH(C5816, 'Registration Database Man. Code'!A:A, 0)), "drone", "")</f>
        <v>drone</v>
      </c>
      <c r="E5816" s="23" t="str">
        <f>VLOOKUP(C5816, 'Registration Database Man. Code'!A:D, 4, FALSE)</f>
        <v>EA VISION</v>
      </c>
      <c r="F5816" s="24" t="str">
        <f t="shared" si="90"/>
        <v>No</v>
      </c>
      <c r="G5816" s="21" t="str">
        <f>IF(F5816="Yes", "Not Applicable", IF(COUNTIF('Broadcast Module Man Codes'!B:B, LEFT(B5816, 4))=0, "No BM Man Code Found", "Match Found"))</f>
        <v>No BM Man Code Found</v>
      </c>
    </row>
    <row r="5817" spans="1:7">
      <c r="A5817" s="23" t="s">
        <v>10921</v>
      </c>
      <c r="B5817" s="23" t="s">
        <v>10922</v>
      </c>
      <c r="C5817" s="23" t="s">
        <v>27</v>
      </c>
      <c r="D5817" s="23" t="str">
        <f>IF(ISNUMBER(MATCH(C5817, 'Registration Database Man. Code'!A:A, 0)), "drone", "")</f>
        <v>drone</v>
      </c>
      <c r="E5817" s="23" t="str">
        <f>VLOOKUP(C5817, 'Registration Database Man. Code'!A:D, 4, FALSE)</f>
        <v>DJI</v>
      </c>
      <c r="F5817" s="24" t="str">
        <f t="shared" si="90"/>
        <v>Yes</v>
      </c>
      <c r="G5817" s="21" t="str">
        <f>IF(F5817="Yes", "Not Applicable", IF(COUNTIF('Broadcast Module Man Codes'!B:B, LEFT(B5817, 4))=0, "No BM Man Code Found", "Match Found"))</f>
        <v>Not Applicable</v>
      </c>
    </row>
    <row r="5818" spans="1:7">
      <c r="A5818" s="23" t="s">
        <v>10923</v>
      </c>
      <c r="B5818" s="23" t="s">
        <v>10924</v>
      </c>
      <c r="C5818" s="23" t="s">
        <v>27</v>
      </c>
      <c r="D5818" s="23" t="str">
        <f>IF(ISNUMBER(MATCH(C5818, 'Registration Database Man. Code'!A:A, 0)), "drone", "")</f>
        <v>drone</v>
      </c>
      <c r="E5818" s="23" t="str">
        <f>VLOOKUP(C5818, 'Registration Database Man. Code'!A:D, 4, FALSE)</f>
        <v>DJI</v>
      </c>
      <c r="F5818" s="24" t="str">
        <f t="shared" si="90"/>
        <v>No</v>
      </c>
      <c r="G5818" s="21" t="str">
        <f>IF(F5818="Yes", "Not Applicable", IF(COUNTIF('Broadcast Module Man Codes'!B:B, LEFT(B5818, 4))=0, "No BM Man Code Found", "Match Found"))</f>
        <v>No BM Man Code Found</v>
      </c>
    </row>
    <row r="5819" spans="1:7">
      <c r="A5819" s="23" t="s">
        <v>10925</v>
      </c>
      <c r="B5819" s="23" t="s">
        <v>10926</v>
      </c>
      <c r="C5819" s="23" t="s">
        <v>1467</v>
      </c>
      <c r="D5819" s="23" t="str">
        <f>IF(ISNUMBER(MATCH(C5819, 'Registration Database Man. Code'!A:A, 0)), "drone", "")</f>
        <v>drone</v>
      </c>
      <c r="E5819" s="23" t="str">
        <f>VLOOKUP(C5819, 'Registration Database Man. Code'!A:D, 4, FALSE)</f>
        <v>DJI</v>
      </c>
      <c r="F5819" s="24" t="str">
        <f t="shared" si="90"/>
        <v>No</v>
      </c>
      <c r="G5819" s="21" t="str">
        <f>IF(F5819="Yes", "Not Applicable", IF(COUNTIF('Broadcast Module Man Codes'!B:B, LEFT(B5819, 4))=0, "No BM Man Code Found", "Match Found"))</f>
        <v>No BM Man Code Found</v>
      </c>
    </row>
    <row r="5820" spans="1:7">
      <c r="A5820" s="23" t="s">
        <v>10927</v>
      </c>
      <c r="B5820" s="23" t="s">
        <v>10928</v>
      </c>
      <c r="C5820" s="23" t="s">
        <v>10</v>
      </c>
      <c r="D5820" s="23" t="str">
        <f>IF(ISNUMBER(MATCH(C5820, 'Registration Database Man. Code'!A:A, 0)), "drone", "")</f>
        <v>drone</v>
      </c>
      <c r="E5820" s="23" t="str">
        <f>VLOOKUP(C5820, 'Registration Database Man. Code'!A:D, 4, FALSE)</f>
        <v>DJI</v>
      </c>
      <c r="F5820" s="24" t="str">
        <f t="shared" si="90"/>
        <v>Yes</v>
      </c>
      <c r="G5820" s="21" t="str">
        <f>IF(F5820="Yes", "Not Applicable", IF(COUNTIF('Broadcast Module Man Codes'!B:B, LEFT(B5820, 4))=0, "No BM Man Code Found", "Match Found"))</f>
        <v>Not Applicable</v>
      </c>
    </row>
    <row r="5821" spans="1:7">
      <c r="A5821" s="23" t="s">
        <v>10931</v>
      </c>
      <c r="B5821" s="23" t="s">
        <v>10932</v>
      </c>
      <c r="C5821" s="23" t="s">
        <v>21</v>
      </c>
      <c r="D5821" s="23" t="str">
        <f>IF(ISNUMBER(MATCH(C5821, 'Registration Database Man. Code'!A:A, 0)), "drone", "")</f>
        <v>drone</v>
      </c>
      <c r="E5821" s="23" t="str">
        <f>VLOOKUP(C5821, 'Registration Database Man. Code'!A:D, 4, FALSE)</f>
        <v>XAG</v>
      </c>
      <c r="F5821" s="24" t="str">
        <f t="shared" si="90"/>
        <v>No</v>
      </c>
      <c r="G5821" s="21" t="str">
        <f>IF(F5821="Yes", "Not Applicable", IF(COUNTIF('Broadcast Module Man Codes'!B:B, LEFT(B5821, 4))=0, "No BM Man Code Found", "Match Found"))</f>
        <v>No BM Man Code Found</v>
      </c>
    </row>
    <row r="5822" spans="1:7">
      <c r="A5822" s="23" t="s">
        <v>10933</v>
      </c>
      <c r="B5822" s="23" t="s">
        <v>10934</v>
      </c>
      <c r="C5822" s="23" t="s">
        <v>16</v>
      </c>
      <c r="D5822" s="23" t="str">
        <f>IF(ISNUMBER(MATCH(C5822, 'Registration Database Man. Code'!A:A, 0)), "drone", "")</f>
        <v>drone</v>
      </c>
      <c r="E5822" s="23" t="str">
        <f>VLOOKUP(C5822, 'Registration Database Man. Code'!A:D, 4, FALSE)</f>
        <v>DJI</v>
      </c>
      <c r="F5822" s="24" t="str">
        <f t="shared" si="90"/>
        <v>Yes</v>
      </c>
      <c r="G5822" s="21" t="str">
        <f>IF(F5822="Yes", "Not Applicable", IF(COUNTIF('Broadcast Module Man Codes'!B:B, LEFT(B5822, 4))=0, "No BM Man Code Found", "Match Found"))</f>
        <v>Not Applicable</v>
      </c>
    </row>
    <row r="5823" spans="1:7">
      <c r="A5823" s="23" t="s">
        <v>10935</v>
      </c>
      <c r="B5823" s="23" t="s">
        <v>10936</v>
      </c>
      <c r="C5823" s="23" t="s">
        <v>6</v>
      </c>
      <c r="D5823" s="23" t="str">
        <f>IF(ISNUMBER(MATCH(C5823, 'Registration Database Man. Code'!A:A, 0)), "drone", "")</f>
        <v>drone</v>
      </c>
      <c r="E5823" s="23" t="str">
        <f>VLOOKUP(C5823, 'Registration Database Man. Code'!A:D, 4, FALSE)</f>
        <v>XAG</v>
      </c>
      <c r="F5823" s="24" t="str">
        <f t="shared" si="90"/>
        <v>Yes</v>
      </c>
      <c r="G5823" s="21" t="str">
        <f>IF(F5823="Yes", "Not Applicable", IF(COUNTIF('Broadcast Module Man Codes'!B:B, LEFT(B5823, 4))=0, "No BM Man Code Found", "Match Found"))</f>
        <v>Not Applicable</v>
      </c>
    </row>
    <row r="5824" spans="1:7">
      <c r="A5824" s="23" t="s">
        <v>10937</v>
      </c>
      <c r="B5824" s="23" t="s">
        <v>10938</v>
      </c>
      <c r="C5824" s="23" t="s">
        <v>132</v>
      </c>
      <c r="D5824" s="23" t="str">
        <f>IF(ISNUMBER(MATCH(C5824, 'Registration Database Man. Code'!A:A, 0)), "drone", "")</f>
        <v>drone</v>
      </c>
      <c r="E5824" s="23" t="str">
        <f>VLOOKUP(C5824, 'Registration Database Man. Code'!A:D, 4, FALSE)</f>
        <v>DJI</v>
      </c>
      <c r="F5824" s="24" t="str">
        <f t="shared" si="90"/>
        <v>No</v>
      </c>
      <c r="G5824" s="21" t="str">
        <f>IF(F5824="Yes", "Not Applicable", IF(COUNTIF('Broadcast Module Man Codes'!B:B, LEFT(B5824, 4))=0, "No BM Man Code Found", "Match Found"))</f>
        <v>No BM Man Code Found</v>
      </c>
    </row>
    <row r="5825" spans="1:7">
      <c r="A5825" s="23" t="s">
        <v>10939</v>
      </c>
      <c r="B5825" s="23" t="s">
        <v>10940</v>
      </c>
      <c r="C5825" s="23" t="s">
        <v>97</v>
      </c>
      <c r="D5825" s="23" t="str">
        <f>IF(ISNUMBER(MATCH(C5825, 'Registration Database Man. Code'!A:A, 0)), "drone", "")</f>
        <v>drone</v>
      </c>
      <c r="E5825" s="23" t="str">
        <f>VLOOKUP(C5825, 'Registration Database Man. Code'!A:D, 4, FALSE)</f>
        <v>DJI</v>
      </c>
      <c r="F5825" s="24" t="str">
        <f t="shared" si="90"/>
        <v>No</v>
      </c>
      <c r="G5825" s="21" t="str">
        <f>IF(F5825="Yes", "Not Applicable", IF(COUNTIF('Broadcast Module Man Codes'!B:B, LEFT(B5825, 4))=0, "No BM Man Code Found", "Match Found"))</f>
        <v>No BM Man Code Found</v>
      </c>
    </row>
    <row r="5826" spans="1:7">
      <c r="A5826" s="23" t="s">
        <v>10941</v>
      </c>
      <c r="B5826" s="23" t="s">
        <v>10942</v>
      </c>
      <c r="C5826" s="23" t="s">
        <v>94</v>
      </c>
      <c r="D5826" s="23" t="str">
        <f>IF(ISNUMBER(MATCH(C5826, 'Registration Database Man. Code'!A:A, 0)), "drone", "")</f>
        <v>drone</v>
      </c>
      <c r="E5826" s="23" t="str">
        <f>VLOOKUP(C5826, 'Registration Database Man. Code'!A:D, 4, FALSE)</f>
        <v>DJI</v>
      </c>
      <c r="F5826" s="24" t="str">
        <f t="shared" si="90"/>
        <v>No</v>
      </c>
      <c r="G5826" s="21" t="str">
        <f>IF(F5826="Yes", "Not Applicable", IF(COUNTIF('Broadcast Module Man Codes'!B:B, LEFT(B5826, 4))=0, "No BM Man Code Found", "Match Found"))</f>
        <v>No BM Man Code Found</v>
      </c>
    </row>
    <row r="5827" spans="1:7">
      <c r="A5827" s="23" t="s">
        <v>10944</v>
      </c>
      <c r="B5827" s="23" t="s">
        <v>10945</v>
      </c>
      <c r="C5827" s="23" t="s">
        <v>21</v>
      </c>
      <c r="D5827" s="23" t="str">
        <f>IF(ISNUMBER(MATCH(C5827, 'Registration Database Man. Code'!A:A, 0)), "drone", "")</f>
        <v>drone</v>
      </c>
      <c r="E5827" s="23" t="str">
        <f>VLOOKUP(C5827, 'Registration Database Man. Code'!A:D, 4, FALSE)</f>
        <v>XAG</v>
      </c>
      <c r="F5827" s="24" t="str">
        <f t="shared" ref="F5827:F5890" si="91">IF(OR(E5827="EA VISION", E5827="EAVISION"), "No", IF(OR(AND(OR(E5827="DJI", E5827="DJI Innovations"), LEFT(B5827, 5)="1581F"), AND(OR(E5827="XAG", E5827="GUANGZHOU XAG CO LTD"), LEFT(B5827, 5)="1863F"), AND(E5827="Talos Drones", LEFT(B5827, 5)="2104F")), "Yes", "No"))</f>
        <v>Yes</v>
      </c>
      <c r="G5827" s="21" t="str">
        <f>IF(F5827="Yes", "Not Applicable", IF(COUNTIF('Broadcast Module Man Codes'!B:B, LEFT(B5827, 4))=0, "No BM Man Code Found", "Match Found"))</f>
        <v>Not Applicable</v>
      </c>
    </row>
    <row r="5828" spans="1:7">
      <c r="A5828" s="23" t="s">
        <v>10946</v>
      </c>
      <c r="B5828" s="23" t="s">
        <v>10947</v>
      </c>
      <c r="C5828" s="23" t="s">
        <v>16</v>
      </c>
      <c r="D5828" s="23" t="str">
        <f>IF(ISNUMBER(MATCH(C5828, 'Registration Database Man. Code'!A:A, 0)), "drone", "")</f>
        <v>drone</v>
      </c>
      <c r="E5828" s="23" t="str">
        <f>VLOOKUP(C5828, 'Registration Database Man. Code'!A:D, 4, FALSE)</f>
        <v>DJI</v>
      </c>
      <c r="F5828" s="24" t="str">
        <f t="shared" si="91"/>
        <v>Yes</v>
      </c>
      <c r="G5828" s="21" t="str">
        <f>IF(F5828="Yes", "Not Applicable", IF(COUNTIF('Broadcast Module Man Codes'!B:B, LEFT(B5828, 4))=0, "No BM Man Code Found", "Match Found"))</f>
        <v>Not Applicable</v>
      </c>
    </row>
    <row r="5829" spans="1:7">
      <c r="A5829" s="23" t="s">
        <v>10948</v>
      </c>
      <c r="B5829" s="23" t="s">
        <v>10949</v>
      </c>
      <c r="C5829" s="23" t="s">
        <v>6</v>
      </c>
      <c r="D5829" s="23" t="str">
        <f>IF(ISNUMBER(MATCH(C5829, 'Registration Database Man. Code'!A:A, 0)), "drone", "")</f>
        <v>drone</v>
      </c>
      <c r="E5829" s="23" t="str">
        <f>VLOOKUP(C5829, 'Registration Database Man. Code'!A:D, 4, FALSE)</f>
        <v>XAG</v>
      </c>
      <c r="F5829" s="24" t="str">
        <f t="shared" si="91"/>
        <v>No</v>
      </c>
      <c r="G5829" s="21" t="str">
        <f>IF(F5829="Yes", "Not Applicable", IF(COUNTIF('Broadcast Module Man Codes'!B:B, LEFT(B5829, 4))=0, "No BM Man Code Found", "Match Found"))</f>
        <v>No BM Man Code Found</v>
      </c>
    </row>
    <row r="5830" spans="1:7">
      <c r="A5830" s="23" t="s">
        <v>10950</v>
      </c>
      <c r="B5830" s="23" t="s">
        <v>10951</v>
      </c>
      <c r="C5830" s="23" t="s">
        <v>53</v>
      </c>
      <c r="D5830" s="23" t="str">
        <f>IF(ISNUMBER(MATCH(C5830, 'Registration Database Man. Code'!A:A, 0)), "drone", "")</f>
        <v>drone</v>
      </c>
      <c r="E5830" s="23" t="str">
        <f>VLOOKUP(C5830, 'Registration Database Man. Code'!A:D, 4, FALSE)</f>
        <v>EA VISION</v>
      </c>
      <c r="F5830" s="24" t="str">
        <f t="shared" si="91"/>
        <v>No</v>
      </c>
      <c r="G5830" s="21" t="str">
        <f>IF(F5830="Yes", "Not Applicable", IF(COUNTIF('Broadcast Module Man Codes'!B:B, LEFT(B5830, 4))=0, "No BM Man Code Found", "Match Found"))</f>
        <v>No BM Man Code Found</v>
      </c>
    </row>
    <row r="5831" spans="1:7">
      <c r="A5831" s="23" t="s">
        <v>10952</v>
      </c>
      <c r="B5831" s="23" t="s">
        <v>10953</v>
      </c>
      <c r="C5831" s="23" t="s">
        <v>21</v>
      </c>
      <c r="D5831" s="23" t="str">
        <f>IF(ISNUMBER(MATCH(C5831, 'Registration Database Man. Code'!A:A, 0)), "drone", "")</f>
        <v>drone</v>
      </c>
      <c r="E5831" s="23" t="str">
        <f>VLOOKUP(C5831, 'Registration Database Man. Code'!A:D, 4, FALSE)</f>
        <v>XAG</v>
      </c>
      <c r="F5831" s="24" t="str">
        <f t="shared" si="91"/>
        <v>No</v>
      </c>
      <c r="G5831" s="21" t="str">
        <f>IF(F5831="Yes", "Not Applicable", IF(COUNTIF('Broadcast Module Man Codes'!B:B, LEFT(B5831, 4))=0, "No BM Man Code Found", "Match Found"))</f>
        <v>No BM Man Code Found</v>
      </c>
    </row>
    <row r="5832" spans="1:7">
      <c r="A5832" s="23" t="s">
        <v>10954</v>
      </c>
      <c r="B5832" s="23" t="s">
        <v>10955</v>
      </c>
      <c r="C5832" s="23">
        <v>610131</v>
      </c>
      <c r="D5832" s="23" t="str">
        <f>IF(ISNUMBER(MATCH(C5832, 'Registration Database Man. Code'!A:A, 0)), "drone", "")</f>
        <v>drone</v>
      </c>
      <c r="E5832" s="23" t="str">
        <f>VLOOKUP(C5832, 'Registration Database Man. Code'!A:D, 4, FALSE)</f>
        <v>DJI</v>
      </c>
      <c r="F5832" s="24" t="str">
        <f t="shared" si="91"/>
        <v>No</v>
      </c>
      <c r="G5832" s="21" t="str">
        <f>IF(F5832="Yes", "Not Applicable", IF(COUNTIF('Broadcast Module Man Codes'!B:B, LEFT(B5832, 4))=0, "No BM Man Code Found", "Match Found"))</f>
        <v>No BM Man Code Found</v>
      </c>
    </row>
    <row r="5833" spans="1:7">
      <c r="A5833" s="23" t="s">
        <v>10956</v>
      </c>
      <c r="B5833" s="23" t="s">
        <v>10957</v>
      </c>
      <c r="C5833" s="23" t="s">
        <v>37</v>
      </c>
      <c r="D5833" s="23" t="str">
        <f>IF(ISNUMBER(MATCH(C5833, 'Registration Database Man. Code'!A:A, 0)), "drone", "")</f>
        <v>drone</v>
      </c>
      <c r="E5833" s="23" t="str">
        <f>VLOOKUP(C5833, 'Registration Database Man. Code'!A:D, 4, FALSE)</f>
        <v>DJI</v>
      </c>
      <c r="F5833" s="24" t="str">
        <f t="shared" si="91"/>
        <v>No</v>
      </c>
      <c r="G5833" s="21" t="str">
        <f>IF(F5833="Yes", "Not Applicable", IF(COUNTIF('Broadcast Module Man Codes'!B:B, LEFT(B5833, 4))=0, "No BM Man Code Found", "Match Found"))</f>
        <v>No BM Man Code Found</v>
      </c>
    </row>
    <row r="5834" spans="1:7">
      <c r="A5834" s="23" t="s">
        <v>10958</v>
      </c>
      <c r="B5834" s="23" t="s">
        <v>10959</v>
      </c>
      <c r="C5834" s="23" t="s">
        <v>97</v>
      </c>
      <c r="D5834" s="23" t="str">
        <f>IF(ISNUMBER(MATCH(C5834, 'Registration Database Man. Code'!A:A, 0)), "drone", "")</f>
        <v>drone</v>
      </c>
      <c r="E5834" s="23" t="str">
        <f>VLOOKUP(C5834, 'Registration Database Man. Code'!A:D, 4, FALSE)</f>
        <v>DJI</v>
      </c>
      <c r="F5834" s="24" t="str">
        <f t="shared" si="91"/>
        <v>No</v>
      </c>
      <c r="G5834" s="21" t="str">
        <f>IF(F5834="Yes", "Not Applicable", IF(COUNTIF('Broadcast Module Man Codes'!B:B, LEFT(B5834, 4))=0, "No BM Man Code Found", "Match Found"))</f>
        <v>No BM Man Code Found</v>
      </c>
    </row>
    <row r="5835" spans="1:7">
      <c r="A5835" s="23" t="s">
        <v>10960</v>
      </c>
      <c r="B5835" s="23" t="s">
        <v>10961</v>
      </c>
      <c r="C5835" s="23" t="s">
        <v>10</v>
      </c>
      <c r="D5835" s="23" t="str">
        <f>IF(ISNUMBER(MATCH(C5835, 'Registration Database Man. Code'!A:A, 0)), "drone", "")</f>
        <v>drone</v>
      </c>
      <c r="E5835" s="23" t="str">
        <f>VLOOKUP(C5835, 'Registration Database Man. Code'!A:D, 4, FALSE)</f>
        <v>DJI</v>
      </c>
      <c r="F5835" s="24" t="str">
        <f t="shared" si="91"/>
        <v>Yes</v>
      </c>
      <c r="G5835" s="21" t="str">
        <f>IF(F5835="Yes", "Not Applicable", IF(COUNTIF('Broadcast Module Man Codes'!B:B, LEFT(B5835, 4))=0, "No BM Man Code Found", "Match Found"))</f>
        <v>Not Applicable</v>
      </c>
    </row>
    <row r="5836" spans="1:7">
      <c r="A5836" s="23" t="s">
        <v>10962</v>
      </c>
      <c r="B5836" s="23" t="s">
        <v>10963</v>
      </c>
      <c r="C5836" s="23" t="s">
        <v>460</v>
      </c>
      <c r="D5836" s="23" t="str">
        <f>IF(ISNUMBER(MATCH(C5836, 'Registration Database Man. Code'!A:A, 0)), "drone", "")</f>
        <v>drone</v>
      </c>
      <c r="E5836" s="23" t="str">
        <f>VLOOKUP(C5836, 'Registration Database Man. Code'!A:D, 4, FALSE)</f>
        <v>DJI</v>
      </c>
      <c r="F5836" s="24" t="str">
        <f t="shared" si="91"/>
        <v>No</v>
      </c>
      <c r="G5836" s="21" t="str">
        <f>IF(F5836="Yes", "Not Applicable", IF(COUNTIF('Broadcast Module Man Codes'!B:B, LEFT(B5836, 4))=0, "No BM Man Code Found", "Match Found"))</f>
        <v>No BM Man Code Found</v>
      </c>
    </row>
    <row r="5837" spans="1:7">
      <c r="A5837" s="23" t="s">
        <v>10964</v>
      </c>
      <c r="B5837" s="23" t="s">
        <v>10965</v>
      </c>
      <c r="C5837" s="23" t="s">
        <v>6</v>
      </c>
      <c r="D5837" s="23" t="str">
        <f>IF(ISNUMBER(MATCH(C5837, 'Registration Database Man. Code'!A:A, 0)), "drone", "")</f>
        <v>drone</v>
      </c>
      <c r="E5837" s="23" t="str">
        <f>VLOOKUP(C5837, 'Registration Database Man. Code'!A:D, 4, FALSE)</f>
        <v>XAG</v>
      </c>
      <c r="F5837" s="24" t="str">
        <f t="shared" si="91"/>
        <v>No</v>
      </c>
      <c r="G5837" s="21" t="str">
        <f>IF(F5837="Yes", "Not Applicable", IF(COUNTIF('Broadcast Module Man Codes'!B:B, LEFT(B5837, 4))=0, "No BM Man Code Found", "Match Found"))</f>
        <v>No BM Man Code Found</v>
      </c>
    </row>
    <row r="5838" spans="1:7">
      <c r="A5838" s="23" t="s">
        <v>10966</v>
      </c>
      <c r="B5838" s="23" t="s">
        <v>10967</v>
      </c>
      <c r="C5838" s="23" t="s">
        <v>132</v>
      </c>
      <c r="D5838" s="23" t="str">
        <f>IF(ISNUMBER(MATCH(C5838, 'Registration Database Man. Code'!A:A, 0)), "drone", "")</f>
        <v>drone</v>
      </c>
      <c r="E5838" s="23" t="str">
        <f>VLOOKUP(C5838, 'Registration Database Man. Code'!A:D, 4, FALSE)</f>
        <v>DJI</v>
      </c>
      <c r="F5838" s="24" t="str">
        <f t="shared" si="91"/>
        <v>No</v>
      </c>
      <c r="G5838" s="21" t="str">
        <f>IF(F5838="Yes", "Not Applicable", IF(COUNTIF('Broadcast Module Man Codes'!B:B, LEFT(B5838, 4))=0, "No BM Man Code Found", "Match Found"))</f>
        <v>No BM Man Code Found</v>
      </c>
    </row>
    <row r="5839" spans="1:7">
      <c r="A5839" s="23" t="s">
        <v>10968</v>
      </c>
      <c r="B5839" s="23" t="s">
        <v>10969</v>
      </c>
      <c r="C5839" s="23" t="s">
        <v>63</v>
      </c>
      <c r="D5839" s="23" t="str">
        <f>IF(ISNUMBER(MATCH(C5839, 'Registration Database Man. Code'!A:A, 0)), "drone", "")</f>
        <v>drone</v>
      </c>
      <c r="E5839" s="23" t="str">
        <f>VLOOKUP(C5839, 'Registration Database Man. Code'!A:D, 4, FALSE)</f>
        <v>DJI</v>
      </c>
      <c r="F5839" s="24" t="str">
        <f t="shared" si="91"/>
        <v>No</v>
      </c>
      <c r="G5839" s="21" t="str">
        <f>IF(F5839="Yes", "Not Applicable", IF(COUNTIF('Broadcast Module Man Codes'!B:B, LEFT(B5839, 4))=0, "No BM Man Code Found", "Match Found"))</f>
        <v>No BM Man Code Found</v>
      </c>
    </row>
    <row r="5840" spans="1:7">
      <c r="A5840" s="23" t="s">
        <v>10970</v>
      </c>
      <c r="B5840" s="23" t="s">
        <v>10971</v>
      </c>
      <c r="C5840" s="23" t="s">
        <v>132</v>
      </c>
      <c r="D5840" s="23" t="str">
        <f>IF(ISNUMBER(MATCH(C5840, 'Registration Database Man. Code'!A:A, 0)), "drone", "")</f>
        <v>drone</v>
      </c>
      <c r="E5840" s="23" t="str">
        <f>VLOOKUP(C5840, 'Registration Database Man. Code'!A:D, 4, FALSE)</f>
        <v>DJI</v>
      </c>
      <c r="F5840" s="24" t="str">
        <f t="shared" si="91"/>
        <v>No</v>
      </c>
      <c r="G5840" s="21" t="str">
        <f>IF(F5840="Yes", "Not Applicable", IF(COUNTIF('Broadcast Module Man Codes'!B:B, LEFT(B5840, 4))=0, "No BM Man Code Found", "Match Found"))</f>
        <v>No BM Man Code Found</v>
      </c>
    </row>
    <row r="5841" spans="1:7">
      <c r="A5841" s="23" t="s">
        <v>10972</v>
      </c>
      <c r="B5841" s="23" t="s">
        <v>10973</v>
      </c>
      <c r="C5841" s="23" t="s">
        <v>1467</v>
      </c>
      <c r="D5841" s="23" t="str">
        <f>IF(ISNUMBER(MATCH(C5841, 'Registration Database Man. Code'!A:A, 0)), "drone", "")</f>
        <v>drone</v>
      </c>
      <c r="E5841" s="23" t="str">
        <f>VLOOKUP(C5841, 'Registration Database Man. Code'!A:D, 4, FALSE)</f>
        <v>DJI</v>
      </c>
      <c r="F5841" s="24" t="str">
        <f t="shared" si="91"/>
        <v>No</v>
      </c>
      <c r="G5841" s="21" t="str">
        <f>IF(F5841="Yes", "Not Applicable", IF(COUNTIF('Broadcast Module Man Codes'!B:B, LEFT(B5841, 4))=0, "No BM Man Code Found", "Match Found"))</f>
        <v>No BM Man Code Found</v>
      </c>
    </row>
    <row r="5842" spans="1:7">
      <c r="A5842" s="23" t="s">
        <v>10974</v>
      </c>
      <c r="B5842" s="23" t="s">
        <v>10975</v>
      </c>
      <c r="C5842" s="23" t="s">
        <v>53</v>
      </c>
      <c r="D5842" s="23" t="str">
        <f>IF(ISNUMBER(MATCH(C5842, 'Registration Database Man. Code'!A:A, 0)), "drone", "")</f>
        <v>drone</v>
      </c>
      <c r="E5842" s="23" t="str">
        <f>VLOOKUP(C5842, 'Registration Database Man. Code'!A:D, 4, FALSE)</f>
        <v>EA VISION</v>
      </c>
      <c r="F5842" s="24" t="str">
        <f t="shared" si="91"/>
        <v>No</v>
      </c>
      <c r="G5842" s="21" t="str">
        <f>IF(F5842="Yes", "Not Applicable", IF(COUNTIF('Broadcast Module Man Codes'!B:B, LEFT(B5842, 4))=0, "No BM Man Code Found", "Match Found"))</f>
        <v>No BM Man Code Found</v>
      </c>
    </row>
    <row r="5843" spans="1:7">
      <c r="A5843" s="23" t="s">
        <v>10976</v>
      </c>
      <c r="B5843" s="23" t="s">
        <v>10977</v>
      </c>
      <c r="C5843" s="23" t="s">
        <v>132</v>
      </c>
      <c r="D5843" s="23" t="str">
        <f>IF(ISNUMBER(MATCH(C5843, 'Registration Database Man. Code'!A:A, 0)), "drone", "")</f>
        <v>drone</v>
      </c>
      <c r="E5843" s="23" t="str">
        <f>VLOOKUP(C5843, 'Registration Database Man. Code'!A:D, 4, FALSE)</f>
        <v>DJI</v>
      </c>
      <c r="F5843" s="24" t="str">
        <f t="shared" si="91"/>
        <v>No</v>
      </c>
      <c r="G5843" s="21" t="str">
        <f>IF(F5843="Yes", "Not Applicable", IF(COUNTIF('Broadcast Module Man Codes'!B:B, LEFT(B5843, 4))=0, "No BM Man Code Found", "Match Found"))</f>
        <v>No BM Man Code Found</v>
      </c>
    </row>
    <row r="5844" spans="1:7">
      <c r="A5844" s="23" t="s">
        <v>10978</v>
      </c>
      <c r="B5844" s="23" t="s">
        <v>10979</v>
      </c>
      <c r="C5844" s="23" t="s">
        <v>10</v>
      </c>
      <c r="D5844" s="23" t="str">
        <f>IF(ISNUMBER(MATCH(C5844, 'Registration Database Man. Code'!A:A, 0)), "drone", "")</f>
        <v>drone</v>
      </c>
      <c r="E5844" s="23" t="str">
        <f>VLOOKUP(C5844, 'Registration Database Man. Code'!A:D, 4, FALSE)</f>
        <v>DJI</v>
      </c>
      <c r="F5844" s="24" t="str">
        <f t="shared" si="91"/>
        <v>Yes</v>
      </c>
      <c r="G5844" s="21" t="str">
        <f>IF(F5844="Yes", "Not Applicable", IF(COUNTIF('Broadcast Module Man Codes'!B:B, LEFT(B5844, 4))=0, "No BM Man Code Found", "Match Found"))</f>
        <v>Not Applicable</v>
      </c>
    </row>
    <row r="5845" spans="1:7">
      <c r="A5845" s="23" t="s">
        <v>10980</v>
      </c>
      <c r="B5845" s="23" t="s">
        <v>10981</v>
      </c>
      <c r="C5845" s="23" t="s">
        <v>10</v>
      </c>
      <c r="D5845" s="23" t="str">
        <f>IF(ISNUMBER(MATCH(C5845, 'Registration Database Man. Code'!A:A, 0)), "drone", "")</f>
        <v>drone</v>
      </c>
      <c r="E5845" s="23" t="str">
        <f>VLOOKUP(C5845, 'Registration Database Man. Code'!A:D, 4, FALSE)</f>
        <v>DJI</v>
      </c>
      <c r="F5845" s="24" t="str">
        <f t="shared" si="91"/>
        <v>No</v>
      </c>
      <c r="G5845" s="21" t="str">
        <f>IF(F5845="Yes", "Not Applicable", IF(COUNTIF('Broadcast Module Man Codes'!B:B, LEFT(B5845, 4))=0, "No BM Man Code Found", "Match Found"))</f>
        <v>No BM Man Code Found</v>
      </c>
    </row>
    <row r="5846" spans="1:7">
      <c r="A5846" s="23" t="s">
        <v>10982</v>
      </c>
      <c r="B5846" s="23" t="s">
        <v>10983</v>
      </c>
      <c r="C5846" s="23" t="s">
        <v>2035</v>
      </c>
      <c r="D5846" s="23" t="str">
        <f>IF(ISNUMBER(MATCH(C5846, 'Registration Database Man. Code'!A:A, 0)), "drone", "")</f>
        <v>drone</v>
      </c>
      <c r="E5846" s="23" t="str">
        <f>VLOOKUP(C5846, 'Registration Database Man. Code'!A:D, 4, FALSE)</f>
        <v>DJI</v>
      </c>
      <c r="F5846" s="24" t="str">
        <f t="shared" si="91"/>
        <v>No</v>
      </c>
      <c r="G5846" s="21" t="str">
        <f>IF(F5846="Yes", "Not Applicable", IF(COUNTIF('Broadcast Module Man Codes'!B:B, LEFT(B5846, 4))=0, "No BM Man Code Found", "Match Found"))</f>
        <v>No BM Man Code Found</v>
      </c>
    </row>
    <row r="5847" spans="1:7">
      <c r="A5847" s="23" t="s">
        <v>10984</v>
      </c>
      <c r="B5847" s="23" t="s">
        <v>10985</v>
      </c>
      <c r="C5847" s="23" t="s">
        <v>27</v>
      </c>
      <c r="D5847" s="23" t="str">
        <f>IF(ISNUMBER(MATCH(C5847, 'Registration Database Man. Code'!A:A, 0)), "drone", "")</f>
        <v>drone</v>
      </c>
      <c r="E5847" s="23" t="str">
        <f>VLOOKUP(C5847, 'Registration Database Man. Code'!A:D, 4, FALSE)</f>
        <v>DJI</v>
      </c>
      <c r="F5847" s="24" t="str">
        <f t="shared" si="91"/>
        <v>Yes</v>
      </c>
      <c r="G5847" s="21" t="str">
        <f>IF(F5847="Yes", "Not Applicable", IF(COUNTIF('Broadcast Module Man Codes'!B:B, LEFT(B5847, 4))=0, "No BM Man Code Found", "Match Found"))</f>
        <v>Not Applicable</v>
      </c>
    </row>
    <row r="5848" spans="1:7">
      <c r="A5848" s="23" t="s">
        <v>10986</v>
      </c>
      <c r="B5848" s="23" t="s">
        <v>10987</v>
      </c>
      <c r="C5848" s="23" t="s">
        <v>42</v>
      </c>
      <c r="D5848" s="23" t="str">
        <f>IF(ISNUMBER(MATCH(C5848, 'Registration Database Man. Code'!A:A, 0)), "drone", "")</f>
        <v>drone</v>
      </c>
      <c r="E5848" s="23" t="str">
        <f>VLOOKUP(C5848, 'Registration Database Man. Code'!A:D, 4, FALSE)</f>
        <v>DJI</v>
      </c>
      <c r="F5848" s="24" t="str">
        <f t="shared" si="91"/>
        <v>No</v>
      </c>
      <c r="G5848" s="21" t="str">
        <f>IF(F5848="Yes", "Not Applicable", IF(COUNTIF('Broadcast Module Man Codes'!B:B, LEFT(B5848, 4))=0, "No BM Man Code Found", "Match Found"))</f>
        <v>No BM Man Code Found</v>
      </c>
    </row>
    <row r="5849" spans="1:7">
      <c r="A5849" s="23" t="s">
        <v>10989</v>
      </c>
      <c r="B5849" s="23" t="s">
        <v>10990</v>
      </c>
      <c r="C5849" s="23" t="s">
        <v>10655</v>
      </c>
      <c r="D5849" s="23" t="str">
        <f>IF(ISNUMBER(MATCH(C5849, 'Registration Database Man. Code'!A:A, 0)), "drone", "")</f>
        <v>drone</v>
      </c>
      <c r="E5849" s="23" t="str">
        <f>VLOOKUP(C5849, 'Registration Database Man. Code'!A:D, 4, FALSE)</f>
        <v>DJI</v>
      </c>
      <c r="F5849" s="24" t="str">
        <f t="shared" si="91"/>
        <v>No</v>
      </c>
      <c r="G5849" s="21" t="str">
        <f>IF(F5849="Yes", "Not Applicable", IF(COUNTIF('Broadcast Module Man Codes'!B:B, LEFT(B5849, 4))=0, "No BM Man Code Found", "Match Found"))</f>
        <v>No BM Man Code Found</v>
      </c>
    </row>
    <row r="5850" spans="1:7">
      <c r="A5850" s="23" t="s">
        <v>10991</v>
      </c>
      <c r="B5850" s="23" t="s">
        <v>10992</v>
      </c>
      <c r="C5850" s="23" t="s">
        <v>482</v>
      </c>
      <c r="D5850" s="23" t="str">
        <f>IF(ISNUMBER(MATCH(C5850, 'Registration Database Man. Code'!A:A, 0)), "drone", "")</f>
        <v>drone</v>
      </c>
      <c r="E5850" s="23" t="str">
        <f>VLOOKUP(C5850, 'Registration Database Man. Code'!A:D, 4, FALSE)</f>
        <v>DJI</v>
      </c>
      <c r="F5850" s="24" t="str">
        <f t="shared" si="91"/>
        <v>No</v>
      </c>
      <c r="G5850" s="21" t="str">
        <f>IF(F5850="Yes", "Not Applicable", IF(COUNTIF('Broadcast Module Man Codes'!B:B, LEFT(B5850, 4))=0, "No BM Man Code Found", "Match Found"))</f>
        <v>No BM Man Code Found</v>
      </c>
    </row>
    <row r="5851" spans="1:7">
      <c r="A5851" s="23" t="s">
        <v>10993</v>
      </c>
      <c r="B5851" s="23" t="s">
        <v>10994</v>
      </c>
      <c r="C5851" s="23" t="s">
        <v>53</v>
      </c>
      <c r="D5851" s="23" t="str">
        <f>IF(ISNUMBER(MATCH(C5851, 'Registration Database Man. Code'!A:A, 0)), "drone", "")</f>
        <v>drone</v>
      </c>
      <c r="E5851" s="23" t="str">
        <f>VLOOKUP(C5851, 'Registration Database Man. Code'!A:D, 4, FALSE)</f>
        <v>EA VISION</v>
      </c>
      <c r="F5851" s="24" t="str">
        <f t="shared" si="91"/>
        <v>No</v>
      </c>
      <c r="G5851" s="21" t="str">
        <f>IF(F5851="Yes", "Not Applicable", IF(COUNTIF('Broadcast Module Man Codes'!B:B, LEFT(B5851, 4))=0, "No BM Man Code Found", "Match Found"))</f>
        <v>No BM Man Code Found</v>
      </c>
    </row>
    <row r="5852" spans="1:7">
      <c r="A5852" s="23" t="s">
        <v>10995</v>
      </c>
      <c r="B5852" s="23" t="s">
        <v>10996</v>
      </c>
      <c r="C5852" s="23" t="s">
        <v>10</v>
      </c>
      <c r="D5852" s="23" t="str">
        <f>IF(ISNUMBER(MATCH(C5852, 'Registration Database Man. Code'!A:A, 0)), "drone", "")</f>
        <v>drone</v>
      </c>
      <c r="E5852" s="23" t="str">
        <f>VLOOKUP(C5852, 'Registration Database Man. Code'!A:D, 4, FALSE)</f>
        <v>DJI</v>
      </c>
      <c r="F5852" s="24" t="str">
        <f t="shared" si="91"/>
        <v>Yes</v>
      </c>
      <c r="G5852" s="21" t="str">
        <f>IF(F5852="Yes", "Not Applicable", IF(COUNTIF('Broadcast Module Man Codes'!B:B, LEFT(B5852, 4))=0, "No BM Man Code Found", "Match Found"))</f>
        <v>Not Applicable</v>
      </c>
    </row>
    <row r="5853" spans="1:7">
      <c r="A5853" s="23" t="s">
        <v>10997</v>
      </c>
      <c r="B5853" s="23" t="s">
        <v>10998</v>
      </c>
      <c r="C5853" s="23" t="s">
        <v>27</v>
      </c>
      <c r="D5853" s="23" t="str">
        <f>IF(ISNUMBER(MATCH(C5853, 'Registration Database Man. Code'!A:A, 0)), "drone", "")</f>
        <v>drone</v>
      </c>
      <c r="E5853" s="23" t="str">
        <f>VLOOKUP(C5853, 'Registration Database Man. Code'!A:D, 4, FALSE)</f>
        <v>DJI</v>
      </c>
      <c r="F5853" s="24" t="str">
        <f t="shared" si="91"/>
        <v>Yes</v>
      </c>
      <c r="G5853" s="21" t="str">
        <f>IF(F5853="Yes", "Not Applicable", IF(COUNTIF('Broadcast Module Man Codes'!B:B, LEFT(B5853, 4))=0, "No BM Man Code Found", "Match Found"))</f>
        <v>Not Applicable</v>
      </c>
    </row>
    <row r="5854" spans="1:7">
      <c r="A5854" s="23" t="s">
        <v>10999</v>
      </c>
      <c r="B5854" s="23" t="s">
        <v>11000</v>
      </c>
      <c r="C5854" s="23" t="s">
        <v>53</v>
      </c>
      <c r="D5854" s="23" t="str">
        <f>IF(ISNUMBER(MATCH(C5854, 'Registration Database Man. Code'!A:A, 0)), "drone", "")</f>
        <v>drone</v>
      </c>
      <c r="E5854" s="23" t="str">
        <f>VLOOKUP(C5854, 'Registration Database Man. Code'!A:D, 4, FALSE)</f>
        <v>EA VISION</v>
      </c>
      <c r="F5854" s="24" t="str">
        <f t="shared" si="91"/>
        <v>No</v>
      </c>
      <c r="G5854" s="21" t="str">
        <f>IF(F5854="Yes", "Not Applicable", IF(COUNTIF('Broadcast Module Man Codes'!B:B, LEFT(B5854, 4))=0, "No BM Man Code Found", "Match Found"))</f>
        <v>No BM Man Code Found</v>
      </c>
    </row>
    <row r="5855" spans="1:7">
      <c r="A5855" s="23" t="s">
        <v>11001</v>
      </c>
      <c r="B5855" s="23" t="s">
        <v>11002</v>
      </c>
      <c r="C5855" s="23" t="s">
        <v>27</v>
      </c>
      <c r="D5855" s="23" t="str">
        <f>IF(ISNUMBER(MATCH(C5855, 'Registration Database Man. Code'!A:A, 0)), "drone", "")</f>
        <v>drone</v>
      </c>
      <c r="E5855" s="23" t="str">
        <f>VLOOKUP(C5855, 'Registration Database Man. Code'!A:D, 4, FALSE)</f>
        <v>DJI</v>
      </c>
      <c r="F5855" s="24" t="str">
        <f t="shared" si="91"/>
        <v>Yes</v>
      </c>
      <c r="G5855" s="21" t="str">
        <f>IF(F5855="Yes", "Not Applicable", IF(COUNTIF('Broadcast Module Man Codes'!B:B, LEFT(B5855, 4))=0, "No BM Man Code Found", "Match Found"))</f>
        <v>Not Applicable</v>
      </c>
    </row>
    <row r="5856" spans="1:7">
      <c r="A5856" s="23" t="s">
        <v>11003</v>
      </c>
      <c r="B5856" s="23" t="s">
        <v>11004</v>
      </c>
      <c r="C5856" s="23" t="s">
        <v>132</v>
      </c>
      <c r="D5856" s="23" t="str">
        <f>IF(ISNUMBER(MATCH(C5856, 'Registration Database Man. Code'!A:A, 0)), "drone", "")</f>
        <v>drone</v>
      </c>
      <c r="E5856" s="23" t="str">
        <f>VLOOKUP(C5856, 'Registration Database Man. Code'!A:D, 4, FALSE)</f>
        <v>DJI</v>
      </c>
      <c r="F5856" s="24" t="str">
        <f t="shared" si="91"/>
        <v>No</v>
      </c>
      <c r="G5856" s="21" t="str">
        <f>IF(F5856="Yes", "Not Applicable", IF(COUNTIF('Broadcast Module Man Codes'!B:B, LEFT(B5856, 4))=0, "No BM Man Code Found", "Match Found"))</f>
        <v>No BM Man Code Found</v>
      </c>
    </row>
    <row r="5857" spans="1:7">
      <c r="A5857" s="23" t="s">
        <v>11005</v>
      </c>
      <c r="B5857" s="23" t="s">
        <v>11006</v>
      </c>
      <c r="C5857" s="23" t="s">
        <v>21</v>
      </c>
      <c r="D5857" s="23" t="str">
        <f>IF(ISNUMBER(MATCH(C5857, 'Registration Database Man. Code'!A:A, 0)), "drone", "")</f>
        <v>drone</v>
      </c>
      <c r="E5857" s="23" t="str">
        <f>VLOOKUP(C5857, 'Registration Database Man. Code'!A:D, 4, FALSE)</f>
        <v>XAG</v>
      </c>
      <c r="F5857" s="24" t="str">
        <f t="shared" si="91"/>
        <v>Yes</v>
      </c>
      <c r="G5857" s="21" t="str">
        <f>IF(F5857="Yes", "Not Applicable", IF(COUNTIF('Broadcast Module Man Codes'!B:B, LEFT(B5857, 4))=0, "No BM Man Code Found", "Match Found"))</f>
        <v>Not Applicable</v>
      </c>
    </row>
    <row r="5858" spans="1:7">
      <c r="A5858" s="23" t="s">
        <v>11007</v>
      </c>
      <c r="B5858" s="23" t="s">
        <v>11008</v>
      </c>
      <c r="C5858" s="23" t="s">
        <v>1467</v>
      </c>
      <c r="D5858" s="23" t="str">
        <f>IF(ISNUMBER(MATCH(C5858, 'Registration Database Man. Code'!A:A, 0)), "drone", "")</f>
        <v>drone</v>
      </c>
      <c r="E5858" s="23" t="str">
        <f>VLOOKUP(C5858, 'Registration Database Man. Code'!A:D, 4, FALSE)</f>
        <v>DJI</v>
      </c>
      <c r="F5858" s="24" t="str">
        <f t="shared" si="91"/>
        <v>No</v>
      </c>
      <c r="G5858" s="21" t="str">
        <f>IF(F5858="Yes", "Not Applicable", IF(COUNTIF('Broadcast Module Man Codes'!B:B, LEFT(B5858, 4))=0, "No BM Man Code Found", "Match Found"))</f>
        <v>No BM Man Code Found</v>
      </c>
    </row>
    <row r="5859" spans="1:7">
      <c r="A5859" s="23" t="s">
        <v>11009</v>
      </c>
      <c r="B5859" s="23" t="s">
        <v>11010</v>
      </c>
      <c r="C5859" s="23" t="s">
        <v>13</v>
      </c>
      <c r="D5859" s="23" t="str">
        <f>IF(ISNUMBER(MATCH(C5859, 'Registration Database Man. Code'!A:A, 0)), "drone", "")</f>
        <v>drone</v>
      </c>
      <c r="E5859" s="23" t="str">
        <f>VLOOKUP(C5859, 'Registration Database Man. Code'!A:D, 4, FALSE)</f>
        <v>DJI</v>
      </c>
      <c r="F5859" s="24" t="str">
        <f t="shared" si="91"/>
        <v>No</v>
      </c>
      <c r="G5859" s="21" t="str">
        <f>IF(F5859="Yes", "Not Applicable", IF(COUNTIF('Broadcast Module Man Codes'!B:B, LEFT(B5859, 4))=0, "No BM Man Code Found", "Match Found"))</f>
        <v>No BM Man Code Found</v>
      </c>
    </row>
    <row r="5860" spans="1:7">
      <c r="A5860" s="23" t="s">
        <v>11011</v>
      </c>
      <c r="B5860" s="23" t="s">
        <v>11012</v>
      </c>
      <c r="C5860" s="23" t="s">
        <v>132</v>
      </c>
      <c r="D5860" s="23" t="str">
        <f>IF(ISNUMBER(MATCH(C5860, 'Registration Database Man. Code'!A:A, 0)), "drone", "")</f>
        <v>drone</v>
      </c>
      <c r="E5860" s="23" t="str">
        <f>VLOOKUP(C5860, 'Registration Database Man. Code'!A:D, 4, FALSE)</f>
        <v>DJI</v>
      </c>
      <c r="F5860" s="24" t="str">
        <f t="shared" si="91"/>
        <v>No</v>
      </c>
      <c r="G5860" s="21" t="str">
        <f>IF(F5860="Yes", "Not Applicable", IF(COUNTIF('Broadcast Module Man Codes'!B:B, LEFT(B5860, 4))=0, "No BM Man Code Found", "Match Found"))</f>
        <v>No BM Man Code Found</v>
      </c>
    </row>
    <row r="5861" spans="1:7">
      <c r="A5861" s="23" t="s">
        <v>11013</v>
      </c>
      <c r="B5861" s="23" t="s">
        <v>11014</v>
      </c>
      <c r="C5861" s="23" t="s">
        <v>53</v>
      </c>
      <c r="D5861" s="23" t="str">
        <f>IF(ISNUMBER(MATCH(C5861, 'Registration Database Man. Code'!A:A, 0)), "drone", "")</f>
        <v>drone</v>
      </c>
      <c r="E5861" s="23" t="str">
        <f>VLOOKUP(C5861, 'Registration Database Man. Code'!A:D, 4, FALSE)</f>
        <v>EA VISION</v>
      </c>
      <c r="F5861" s="24" t="str">
        <f t="shared" si="91"/>
        <v>No</v>
      </c>
      <c r="G5861" s="21" t="str">
        <f>IF(F5861="Yes", "Not Applicable", IF(COUNTIF('Broadcast Module Man Codes'!B:B, LEFT(B5861, 4))=0, "No BM Man Code Found", "Match Found"))</f>
        <v>No BM Man Code Found</v>
      </c>
    </row>
    <row r="5862" spans="1:7">
      <c r="A5862" s="23" t="s">
        <v>11015</v>
      </c>
      <c r="B5862" s="23" t="s">
        <v>11016</v>
      </c>
      <c r="C5862" s="23" t="s">
        <v>21</v>
      </c>
      <c r="D5862" s="23" t="str">
        <f>IF(ISNUMBER(MATCH(C5862, 'Registration Database Man. Code'!A:A, 0)), "drone", "")</f>
        <v>drone</v>
      </c>
      <c r="E5862" s="23" t="str">
        <f>VLOOKUP(C5862, 'Registration Database Man. Code'!A:D, 4, FALSE)</f>
        <v>XAG</v>
      </c>
      <c r="F5862" s="24" t="str">
        <f t="shared" si="91"/>
        <v>No</v>
      </c>
      <c r="G5862" s="21" t="str">
        <f>IF(F5862="Yes", "Not Applicable", IF(COUNTIF('Broadcast Module Man Codes'!B:B, LEFT(B5862, 4))=0, "No BM Man Code Found", "Match Found"))</f>
        <v>No BM Man Code Found</v>
      </c>
    </row>
    <row r="5863" spans="1:7">
      <c r="A5863" s="23" t="s">
        <v>11017</v>
      </c>
      <c r="B5863" s="23" t="s">
        <v>11018</v>
      </c>
      <c r="C5863" s="23" t="s">
        <v>27</v>
      </c>
      <c r="D5863" s="23" t="str">
        <f>IF(ISNUMBER(MATCH(C5863, 'Registration Database Man. Code'!A:A, 0)), "drone", "")</f>
        <v>drone</v>
      </c>
      <c r="E5863" s="23" t="str">
        <f>VLOOKUP(C5863, 'Registration Database Man. Code'!A:D, 4, FALSE)</f>
        <v>DJI</v>
      </c>
      <c r="F5863" s="24" t="str">
        <f t="shared" si="91"/>
        <v>Yes</v>
      </c>
      <c r="G5863" s="21" t="str">
        <f>IF(F5863="Yes", "Not Applicable", IF(COUNTIF('Broadcast Module Man Codes'!B:B, LEFT(B5863, 4))=0, "No BM Man Code Found", "Match Found"))</f>
        <v>Not Applicable</v>
      </c>
    </row>
    <row r="5864" spans="1:7">
      <c r="A5864" s="23" t="s">
        <v>11019</v>
      </c>
      <c r="B5864" s="23" t="s">
        <v>11020</v>
      </c>
      <c r="C5864" s="23" t="s">
        <v>27</v>
      </c>
      <c r="D5864" s="23" t="str">
        <f>IF(ISNUMBER(MATCH(C5864, 'Registration Database Man. Code'!A:A, 0)), "drone", "")</f>
        <v>drone</v>
      </c>
      <c r="E5864" s="23" t="str">
        <f>VLOOKUP(C5864, 'Registration Database Man. Code'!A:D, 4, FALSE)</f>
        <v>DJI</v>
      </c>
      <c r="F5864" s="24" t="str">
        <f t="shared" si="91"/>
        <v>Yes</v>
      </c>
      <c r="G5864" s="21" t="str">
        <f>IF(F5864="Yes", "Not Applicable", IF(COUNTIF('Broadcast Module Man Codes'!B:B, LEFT(B5864, 4))=0, "No BM Man Code Found", "Match Found"))</f>
        <v>Not Applicable</v>
      </c>
    </row>
    <row r="5865" spans="1:7">
      <c r="A5865" s="23" t="s">
        <v>11021</v>
      </c>
      <c r="B5865" s="23" t="s">
        <v>11022</v>
      </c>
      <c r="C5865" s="23" t="s">
        <v>132</v>
      </c>
      <c r="D5865" s="23" t="str">
        <f>IF(ISNUMBER(MATCH(C5865, 'Registration Database Man. Code'!A:A, 0)), "drone", "")</f>
        <v>drone</v>
      </c>
      <c r="E5865" s="23" t="str">
        <f>VLOOKUP(C5865, 'Registration Database Man. Code'!A:D, 4, FALSE)</f>
        <v>DJI</v>
      </c>
      <c r="F5865" s="24" t="str">
        <f t="shared" si="91"/>
        <v>No</v>
      </c>
      <c r="G5865" s="21" t="str">
        <f>IF(F5865="Yes", "Not Applicable", IF(COUNTIF('Broadcast Module Man Codes'!B:B, LEFT(B5865, 4))=0, "No BM Man Code Found", "Match Found"))</f>
        <v>No BM Man Code Found</v>
      </c>
    </row>
    <row r="5866" spans="1:7">
      <c r="A5866" s="23" t="s">
        <v>11023</v>
      </c>
      <c r="B5866" s="23" t="s">
        <v>11024</v>
      </c>
      <c r="C5866" s="23" t="s">
        <v>10</v>
      </c>
      <c r="D5866" s="23" t="str">
        <f>IF(ISNUMBER(MATCH(C5866, 'Registration Database Man. Code'!A:A, 0)), "drone", "")</f>
        <v>drone</v>
      </c>
      <c r="E5866" s="23" t="str">
        <f>VLOOKUP(C5866, 'Registration Database Man. Code'!A:D, 4, FALSE)</f>
        <v>DJI</v>
      </c>
      <c r="F5866" s="24" t="str">
        <f t="shared" si="91"/>
        <v>Yes</v>
      </c>
      <c r="G5866" s="21" t="str">
        <f>IF(F5866="Yes", "Not Applicable", IF(COUNTIF('Broadcast Module Man Codes'!B:B, LEFT(B5866, 4))=0, "No BM Man Code Found", "Match Found"))</f>
        <v>Not Applicable</v>
      </c>
    </row>
    <row r="5867" spans="1:7">
      <c r="A5867" s="23" t="s">
        <v>11028</v>
      </c>
      <c r="B5867" s="23" t="s">
        <v>11029</v>
      </c>
      <c r="C5867" s="23" t="s">
        <v>21</v>
      </c>
      <c r="D5867" s="23" t="str">
        <f>IF(ISNUMBER(MATCH(C5867, 'Registration Database Man. Code'!A:A, 0)), "drone", "")</f>
        <v>drone</v>
      </c>
      <c r="E5867" s="23" t="str">
        <f>VLOOKUP(C5867, 'Registration Database Man. Code'!A:D, 4, FALSE)</f>
        <v>XAG</v>
      </c>
      <c r="F5867" s="24" t="str">
        <f t="shared" si="91"/>
        <v>No</v>
      </c>
      <c r="G5867" s="21" t="str">
        <f>IF(F5867="Yes", "Not Applicable", IF(COUNTIF('Broadcast Module Man Codes'!B:B, LEFT(B5867, 4))=0, "No BM Man Code Found", "Match Found"))</f>
        <v>No BM Man Code Found</v>
      </c>
    </row>
    <row r="5868" spans="1:7">
      <c r="A5868" s="23" t="s">
        <v>11030</v>
      </c>
      <c r="B5868" s="23" t="s">
        <v>11031</v>
      </c>
      <c r="C5868" s="23" t="s">
        <v>21</v>
      </c>
      <c r="D5868" s="23" t="str">
        <f>IF(ISNUMBER(MATCH(C5868, 'Registration Database Man. Code'!A:A, 0)), "drone", "")</f>
        <v>drone</v>
      </c>
      <c r="E5868" s="23" t="str">
        <f>VLOOKUP(C5868, 'Registration Database Man. Code'!A:D, 4, FALSE)</f>
        <v>XAG</v>
      </c>
      <c r="F5868" s="24" t="str">
        <f t="shared" si="91"/>
        <v>Yes</v>
      </c>
      <c r="G5868" s="21" t="str">
        <f>IF(F5868="Yes", "Not Applicable", IF(COUNTIF('Broadcast Module Man Codes'!B:B, LEFT(B5868, 4))=0, "No BM Man Code Found", "Match Found"))</f>
        <v>Not Applicable</v>
      </c>
    </row>
    <row r="5869" spans="1:7">
      <c r="A5869" s="23" t="s">
        <v>11032</v>
      </c>
      <c r="B5869" s="23" t="s">
        <v>11033</v>
      </c>
      <c r="C5869" s="23" t="s">
        <v>53</v>
      </c>
      <c r="D5869" s="23" t="str">
        <f>IF(ISNUMBER(MATCH(C5869, 'Registration Database Man. Code'!A:A, 0)), "drone", "")</f>
        <v>drone</v>
      </c>
      <c r="E5869" s="23" t="str">
        <f>VLOOKUP(C5869, 'Registration Database Man. Code'!A:D, 4, FALSE)</f>
        <v>EA VISION</v>
      </c>
      <c r="F5869" s="24" t="str">
        <f t="shared" si="91"/>
        <v>No</v>
      </c>
      <c r="G5869" s="21" t="str">
        <f>IF(F5869="Yes", "Not Applicable", IF(COUNTIF('Broadcast Module Man Codes'!B:B, LEFT(B5869, 4))=0, "No BM Man Code Found", "Match Found"))</f>
        <v>No BM Man Code Found</v>
      </c>
    </row>
    <row r="5870" spans="1:7">
      <c r="A5870" s="23" t="s">
        <v>11034</v>
      </c>
      <c r="B5870" s="23" t="s">
        <v>11035</v>
      </c>
      <c r="C5870" s="23" t="s">
        <v>13</v>
      </c>
      <c r="D5870" s="23" t="str">
        <f>IF(ISNUMBER(MATCH(C5870, 'Registration Database Man. Code'!A:A, 0)), "drone", "")</f>
        <v>drone</v>
      </c>
      <c r="E5870" s="23" t="str">
        <f>VLOOKUP(C5870, 'Registration Database Man. Code'!A:D, 4, FALSE)</f>
        <v>DJI</v>
      </c>
      <c r="F5870" s="24" t="str">
        <f t="shared" si="91"/>
        <v>No</v>
      </c>
      <c r="G5870" s="21" t="str">
        <f>IF(F5870="Yes", "Not Applicable", IF(COUNTIF('Broadcast Module Man Codes'!B:B, LEFT(B5870, 4))=0, "No BM Man Code Found", "Match Found"))</f>
        <v>No BM Man Code Found</v>
      </c>
    </row>
    <row r="5871" spans="1:7">
      <c r="A5871" s="23" t="s">
        <v>11036</v>
      </c>
      <c r="B5871" s="23" t="s">
        <v>11037</v>
      </c>
      <c r="C5871" s="23" t="s">
        <v>6</v>
      </c>
      <c r="D5871" s="23" t="str">
        <f>IF(ISNUMBER(MATCH(C5871, 'Registration Database Man. Code'!A:A, 0)), "drone", "")</f>
        <v>drone</v>
      </c>
      <c r="E5871" s="23" t="str">
        <f>VLOOKUP(C5871, 'Registration Database Man. Code'!A:D, 4, FALSE)</f>
        <v>XAG</v>
      </c>
      <c r="F5871" s="24" t="str">
        <f t="shared" si="91"/>
        <v>Yes</v>
      </c>
      <c r="G5871" s="21" t="str">
        <f>IF(F5871="Yes", "Not Applicable", IF(COUNTIF('Broadcast Module Man Codes'!B:B, LEFT(B5871, 4))=0, "No BM Man Code Found", "Match Found"))</f>
        <v>Not Applicable</v>
      </c>
    </row>
    <row r="5872" spans="1:7">
      <c r="A5872" s="23" t="s">
        <v>11038</v>
      </c>
      <c r="B5872" s="23" t="s">
        <v>11039</v>
      </c>
      <c r="C5872" s="23" t="s">
        <v>27</v>
      </c>
      <c r="D5872" s="23" t="str">
        <f>IF(ISNUMBER(MATCH(C5872, 'Registration Database Man. Code'!A:A, 0)), "drone", "")</f>
        <v>drone</v>
      </c>
      <c r="E5872" s="23" t="str">
        <f>VLOOKUP(C5872, 'Registration Database Man. Code'!A:D, 4, FALSE)</f>
        <v>DJI</v>
      </c>
      <c r="F5872" s="24" t="str">
        <f t="shared" si="91"/>
        <v>Yes</v>
      </c>
      <c r="G5872" s="21" t="str">
        <f>IF(F5872="Yes", "Not Applicable", IF(COUNTIF('Broadcast Module Man Codes'!B:B, LEFT(B5872, 4))=0, "No BM Man Code Found", "Match Found"))</f>
        <v>Not Applicable</v>
      </c>
    </row>
    <row r="5873" spans="1:7">
      <c r="A5873" s="23" t="s">
        <v>11041</v>
      </c>
      <c r="B5873" s="23" t="s">
        <v>11042</v>
      </c>
      <c r="C5873" s="23" t="s">
        <v>10</v>
      </c>
      <c r="D5873" s="23" t="str">
        <f>IF(ISNUMBER(MATCH(C5873, 'Registration Database Man. Code'!A:A, 0)), "drone", "")</f>
        <v>drone</v>
      </c>
      <c r="E5873" s="23" t="str">
        <f>VLOOKUP(C5873, 'Registration Database Man. Code'!A:D, 4, FALSE)</f>
        <v>DJI</v>
      </c>
      <c r="F5873" s="24" t="str">
        <f t="shared" si="91"/>
        <v>Yes</v>
      </c>
      <c r="G5873" s="21" t="str">
        <f>IF(F5873="Yes", "Not Applicable", IF(COUNTIF('Broadcast Module Man Codes'!B:B, LEFT(B5873, 4))=0, "No BM Man Code Found", "Match Found"))</f>
        <v>Not Applicable</v>
      </c>
    </row>
    <row r="5874" spans="1:7">
      <c r="A5874" s="23" t="s">
        <v>11043</v>
      </c>
      <c r="B5874" s="23" t="s">
        <v>11044</v>
      </c>
      <c r="C5874" s="23" t="s">
        <v>10</v>
      </c>
      <c r="D5874" s="23" t="str">
        <f>IF(ISNUMBER(MATCH(C5874, 'Registration Database Man. Code'!A:A, 0)), "drone", "")</f>
        <v>drone</v>
      </c>
      <c r="E5874" s="23" t="str">
        <f>VLOOKUP(C5874, 'Registration Database Man. Code'!A:D, 4, FALSE)</f>
        <v>DJI</v>
      </c>
      <c r="F5874" s="24" t="str">
        <f t="shared" si="91"/>
        <v>Yes</v>
      </c>
      <c r="G5874" s="21" t="str">
        <f>IF(F5874="Yes", "Not Applicable", IF(COUNTIF('Broadcast Module Man Codes'!B:B, LEFT(B5874, 4))=0, "No BM Man Code Found", "Match Found"))</f>
        <v>Not Applicable</v>
      </c>
    </row>
    <row r="5875" spans="1:7">
      <c r="A5875" s="23" t="s">
        <v>11045</v>
      </c>
      <c r="B5875" s="23">
        <v>400120780</v>
      </c>
      <c r="C5875" s="23" t="s">
        <v>13</v>
      </c>
      <c r="D5875" s="23" t="str">
        <f>IF(ISNUMBER(MATCH(C5875, 'Registration Database Man. Code'!A:A, 0)), "drone", "")</f>
        <v>drone</v>
      </c>
      <c r="E5875" s="23" t="str">
        <f>VLOOKUP(C5875, 'Registration Database Man. Code'!A:D, 4, FALSE)</f>
        <v>DJI</v>
      </c>
      <c r="F5875" s="24" t="str">
        <f t="shared" si="91"/>
        <v>No</v>
      </c>
      <c r="G5875" s="21" t="str">
        <f>IF(F5875="Yes", "Not Applicable", IF(COUNTIF('Broadcast Module Man Codes'!B:B, LEFT(B5875, 4))=0, "No BM Man Code Found", "Match Found"))</f>
        <v>No BM Man Code Found</v>
      </c>
    </row>
    <row r="5876" spans="1:7">
      <c r="A5876" s="23" t="s">
        <v>11046</v>
      </c>
      <c r="B5876" s="23" t="s">
        <v>11047</v>
      </c>
      <c r="C5876" s="23" t="s">
        <v>53</v>
      </c>
      <c r="D5876" s="23" t="str">
        <f>IF(ISNUMBER(MATCH(C5876, 'Registration Database Man. Code'!A:A, 0)), "drone", "")</f>
        <v>drone</v>
      </c>
      <c r="E5876" s="23" t="str">
        <f>VLOOKUP(C5876, 'Registration Database Man. Code'!A:D, 4, FALSE)</f>
        <v>EA VISION</v>
      </c>
      <c r="F5876" s="24" t="str">
        <f t="shared" si="91"/>
        <v>No</v>
      </c>
      <c r="G5876" s="21" t="str">
        <f>IF(F5876="Yes", "Not Applicable", IF(COUNTIF('Broadcast Module Man Codes'!B:B, LEFT(B5876, 4))=0, "No BM Man Code Found", "Match Found"))</f>
        <v>No BM Man Code Found</v>
      </c>
    </row>
    <row r="5877" spans="1:7">
      <c r="A5877" s="23" t="s">
        <v>11048</v>
      </c>
      <c r="B5877" s="23" t="s">
        <v>11049</v>
      </c>
      <c r="C5877" s="23" t="s">
        <v>16</v>
      </c>
      <c r="D5877" s="23" t="str">
        <f>IF(ISNUMBER(MATCH(C5877, 'Registration Database Man. Code'!A:A, 0)), "drone", "")</f>
        <v>drone</v>
      </c>
      <c r="E5877" s="23" t="str">
        <f>VLOOKUP(C5877, 'Registration Database Man. Code'!A:D, 4, FALSE)</f>
        <v>DJI</v>
      </c>
      <c r="F5877" s="24" t="str">
        <f t="shared" si="91"/>
        <v>Yes</v>
      </c>
      <c r="G5877" s="21" t="str">
        <f>IF(F5877="Yes", "Not Applicable", IF(COUNTIF('Broadcast Module Man Codes'!B:B, LEFT(B5877, 4))=0, "No BM Man Code Found", "Match Found"))</f>
        <v>Not Applicable</v>
      </c>
    </row>
    <row r="5878" spans="1:7">
      <c r="A5878" s="23" t="s">
        <v>11050</v>
      </c>
      <c r="B5878" s="23" t="s">
        <v>11051</v>
      </c>
      <c r="C5878" s="23" t="s">
        <v>10</v>
      </c>
      <c r="D5878" s="23" t="str">
        <f>IF(ISNUMBER(MATCH(C5878, 'Registration Database Man. Code'!A:A, 0)), "drone", "")</f>
        <v>drone</v>
      </c>
      <c r="E5878" s="23" t="str">
        <f>VLOOKUP(C5878, 'Registration Database Man. Code'!A:D, 4, FALSE)</f>
        <v>DJI</v>
      </c>
      <c r="F5878" s="24" t="str">
        <f t="shared" si="91"/>
        <v>No</v>
      </c>
      <c r="G5878" s="21" t="str">
        <f>IF(F5878="Yes", "Not Applicable", IF(COUNTIF('Broadcast Module Man Codes'!B:B, LEFT(B5878, 4))=0, "No BM Man Code Found", "Match Found"))</f>
        <v>No BM Man Code Found</v>
      </c>
    </row>
    <row r="5879" spans="1:7">
      <c r="A5879" s="23" t="s">
        <v>11052</v>
      </c>
      <c r="B5879" s="23" t="s">
        <v>11053</v>
      </c>
      <c r="C5879" s="23" t="s">
        <v>53</v>
      </c>
      <c r="D5879" s="23" t="str">
        <f>IF(ISNUMBER(MATCH(C5879, 'Registration Database Man. Code'!A:A, 0)), "drone", "")</f>
        <v>drone</v>
      </c>
      <c r="E5879" s="23" t="str">
        <f>VLOOKUP(C5879, 'Registration Database Man. Code'!A:D, 4, FALSE)</f>
        <v>EA VISION</v>
      </c>
      <c r="F5879" s="24" t="str">
        <f t="shared" si="91"/>
        <v>No</v>
      </c>
      <c r="G5879" s="21" t="str">
        <f>IF(F5879="Yes", "Not Applicable", IF(COUNTIF('Broadcast Module Man Codes'!B:B, LEFT(B5879, 4))=0, "No BM Man Code Found", "Match Found"))</f>
        <v>No BM Man Code Found</v>
      </c>
    </row>
    <row r="5880" spans="1:7">
      <c r="A5880" s="23" t="s">
        <v>11054</v>
      </c>
      <c r="B5880" s="23" t="s">
        <v>11055</v>
      </c>
      <c r="C5880" s="23" t="s">
        <v>132</v>
      </c>
      <c r="D5880" s="23" t="str">
        <f>IF(ISNUMBER(MATCH(C5880, 'Registration Database Man. Code'!A:A, 0)), "drone", "")</f>
        <v>drone</v>
      </c>
      <c r="E5880" s="23" t="str">
        <f>VLOOKUP(C5880, 'Registration Database Man. Code'!A:D, 4, FALSE)</f>
        <v>DJI</v>
      </c>
      <c r="F5880" s="24" t="str">
        <f t="shared" si="91"/>
        <v>No</v>
      </c>
      <c r="G5880" s="21" t="str">
        <f>IF(F5880="Yes", "Not Applicable", IF(COUNTIF('Broadcast Module Man Codes'!B:B, LEFT(B5880, 4))=0, "No BM Man Code Found", "Match Found"))</f>
        <v>No BM Man Code Found</v>
      </c>
    </row>
    <row r="5881" spans="1:7">
      <c r="A5881" s="23" t="s">
        <v>11056</v>
      </c>
      <c r="B5881" s="23" t="s">
        <v>11057</v>
      </c>
      <c r="C5881" s="23" t="s">
        <v>10</v>
      </c>
      <c r="D5881" s="23" t="str">
        <f>IF(ISNUMBER(MATCH(C5881, 'Registration Database Man. Code'!A:A, 0)), "drone", "")</f>
        <v>drone</v>
      </c>
      <c r="E5881" s="23" t="str">
        <f>VLOOKUP(C5881, 'Registration Database Man. Code'!A:D, 4, FALSE)</f>
        <v>DJI</v>
      </c>
      <c r="F5881" s="24" t="str">
        <f t="shared" si="91"/>
        <v>No</v>
      </c>
      <c r="G5881" s="21" t="str">
        <f>IF(F5881="Yes", "Not Applicable", IF(COUNTIF('Broadcast Module Man Codes'!B:B, LEFT(B5881, 4))=0, "No BM Man Code Found", "Match Found"))</f>
        <v>No BM Man Code Found</v>
      </c>
    </row>
    <row r="5882" spans="1:7">
      <c r="A5882" s="23" t="s">
        <v>11058</v>
      </c>
      <c r="B5882" s="23" t="s">
        <v>11059</v>
      </c>
      <c r="C5882" s="23" t="s">
        <v>509</v>
      </c>
      <c r="D5882" s="23" t="str">
        <f>IF(ISNUMBER(MATCH(C5882, 'Registration Database Man. Code'!A:A, 0)), "drone", "")</f>
        <v>drone</v>
      </c>
      <c r="E5882" s="23" t="str">
        <f>VLOOKUP(C5882, 'Registration Database Man. Code'!A:D, 4, FALSE)</f>
        <v>DJI</v>
      </c>
      <c r="F5882" s="24" t="str">
        <f t="shared" si="91"/>
        <v>No</v>
      </c>
      <c r="G5882" s="21" t="str">
        <f>IF(F5882="Yes", "Not Applicable", IF(COUNTIF('Broadcast Module Man Codes'!B:B, LEFT(B5882, 4))=0, "No BM Man Code Found", "Match Found"))</f>
        <v>No BM Man Code Found</v>
      </c>
    </row>
    <row r="5883" spans="1:7">
      <c r="A5883" s="23" t="s">
        <v>11060</v>
      </c>
      <c r="B5883" s="23" t="s">
        <v>11061</v>
      </c>
      <c r="C5883" s="23" t="s">
        <v>509</v>
      </c>
      <c r="D5883" s="23" t="str">
        <f>IF(ISNUMBER(MATCH(C5883, 'Registration Database Man. Code'!A:A, 0)), "drone", "")</f>
        <v>drone</v>
      </c>
      <c r="E5883" s="23" t="str">
        <f>VLOOKUP(C5883, 'Registration Database Man. Code'!A:D, 4, FALSE)</f>
        <v>DJI</v>
      </c>
      <c r="F5883" s="24" t="str">
        <f t="shared" si="91"/>
        <v>No</v>
      </c>
      <c r="G5883" s="21" t="str">
        <f>IF(F5883="Yes", "Not Applicable", IF(COUNTIF('Broadcast Module Man Codes'!B:B, LEFT(B5883, 4))=0, "No BM Man Code Found", "Match Found"))</f>
        <v>No BM Man Code Found</v>
      </c>
    </row>
    <row r="5884" spans="1:7">
      <c r="A5884" s="23" t="s">
        <v>11062</v>
      </c>
      <c r="B5884" s="23" t="s">
        <v>11063</v>
      </c>
      <c r="C5884" s="23" t="s">
        <v>10</v>
      </c>
      <c r="D5884" s="23" t="str">
        <f>IF(ISNUMBER(MATCH(C5884, 'Registration Database Man. Code'!A:A, 0)), "drone", "")</f>
        <v>drone</v>
      </c>
      <c r="E5884" s="23" t="str">
        <f>VLOOKUP(C5884, 'Registration Database Man. Code'!A:D, 4, FALSE)</f>
        <v>DJI</v>
      </c>
      <c r="F5884" s="24" t="str">
        <f t="shared" si="91"/>
        <v>No</v>
      </c>
      <c r="G5884" s="21" t="str">
        <f>IF(F5884="Yes", "Not Applicable", IF(COUNTIF('Broadcast Module Man Codes'!B:B, LEFT(B5884, 4))=0, "No BM Man Code Found", "Match Found"))</f>
        <v>No BM Man Code Found</v>
      </c>
    </row>
    <row r="5885" spans="1:7">
      <c r="A5885" s="23" t="s">
        <v>11064</v>
      </c>
      <c r="B5885" s="23" t="s">
        <v>11065</v>
      </c>
      <c r="C5885" s="23" t="s">
        <v>10</v>
      </c>
      <c r="D5885" s="23" t="str">
        <f>IF(ISNUMBER(MATCH(C5885, 'Registration Database Man. Code'!A:A, 0)), "drone", "")</f>
        <v>drone</v>
      </c>
      <c r="E5885" s="23" t="str">
        <f>VLOOKUP(C5885, 'Registration Database Man. Code'!A:D, 4, FALSE)</f>
        <v>DJI</v>
      </c>
      <c r="F5885" s="24" t="str">
        <f t="shared" si="91"/>
        <v>No</v>
      </c>
      <c r="G5885" s="21" t="str">
        <f>IF(F5885="Yes", "Not Applicable", IF(COUNTIF('Broadcast Module Man Codes'!B:B, LEFT(B5885, 4))=0, "No BM Man Code Found", "Match Found"))</f>
        <v>No BM Man Code Found</v>
      </c>
    </row>
    <row r="5886" spans="1:7">
      <c r="A5886" s="23" t="s">
        <v>11066</v>
      </c>
      <c r="B5886" s="23" t="s">
        <v>11067</v>
      </c>
      <c r="C5886" s="23" t="s">
        <v>10</v>
      </c>
      <c r="D5886" s="23" t="str">
        <f>IF(ISNUMBER(MATCH(C5886, 'Registration Database Man. Code'!A:A, 0)), "drone", "")</f>
        <v>drone</v>
      </c>
      <c r="E5886" s="23" t="str">
        <f>VLOOKUP(C5886, 'Registration Database Man. Code'!A:D, 4, FALSE)</f>
        <v>DJI</v>
      </c>
      <c r="F5886" s="24" t="str">
        <f t="shared" si="91"/>
        <v>Yes</v>
      </c>
      <c r="G5886" s="21" t="str">
        <f>IF(F5886="Yes", "Not Applicable", IF(COUNTIF('Broadcast Module Man Codes'!B:B, LEFT(B5886, 4))=0, "No BM Man Code Found", "Match Found"))</f>
        <v>Not Applicable</v>
      </c>
    </row>
    <row r="5887" spans="1:7">
      <c r="A5887" s="23" t="s">
        <v>11068</v>
      </c>
      <c r="B5887" s="23" t="s">
        <v>11069</v>
      </c>
      <c r="C5887" s="23" t="s">
        <v>97</v>
      </c>
      <c r="D5887" s="23" t="str">
        <f>IF(ISNUMBER(MATCH(C5887, 'Registration Database Man. Code'!A:A, 0)), "drone", "")</f>
        <v>drone</v>
      </c>
      <c r="E5887" s="23" t="str">
        <f>VLOOKUP(C5887, 'Registration Database Man. Code'!A:D, 4, FALSE)</f>
        <v>DJI</v>
      </c>
      <c r="F5887" s="24" t="str">
        <f t="shared" si="91"/>
        <v>No</v>
      </c>
      <c r="G5887" s="21" t="str">
        <f>IF(F5887="Yes", "Not Applicable", IF(COUNTIF('Broadcast Module Man Codes'!B:B, LEFT(B5887, 4))=0, "No BM Man Code Found", "Match Found"))</f>
        <v>No BM Man Code Found</v>
      </c>
    </row>
    <row r="5888" spans="1:7">
      <c r="A5888" s="23" t="s">
        <v>11070</v>
      </c>
      <c r="B5888" s="23" t="s">
        <v>11071</v>
      </c>
      <c r="C5888" s="23" t="s">
        <v>4</v>
      </c>
      <c r="D5888" s="23" t="str">
        <f>IF(ISNUMBER(MATCH(C5888, 'Registration Database Man. Code'!A:A, 0)), "drone", "")</f>
        <v>drone</v>
      </c>
      <c r="E5888" s="23" t="str">
        <f>VLOOKUP(C5888, 'Registration Database Man. Code'!A:D, 4, FALSE)</f>
        <v>TALOS DRONES</v>
      </c>
      <c r="F5888" s="24" t="str">
        <f t="shared" si="91"/>
        <v>Yes</v>
      </c>
      <c r="G5888" s="21" t="str">
        <f>IF(F5888="Yes", "Not Applicable", IF(COUNTIF('Broadcast Module Man Codes'!B:B, LEFT(B5888, 4))=0, "No BM Man Code Found", "Match Found"))</f>
        <v>Not Applicable</v>
      </c>
    </row>
    <row r="5889" spans="1:7">
      <c r="A5889" s="23" t="s">
        <v>11072</v>
      </c>
      <c r="B5889" s="23" t="s">
        <v>11073</v>
      </c>
      <c r="C5889" s="23" t="s">
        <v>21</v>
      </c>
      <c r="D5889" s="23" t="str">
        <f>IF(ISNUMBER(MATCH(C5889, 'Registration Database Man. Code'!A:A, 0)), "drone", "")</f>
        <v>drone</v>
      </c>
      <c r="E5889" s="23" t="str">
        <f>VLOOKUP(C5889, 'Registration Database Man. Code'!A:D, 4, FALSE)</f>
        <v>XAG</v>
      </c>
      <c r="F5889" s="24" t="str">
        <f t="shared" si="91"/>
        <v>No</v>
      </c>
      <c r="G5889" s="21" t="str">
        <f>IF(F5889="Yes", "Not Applicable", IF(COUNTIF('Broadcast Module Man Codes'!B:B, LEFT(B5889, 4))=0, "No BM Man Code Found", "Match Found"))</f>
        <v>No BM Man Code Found</v>
      </c>
    </row>
    <row r="5890" spans="1:7">
      <c r="A5890" s="23" t="s">
        <v>11075</v>
      </c>
      <c r="B5890" s="23" t="s">
        <v>11076</v>
      </c>
      <c r="C5890" s="23" t="s">
        <v>132</v>
      </c>
      <c r="D5890" s="23" t="str">
        <f>IF(ISNUMBER(MATCH(C5890, 'Registration Database Man. Code'!A:A, 0)), "drone", "")</f>
        <v>drone</v>
      </c>
      <c r="E5890" s="23" t="str">
        <f>VLOOKUP(C5890, 'Registration Database Man. Code'!A:D, 4, FALSE)</f>
        <v>DJI</v>
      </c>
      <c r="F5890" s="24" t="str">
        <f t="shared" si="91"/>
        <v>No</v>
      </c>
      <c r="G5890" s="21" t="str">
        <f>IF(F5890="Yes", "Not Applicable", IF(COUNTIF('Broadcast Module Man Codes'!B:B, LEFT(B5890, 4))=0, "No BM Man Code Found", "Match Found"))</f>
        <v>No BM Man Code Found</v>
      </c>
    </row>
    <row r="5891" spans="1:7">
      <c r="A5891" s="23" t="s">
        <v>11077</v>
      </c>
      <c r="B5891" s="23" t="s">
        <v>11078</v>
      </c>
      <c r="C5891" s="23" t="s">
        <v>10</v>
      </c>
      <c r="D5891" s="23" t="str">
        <f>IF(ISNUMBER(MATCH(C5891, 'Registration Database Man. Code'!A:A, 0)), "drone", "")</f>
        <v>drone</v>
      </c>
      <c r="E5891" s="23" t="str">
        <f>VLOOKUP(C5891, 'Registration Database Man. Code'!A:D, 4, FALSE)</f>
        <v>DJI</v>
      </c>
      <c r="F5891" s="24" t="str">
        <f t="shared" ref="F5891:F5954" si="92">IF(OR(E5891="EA VISION", E5891="EAVISION"), "No", IF(OR(AND(OR(E5891="DJI", E5891="DJI Innovations"), LEFT(B5891, 5)="1581F"), AND(OR(E5891="XAG", E5891="GUANGZHOU XAG CO LTD"), LEFT(B5891, 5)="1863F"), AND(E5891="Talos Drones", LEFT(B5891, 5)="2104F")), "Yes", "No"))</f>
        <v>Yes</v>
      </c>
      <c r="G5891" s="21" t="str">
        <f>IF(F5891="Yes", "Not Applicable", IF(COUNTIF('Broadcast Module Man Codes'!B:B, LEFT(B5891, 4))=0, "No BM Man Code Found", "Match Found"))</f>
        <v>Not Applicable</v>
      </c>
    </row>
    <row r="5892" spans="1:7">
      <c r="A5892" s="23" t="s">
        <v>11079</v>
      </c>
      <c r="B5892" s="23" t="s">
        <v>11080</v>
      </c>
      <c r="C5892" s="23" t="s">
        <v>132</v>
      </c>
      <c r="D5892" s="23" t="str">
        <f>IF(ISNUMBER(MATCH(C5892, 'Registration Database Man. Code'!A:A, 0)), "drone", "")</f>
        <v>drone</v>
      </c>
      <c r="E5892" s="23" t="str">
        <f>VLOOKUP(C5892, 'Registration Database Man. Code'!A:D, 4, FALSE)</f>
        <v>DJI</v>
      </c>
      <c r="F5892" s="24" t="str">
        <f t="shared" si="92"/>
        <v>No</v>
      </c>
      <c r="G5892" s="21" t="str">
        <f>IF(F5892="Yes", "Not Applicable", IF(COUNTIF('Broadcast Module Man Codes'!B:B, LEFT(B5892, 4))=0, "No BM Man Code Found", "Match Found"))</f>
        <v>No BM Man Code Found</v>
      </c>
    </row>
    <row r="5893" spans="1:7">
      <c r="A5893" s="23" t="s">
        <v>11081</v>
      </c>
      <c r="B5893" s="23" t="s">
        <v>11082</v>
      </c>
      <c r="C5893" s="23" t="s">
        <v>27</v>
      </c>
      <c r="D5893" s="23" t="str">
        <f>IF(ISNUMBER(MATCH(C5893, 'Registration Database Man. Code'!A:A, 0)), "drone", "")</f>
        <v>drone</v>
      </c>
      <c r="E5893" s="23" t="str">
        <f>VLOOKUP(C5893, 'Registration Database Man. Code'!A:D, 4, FALSE)</f>
        <v>DJI</v>
      </c>
      <c r="F5893" s="24" t="str">
        <f t="shared" si="92"/>
        <v>Yes</v>
      </c>
      <c r="G5893" s="21" t="str">
        <f>IF(F5893="Yes", "Not Applicable", IF(COUNTIF('Broadcast Module Man Codes'!B:B, LEFT(B5893, 4))=0, "No BM Man Code Found", "Match Found"))</f>
        <v>Not Applicable</v>
      </c>
    </row>
    <row r="5894" spans="1:7">
      <c r="A5894" s="23" t="s">
        <v>11083</v>
      </c>
      <c r="B5894" s="23" t="s">
        <v>11084</v>
      </c>
      <c r="C5894" s="23" t="s">
        <v>27</v>
      </c>
      <c r="D5894" s="23" t="str">
        <f>IF(ISNUMBER(MATCH(C5894, 'Registration Database Man. Code'!A:A, 0)), "drone", "")</f>
        <v>drone</v>
      </c>
      <c r="E5894" s="23" t="str">
        <f>VLOOKUP(C5894, 'Registration Database Man. Code'!A:D, 4, FALSE)</f>
        <v>DJI</v>
      </c>
      <c r="F5894" s="24" t="str">
        <f t="shared" si="92"/>
        <v>Yes</v>
      </c>
      <c r="G5894" s="21" t="str">
        <f>IF(F5894="Yes", "Not Applicable", IF(COUNTIF('Broadcast Module Man Codes'!B:B, LEFT(B5894, 4))=0, "No BM Man Code Found", "Match Found"))</f>
        <v>Not Applicable</v>
      </c>
    </row>
    <row r="5895" spans="1:7">
      <c r="A5895" s="23" t="s">
        <v>11085</v>
      </c>
      <c r="B5895" s="23" t="s">
        <v>11086</v>
      </c>
      <c r="C5895" s="23" t="s">
        <v>27</v>
      </c>
      <c r="D5895" s="23" t="str">
        <f>IF(ISNUMBER(MATCH(C5895, 'Registration Database Man. Code'!A:A, 0)), "drone", "")</f>
        <v>drone</v>
      </c>
      <c r="E5895" s="23" t="str">
        <f>VLOOKUP(C5895, 'Registration Database Man. Code'!A:D, 4, FALSE)</f>
        <v>DJI</v>
      </c>
      <c r="F5895" s="24" t="str">
        <f t="shared" si="92"/>
        <v>Yes</v>
      </c>
      <c r="G5895" s="21" t="str">
        <f>IF(F5895="Yes", "Not Applicable", IF(COUNTIF('Broadcast Module Man Codes'!B:B, LEFT(B5895, 4))=0, "No BM Man Code Found", "Match Found"))</f>
        <v>Not Applicable</v>
      </c>
    </row>
    <row r="5896" spans="1:7">
      <c r="A5896" s="23" t="s">
        <v>11087</v>
      </c>
      <c r="B5896" s="23" t="s">
        <v>11088</v>
      </c>
      <c r="C5896" s="23" t="s">
        <v>97</v>
      </c>
      <c r="D5896" s="23" t="str">
        <f>IF(ISNUMBER(MATCH(C5896, 'Registration Database Man. Code'!A:A, 0)), "drone", "")</f>
        <v>drone</v>
      </c>
      <c r="E5896" s="23" t="str">
        <f>VLOOKUP(C5896, 'Registration Database Man. Code'!A:D, 4, FALSE)</f>
        <v>DJI</v>
      </c>
      <c r="F5896" s="24" t="str">
        <f t="shared" si="92"/>
        <v>No</v>
      </c>
      <c r="G5896" s="21" t="str">
        <f>IF(F5896="Yes", "Not Applicable", IF(COUNTIF('Broadcast Module Man Codes'!B:B, LEFT(B5896, 4))=0, "No BM Man Code Found", "Match Found"))</f>
        <v>No BM Man Code Found</v>
      </c>
    </row>
    <row r="5897" spans="1:7">
      <c r="A5897" s="23" t="s">
        <v>11089</v>
      </c>
      <c r="B5897" s="23" t="s">
        <v>11090</v>
      </c>
      <c r="C5897" s="23" t="s">
        <v>21</v>
      </c>
      <c r="D5897" s="23" t="str">
        <f>IF(ISNUMBER(MATCH(C5897, 'Registration Database Man. Code'!A:A, 0)), "drone", "")</f>
        <v>drone</v>
      </c>
      <c r="E5897" s="23" t="str">
        <f>VLOOKUP(C5897, 'Registration Database Man. Code'!A:D, 4, FALSE)</f>
        <v>XAG</v>
      </c>
      <c r="F5897" s="24" t="str">
        <f t="shared" si="92"/>
        <v>Yes</v>
      </c>
      <c r="G5897" s="21" t="str">
        <f>IF(F5897="Yes", "Not Applicable", IF(COUNTIF('Broadcast Module Man Codes'!B:B, LEFT(B5897, 4))=0, "No BM Man Code Found", "Match Found"))</f>
        <v>Not Applicable</v>
      </c>
    </row>
    <row r="5898" spans="1:7">
      <c r="A5898" s="23" t="s">
        <v>11091</v>
      </c>
      <c r="B5898" s="23" t="s">
        <v>11092</v>
      </c>
      <c r="C5898" s="23" t="s">
        <v>27</v>
      </c>
      <c r="D5898" s="23" t="str">
        <f>IF(ISNUMBER(MATCH(C5898, 'Registration Database Man. Code'!A:A, 0)), "drone", "")</f>
        <v>drone</v>
      </c>
      <c r="E5898" s="23" t="str">
        <f>VLOOKUP(C5898, 'Registration Database Man. Code'!A:D, 4, FALSE)</f>
        <v>DJI</v>
      </c>
      <c r="F5898" s="24" t="str">
        <f t="shared" si="92"/>
        <v>Yes</v>
      </c>
      <c r="G5898" s="21" t="str">
        <f>IF(F5898="Yes", "Not Applicable", IF(COUNTIF('Broadcast Module Man Codes'!B:B, LEFT(B5898, 4))=0, "No BM Man Code Found", "Match Found"))</f>
        <v>Not Applicable</v>
      </c>
    </row>
    <row r="5899" spans="1:7">
      <c r="A5899" s="23" t="s">
        <v>11093</v>
      </c>
      <c r="B5899" s="23" t="s">
        <v>11094</v>
      </c>
      <c r="C5899" s="23" t="s">
        <v>11095</v>
      </c>
      <c r="D5899" s="23" t="str">
        <f>IF(ISNUMBER(MATCH(C5899, 'Registration Database Man. Code'!A:A, 0)), "drone", "")</f>
        <v>drone</v>
      </c>
      <c r="E5899" s="23" t="str">
        <f>VLOOKUP(C5899, 'Registration Database Man. Code'!A:D, 4, FALSE)</f>
        <v>DJI</v>
      </c>
      <c r="F5899" s="24" t="str">
        <f t="shared" si="92"/>
        <v>No</v>
      </c>
      <c r="G5899" s="21" t="str">
        <f>IF(F5899="Yes", "Not Applicable", IF(COUNTIF('Broadcast Module Man Codes'!B:B, LEFT(B5899, 4))=0, "No BM Man Code Found", "Match Found"))</f>
        <v>No BM Man Code Found</v>
      </c>
    </row>
    <row r="5900" spans="1:7">
      <c r="A5900" s="23" t="s">
        <v>11096</v>
      </c>
      <c r="B5900" s="23" t="s">
        <v>11097</v>
      </c>
      <c r="C5900" s="23" t="s">
        <v>132</v>
      </c>
      <c r="D5900" s="23" t="str">
        <f>IF(ISNUMBER(MATCH(C5900, 'Registration Database Man. Code'!A:A, 0)), "drone", "")</f>
        <v>drone</v>
      </c>
      <c r="E5900" s="23" t="str">
        <f>VLOOKUP(C5900, 'Registration Database Man. Code'!A:D, 4, FALSE)</f>
        <v>DJI</v>
      </c>
      <c r="F5900" s="24" t="str">
        <f t="shared" si="92"/>
        <v>No</v>
      </c>
      <c r="G5900" s="21" t="str">
        <f>IF(F5900="Yes", "Not Applicable", IF(COUNTIF('Broadcast Module Man Codes'!B:B, LEFT(B5900, 4))=0, "No BM Man Code Found", "Match Found"))</f>
        <v>No BM Man Code Found</v>
      </c>
    </row>
    <row r="5901" spans="1:7">
      <c r="A5901" s="23" t="s">
        <v>11098</v>
      </c>
      <c r="B5901" s="23">
        <v>370061548</v>
      </c>
      <c r="C5901" s="23" t="s">
        <v>11099</v>
      </c>
      <c r="D5901" s="23" t="str">
        <f>IF(ISNUMBER(MATCH(C5901, 'Registration Database Man. Code'!A:A, 0)), "drone", "")</f>
        <v>drone</v>
      </c>
      <c r="E5901" s="23" t="str">
        <f>VLOOKUP(C5901, 'Registration Database Man. Code'!A:D, 4, FALSE)</f>
        <v>DJI</v>
      </c>
      <c r="F5901" s="24" t="str">
        <f t="shared" si="92"/>
        <v>No</v>
      </c>
      <c r="G5901" s="21" t="str">
        <f>IF(F5901="Yes", "Not Applicable", IF(COUNTIF('Broadcast Module Man Codes'!B:B, LEFT(B5901, 4))=0, "No BM Man Code Found", "Match Found"))</f>
        <v>No BM Man Code Found</v>
      </c>
    </row>
    <row r="5902" spans="1:7">
      <c r="A5902" s="23" t="s">
        <v>11103</v>
      </c>
      <c r="B5902" s="23" t="s">
        <v>11104</v>
      </c>
      <c r="C5902" s="23" t="s">
        <v>4</v>
      </c>
      <c r="D5902" s="23" t="str">
        <f>IF(ISNUMBER(MATCH(C5902, 'Registration Database Man. Code'!A:A, 0)), "drone", "")</f>
        <v>drone</v>
      </c>
      <c r="E5902" s="23" t="str">
        <f>VLOOKUP(C5902, 'Registration Database Man. Code'!A:D, 4, FALSE)</f>
        <v>TALOS DRONES</v>
      </c>
      <c r="F5902" s="24" t="str">
        <f t="shared" si="92"/>
        <v>Yes</v>
      </c>
      <c r="G5902" s="21" t="str">
        <f>IF(F5902="Yes", "Not Applicable", IF(COUNTIF('Broadcast Module Man Codes'!B:B, LEFT(B5902, 4))=0, "No BM Man Code Found", "Match Found"))</f>
        <v>Not Applicable</v>
      </c>
    </row>
    <row r="5903" spans="1:7">
      <c r="A5903" s="23" t="s">
        <v>11105</v>
      </c>
      <c r="B5903" s="23" t="s">
        <v>11106</v>
      </c>
      <c r="C5903" s="23" t="s">
        <v>6</v>
      </c>
      <c r="D5903" s="23" t="str">
        <f>IF(ISNUMBER(MATCH(C5903, 'Registration Database Man. Code'!A:A, 0)), "drone", "")</f>
        <v>drone</v>
      </c>
      <c r="E5903" s="23" t="str">
        <f>VLOOKUP(C5903, 'Registration Database Man. Code'!A:D, 4, FALSE)</f>
        <v>XAG</v>
      </c>
      <c r="F5903" s="24" t="str">
        <f t="shared" si="92"/>
        <v>Yes</v>
      </c>
      <c r="G5903" s="21" t="str">
        <f>IF(F5903="Yes", "Not Applicable", IF(COUNTIF('Broadcast Module Man Codes'!B:B, LEFT(B5903, 4))=0, "No BM Man Code Found", "Match Found"))</f>
        <v>Not Applicable</v>
      </c>
    </row>
    <row r="5904" spans="1:7">
      <c r="A5904" s="23" t="s">
        <v>11107</v>
      </c>
      <c r="B5904" s="23" t="s">
        <v>11108</v>
      </c>
      <c r="C5904" s="23" t="s">
        <v>30</v>
      </c>
      <c r="D5904" s="23" t="str">
        <f>IF(ISNUMBER(MATCH(C5904, 'Registration Database Man. Code'!A:A, 0)), "drone", "")</f>
        <v>drone</v>
      </c>
      <c r="E5904" s="23" t="str">
        <f>VLOOKUP(C5904, 'Registration Database Man. Code'!A:D, 4, FALSE)</f>
        <v>DJI</v>
      </c>
      <c r="F5904" s="24" t="str">
        <f t="shared" si="92"/>
        <v>No</v>
      </c>
      <c r="G5904" s="21" t="str">
        <f>IF(F5904="Yes", "Not Applicable", IF(COUNTIF('Broadcast Module Man Codes'!B:B, LEFT(B5904, 4))=0, "No BM Man Code Found", "Match Found"))</f>
        <v>No BM Man Code Found</v>
      </c>
    </row>
    <row r="5905" spans="1:7">
      <c r="A5905" s="23" t="s">
        <v>11109</v>
      </c>
      <c r="B5905" s="23" t="s">
        <v>11110</v>
      </c>
      <c r="C5905" s="23" t="s">
        <v>4</v>
      </c>
      <c r="D5905" s="23" t="str">
        <f>IF(ISNUMBER(MATCH(C5905, 'Registration Database Man. Code'!A:A, 0)), "drone", "")</f>
        <v>drone</v>
      </c>
      <c r="E5905" s="23" t="str">
        <f>VLOOKUP(C5905, 'Registration Database Man. Code'!A:D, 4, FALSE)</f>
        <v>TALOS DRONES</v>
      </c>
      <c r="F5905" s="24" t="str">
        <f t="shared" si="92"/>
        <v>No</v>
      </c>
      <c r="G5905" s="21" t="str">
        <f>IF(F5905="Yes", "Not Applicable", IF(COUNTIF('Broadcast Module Man Codes'!B:B, LEFT(B5905, 4))=0, "No BM Man Code Found", "Match Found"))</f>
        <v>No BM Man Code Found</v>
      </c>
    </row>
    <row r="5906" spans="1:7">
      <c r="A5906" s="23" t="s">
        <v>11111</v>
      </c>
      <c r="B5906" s="23" t="s">
        <v>11112</v>
      </c>
      <c r="C5906" s="23" t="s">
        <v>11113</v>
      </c>
      <c r="D5906" s="23" t="str">
        <f>IF(ISNUMBER(MATCH(C5906, 'Registration Database Man. Code'!A:A, 0)), "drone", "")</f>
        <v>drone</v>
      </c>
      <c r="E5906" s="23" t="str">
        <f>VLOOKUP(C5906, 'Registration Database Man. Code'!A:D, 4, FALSE)</f>
        <v>DJI</v>
      </c>
      <c r="F5906" s="24" t="str">
        <f t="shared" si="92"/>
        <v>No</v>
      </c>
      <c r="G5906" s="21" t="str">
        <f>IF(F5906="Yes", "Not Applicable", IF(COUNTIF('Broadcast Module Man Codes'!B:B, LEFT(B5906, 4))=0, "No BM Man Code Found", "Match Found"))</f>
        <v>No BM Man Code Found</v>
      </c>
    </row>
    <row r="5907" spans="1:7">
      <c r="A5907" s="23" t="s">
        <v>11114</v>
      </c>
      <c r="B5907" s="23" t="s">
        <v>11115</v>
      </c>
      <c r="C5907" s="23" t="s">
        <v>8534</v>
      </c>
      <c r="D5907" s="23" t="str">
        <f>IF(ISNUMBER(MATCH(C5907, 'Registration Database Man. Code'!A:A, 0)), "drone", "")</f>
        <v>drone</v>
      </c>
      <c r="E5907" s="23" t="str">
        <f>VLOOKUP(C5907, 'Registration Database Man. Code'!A:D, 4, FALSE)</f>
        <v>XAG</v>
      </c>
      <c r="F5907" s="24" t="str">
        <f t="shared" si="92"/>
        <v>Yes</v>
      </c>
      <c r="G5907" s="21" t="str">
        <f>IF(F5907="Yes", "Not Applicable", IF(COUNTIF('Broadcast Module Man Codes'!B:B, LEFT(B5907, 4))=0, "No BM Man Code Found", "Match Found"))</f>
        <v>Not Applicable</v>
      </c>
    </row>
    <row r="5908" spans="1:7">
      <c r="A5908" s="23" t="s">
        <v>11116</v>
      </c>
      <c r="B5908" s="23" t="s">
        <v>11117</v>
      </c>
      <c r="C5908" s="23" t="s">
        <v>922</v>
      </c>
      <c r="D5908" s="23" t="str">
        <f>IF(ISNUMBER(MATCH(C5908, 'Registration Database Man. Code'!A:A, 0)), "drone", "")</f>
        <v>drone</v>
      </c>
      <c r="E5908" s="23" t="str">
        <f>VLOOKUP(C5908, 'Registration Database Man. Code'!A:D, 4, FALSE)</f>
        <v>DJI</v>
      </c>
      <c r="F5908" s="24" t="str">
        <f t="shared" si="92"/>
        <v>No</v>
      </c>
      <c r="G5908" s="21" t="str">
        <f>IF(F5908="Yes", "Not Applicable", IF(COUNTIF('Broadcast Module Man Codes'!B:B, LEFT(B5908, 4))=0, "No BM Man Code Found", "Match Found"))</f>
        <v>No BM Man Code Found</v>
      </c>
    </row>
    <row r="5909" spans="1:7">
      <c r="A5909" s="23" t="s">
        <v>11118</v>
      </c>
      <c r="B5909" s="23" t="s">
        <v>11119</v>
      </c>
      <c r="C5909" s="23" t="s">
        <v>53</v>
      </c>
      <c r="D5909" s="23" t="str">
        <f>IF(ISNUMBER(MATCH(C5909, 'Registration Database Man. Code'!A:A, 0)), "drone", "")</f>
        <v>drone</v>
      </c>
      <c r="E5909" s="23" t="str">
        <f>VLOOKUP(C5909, 'Registration Database Man. Code'!A:D, 4, FALSE)</f>
        <v>EA VISION</v>
      </c>
      <c r="F5909" s="24" t="str">
        <f t="shared" si="92"/>
        <v>No</v>
      </c>
      <c r="G5909" s="21" t="str">
        <f>IF(F5909="Yes", "Not Applicable", IF(COUNTIF('Broadcast Module Man Codes'!B:B, LEFT(B5909, 4))=0, "No BM Man Code Found", "Match Found"))</f>
        <v>No BM Man Code Found</v>
      </c>
    </row>
    <row r="5910" spans="1:7">
      <c r="A5910" s="23" t="s">
        <v>11120</v>
      </c>
      <c r="B5910" s="23" t="s">
        <v>11121</v>
      </c>
      <c r="C5910" s="23" t="s">
        <v>27</v>
      </c>
      <c r="D5910" s="23" t="str">
        <f>IF(ISNUMBER(MATCH(C5910, 'Registration Database Man. Code'!A:A, 0)), "drone", "")</f>
        <v>drone</v>
      </c>
      <c r="E5910" s="23" t="str">
        <f>VLOOKUP(C5910, 'Registration Database Man. Code'!A:D, 4, FALSE)</f>
        <v>DJI</v>
      </c>
      <c r="F5910" s="24" t="str">
        <f t="shared" si="92"/>
        <v>Yes</v>
      </c>
      <c r="G5910" s="21" t="str">
        <f>IF(F5910="Yes", "Not Applicable", IF(COUNTIF('Broadcast Module Man Codes'!B:B, LEFT(B5910, 4))=0, "No BM Man Code Found", "Match Found"))</f>
        <v>Not Applicable</v>
      </c>
    </row>
    <row r="5911" spans="1:7">
      <c r="A5911" s="23" t="s">
        <v>11122</v>
      </c>
      <c r="B5911" s="23">
        <v>85566</v>
      </c>
      <c r="C5911" s="23" t="s">
        <v>53</v>
      </c>
      <c r="D5911" s="23" t="str">
        <f>IF(ISNUMBER(MATCH(C5911, 'Registration Database Man. Code'!A:A, 0)), "drone", "")</f>
        <v>drone</v>
      </c>
      <c r="E5911" s="23" t="str">
        <f>VLOOKUP(C5911, 'Registration Database Man. Code'!A:D, 4, FALSE)</f>
        <v>EA VISION</v>
      </c>
      <c r="F5911" s="24" t="str">
        <f t="shared" si="92"/>
        <v>No</v>
      </c>
      <c r="G5911" s="21" t="str">
        <f>IF(F5911="Yes", "Not Applicable", IF(COUNTIF('Broadcast Module Man Codes'!B:B, LEFT(B5911, 4))=0, "No BM Man Code Found", "Match Found"))</f>
        <v>No BM Man Code Found</v>
      </c>
    </row>
    <row r="5912" spans="1:7">
      <c r="A5912" s="23" t="s">
        <v>11123</v>
      </c>
      <c r="B5912" s="23" t="s">
        <v>11124</v>
      </c>
      <c r="C5912" s="23" t="s">
        <v>27</v>
      </c>
      <c r="D5912" s="23" t="str">
        <f>IF(ISNUMBER(MATCH(C5912, 'Registration Database Man. Code'!A:A, 0)), "drone", "")</f>
        <v>drone</v>
      </c>
      <c r="E5912" s="23" t="str">
        <f>VLOOKUP(C5912, 'Registration Database Man. Code'!A:D, 4, FALSE)</f>
        <v>DJI</v>
      </c>
      <c r="F5912" s="24" t="str">
        <f t="shared" si="92"/>
        <v>No</v>
      </c>
      <c r="G5912" s="21" t="str">
        <f>IF(F5912="Yes", "Not Applicable", IF(COUNTIF('Broadcast Module Man Codes'!B:B, LEFT(B5912, 4))=0, "No BM Man Code Found", "Match Found"))</f>
        <v>No BM Man Code Found</v>
      </c>
    </row>
    <row r="5913" spans="1:7">
      <c r="A5913" s="23" t="s">
        <v>11125</v>
      </c>
      <c r="B5913" s="23" t="s">
        <v>11126</v>
      </c>
      <c r="C5913" s="23" t="s">
        <v>27</v>
      </c>
      <c r="D5913" s="23" t="str">
        <f>IF(ISNUMBER(MATCH(C5913, 'Registration Database Man. Code'!A:A, 0)), "drone", "")</f>
        <v>drone</v>
      </c>
      <c r="E5913" s="23" t="str">
        <f>VLOOKUP(C5913, 'Registration Database Man. Code'!A:D, 4, FALSE)</f>
        <v>DJI</v>
      </c>
      <c r="F5913" s="24" t="str">
        <f t="shared" si="92"/>
        <v>Yes</v>
      </c>
      <c r="G5913" s="21" t="str">
        <f>IF(F5913="Yes", "Not Applicable", IF(COUNTIF('Broadcast Module Man Codes'!B:B, LEFT(B5913, 4))=0, "No BM Man Code Found", "Match Found"))</f>
        <v>Not Applicable</v>
      </c>
    </row>
    <row r="5914" spans="1:7">
      <c r="A5914" s="23" t="s">
        <v>11127</v>
      </c>
      <c r="B5914" s="23" t="s">
        <v>11128</v>
      </c>
      <c r="C5914" s="23" t="s">
        <v>2712</v>
      </c>
      <c r="D5914" s="23" t="str">
        <f>IF(ISNUMBER(MATCH(C5914, 'Registration Database Man. Code'!A:A, 0)), "drone", "")</f>
        <v>drone</v>
      </c>
      <c r="E5914" s="23" t="str">
        <f>VLOOKUP(C5914, 'Registration Database Man. Code'!A:D, 4, FALSE)</f>
        <v>DJI</v>
      </c>
      <c r="F5914" s="24" t="str">
        <f t="shared" si="92"/>
        <v>No</v>
      </c>
      <c r="G5914" s="21" t="str">
        <f>IF(F5914="Yes", "Not Applicable", IF(COUNTIF('Broadcast Module Man Codes'!B:B, LEFT(B5914, 4))=0, "No BM Man Code Found", "Match Found"))</f>
        <v>No BM Man Code Found</v>
      </c>
    </row>
    <row r="5915" spans="1:7">
      <c r="A5915" s="23" t="s">
        <v>11129</v>
      </c>
      <c r="B5915" s="23" t="s">
        <v>11130</v>
      </c>
      <c r="C5915" s="23" t="s">
        <v>13</v>
      </c>
      <c r="D5915" s="23" t="str">
        <f>IF(ISNUMBER(MATCH(C5915, 'Registration Database Man. Code'!A:A, 0)), "drone", "")</f>
        <v>drone</v>
      </c>
      <c r="E5915" s="23" t="str">
        <f>VLOOKUP(C5915, 'Registration Database Man. Code'!A:D, 4, FALSE)</f>
        <v>DJI</v>
      </c>
      <c r="F5915" s="24" t="str">
        <f t="shared" si="92"/>
        <v>No</v>
      </c>
      <c r="G5915" s="21" t="str">
        <f>IF(F5915="Yes", "Not Applicable", IF(COUNTIF('Broadcast Module Man Codes'!B:B, LEFT(B5915, 4))=0, "No BM Man Code Found", "Match Found"))</f>
        <v>No BM Man Code Found</v>
      </c>
    </row>
    <row r="5916" spans="1:7">
      <c r="A5916" s="23" t="s">
        <v>11131</v>
      </c>
      <c r="B5916" s="23" t="s">
        <v>11132</v>
      </c>
      <c r="C5916" s="23" t="s">
        <v>16</v>
      </c>
      <c r="D5916" s="23" t="str">
        <f>IF(ISNUMBER(MATCH(C5916, 'Registration Database Man. Code'!A:A, 0)), "drone", "")</f>
        <v>drone</v>
      </c>
      <c r="E5916" s="23" t="str">
        <f>VLOOKUP(C5916, 'Registration Database Man. Code'!A:D, 4, FALSE)</f>
        <v>DJI</v>
      </c>
      <c r="F5916" s="24" t="str">
        <f t="shared" si="92"/>
        <v>Yes</v>
      </c>
      <c r="G5916" s="21" t="str">
        <f>IF(F5916="Yes", "Not Applicable", IF(COUNTIF('Broadcast Module Man Codes'!B:B, LEFT(B5916, 4))=0, "No BM Man Code Found", "Match Found"))</f>
        <v>Not Applicable</v>
      </c>
    </row>
    <row r="5917" spans="1:7">
      <c r="A5917" s="23" t="s">
        <v>11134</v>
      </c>
      <c r="B5917" s="23" t="s">
        <v>11135</v>
      </c>
      <c r="C5917" s="23" t="s">
        <v>97</v>
      </c>
      <c r="D5917" s="23" t="str">
        <f>IF(ISNUMBER(MATCH(C5917, 'Registration Database Man. Code'!A:A, 0)), "drone", "")</f>
        <v>drone</v>
      </c>
      <c r="E5917" s="23" t="str">
        <f>VLOOKUP(C5917, 'Registration Database Man. Code'!A:D, 4, FALSE)</f>
        <v>DJI</v>
      </c>
      <c r="F5917" s="24" t="str">
        <f t="shared" si="92"/>
        <v>No</v>
      </c>
      <c r="G5917" s="21" t="str">
        <f>IF(F5917="Yes", "Not Applicable", IF(COUNTIF('Broadcast Module Man Codes'!B:B, LEFT(B5917, 4))=0, "No BM Man Code Found", "Match Found"))</f>
        <v>No BM Man Code Found</v>
      </c>
    </row>
    <row r="5918" spans="1:7">
      <c r="A5918" s="23" t="s">
        <v>11136</v>
      </c>
      <c r="B5918" s="23" t="s">
        <v>11137</v>
      </c>
      <c r="C5918" s="23" t="s">
        <v>460</v>
      </c>
      <c r="D5918" s="23" t="str">
        <f>IF(ISNUMBER(MATCH(C5918, 'Registration Database Man. Code'!A:A, 0)), "drone", "")</f>
        <v>drone</v>
      </c>
      <c r="E5918" s="23" t="str">
        <f>VLOOKUP(C5918, 'Registration Database Man. Code'!A:D, 4, FALSE)</f>
        <v>DJI</v>
      </c>
      <c r="F5918" s="24" t="str">
        <f t="shared" si="92"/>
        <v>No</v>
      </c>
      <c r="G5918" s="21" t="str">
        <f>IF(F5918="Yes", "Not Applicable", IF(COUNTIF('Broadcast Module Man Codes'!B:B, LEFT(B5918, 4))=0, "No BM Man Code Found", "Match Found"))</f>
        <v>No BM Man Code Found</v>
      </c>
    </row>
    <row r="5919" spans="1:7">
      <c r="A5919" s="23" t="s">
        <v>11138</v>
      </c>
      <c r="B5919" s="23" t="s">
        <v>11139</v>
      </c>
      <c r="C5919" s="23" t="s">
        <v>13</v>
      </c>
      <c r="D5919" s="23" t="str">
        <f>IF(ISNUMBER(MATCH(C5919, 'Registration Database Man. Code'!A:A, 0)), "drone", "")</f>
        <v>drone</v>
      </c>
      <c r="E5919" s="23" t="str">
        <f>VLOOKUP(C5919, 'Registration Database Man. Code'!A:D, 4, FALSE)</f>
        <v>DJI</v>
      </c>
      <c r="F5919" s="24" t="str">
        <f t="shared" si="92"/>
        <v>No</v>
      </c>
      <c r="G5919" s="21" t="str">
        <f>IF(F5919="Yes", "Not Applicable", IF(COUNTIF('Broadcast Module Man Codes'!B:B, LEFT(B5919, 4))=0, "No BM Man Code Found", "Match Found"))</f>
        <v>No BM Man Code Found</v>
      </c>
    </row>
    <row r="5920" spans="1:7">
      <c r="A5920" s="23" t="s">
        <v>11140</v>
      </c>
      <c r="B5920" s="23" t="s">
        <v>11141</v>
      </c>
      <c r="C5920" s="23" t="s">
        <v>4</v>
      </c>
      <c r="D5920" s="23" t="str">
        <f>IF(ISNUMBER(MATCH(C5920, 'Registration Database Man. Code'!A:A, 0)), "drone", "")</f>
        <v>drone</v>
      </c>
      <c r="E5920" s="23" t="str">
        <f>VLOOKUP(C5920, 'Registration Database Man. Code'!A:D, 4, FALSE)</f>
        <v>TALOS DRONES</v>
      </c>
      <c r="F5920" s="24" t="str">
        <f t="shared" si="92"/>
        <v>Yes</v>
      </c>
      <c r="G5920" s="21" t="str">
        <f>IF(F5920="Yes", "Not Applicable", IF(COUNTIF('Broadcast Module Man Codes'!B:B, LEFT(B5920, 4))=0, "No BM Man Code Found", "Match Found"))</f>
        <v>Not Applicable</v>
      </c>
    </row>
    <row r="5921" spans="1:7">
      <c r="A5921" s="23" t="s">
        <v>11142</v>
      </c>
      <c r="B5921" s="23" t="s">
        <v>11143</v>
      </c>
      <c r="C5921" s="23" t="s">
        <v>10</v>
      </c>
      <c r="D5921" s="23" t="str">
        <f>IF(ISNUMBER(MATCH(C5921, 'Registration Database Man. Code'!A:A, 0)), "drone", "")</f>
        <v>drone</v>
      </c>
      <c r="E5921" s="23" t="str">
        <f>VLOOKUP(C5921, 'Registration Database Man. Code'!A:D, 4, FALSE)</f>
        <v>DJI</v>
      </c>
      <c r="F5921" s="24" t="str">
        <f t="shared" si="92"/>
        <v>Yes</v>
      </c>
      <c r="G5921" s="21" t="str">
        <f>IF(F5921="Yes", "Not Applicable", IF(COUNTIF('Broadcast Module Man Codes'!B:B, LEFT(B5921, 4))=0, "No BM Man Code Found", "Match Found"))</f>
        <v>Not Applicable</v>
      </c>
    </row>
    <row r="5922" spans="1:7">
      <c r="A5922" s="23" t="s">
        <v>11144</v>
      </c>
      <c r="B5922" s="23" t="s">
        <v>11145</v>
      </c>
      <c r="C5922" s="23" t="s">
        <v>11146</v>
      </c>
      <c r="D5922" s="23" t="str">
        <f>IF(ISNUMBER(MATCH(C5922, 'Registration Database Man. Code'!A:A, 0)), "drone", "")</f>
        <v>drone</v>
      </c>
      <c r="E5922" s="23" t="str">
        <f>VLOOKUP(C5922, 'Registration Database Man. Code'!A:D, 4, FALSE)</f>
        <v>DJI</v>
      </c>
      <c r="F5922" s="24" t="str">
        <f t="shared" si="92"/>
        <v>No</v>
      </c>
      <c r="G5922" s="21" t="str">
        <f>IF(F5922="Yes", "Not Applicable", IF(COUNTIF('Broadcast Module Man Codes'!B:B, LEFT(B5922, 4))=0, "No BM Man Code Found", "Match Found"))</f>
        <v>No BM Man Code Found</v>
      </c>
    </row>
    <row r="5923" spans="1:7">
      <c r="A5923" s="23" t="s">
        <v>11147</v>
      </c>
      <c r="B5923" s="23" t="s">
        <v>11148</v>
      </c>
      <c r="C5923" s="23" t="s">
        <v>27</v>
      </c>
      <c r="D5923" s="23" t="str">
        <f>IF(ISNUMBER(MATCH(C5923, 'Registration Database Man. Code'!A:A, 0)), "drone", "")</f>
        <v>drone</v>
      </c>
      <c r="E5923" s="23" t="str">
        <f>VLOOKUP(C5923, 'Registration Database Man. Code'!A:D, 4, FALSE)</f>
        <v>DJI</v>
      </c>
      <c r="F5923" s="24" t="str">
        <f t="shared" si="92"/>
        <v>Yes</v>
      </c>
      <c r="G5923" s="21" t="str">
        <f>IF(F5923="Yes", "Not Applicable", IF(COUNTIF('Broadcast Module Man Codes'!B:B, LEFT(B5923, 4))=0, "No BM Man Code Found", "Match Found"))</f>
        <v>Not Applicable</v>
      </c>
    </row>
    <row r="5924" spans="1:7">
      <c r="A5924" s="23" t="s">
        <v>11149</v>
      </c>
      <c r="B5924" s="23" t="s">
        <v>11150</v>
      </c>
      <c r="C5924" s="23" t="s">
        <v>97</v>
      </c>
      <c r="D5924" s="23" t="str">
        <f>IF(ISNUMBER(MATCH(C5924, 'Registration Database Man. Code'!A:A, 0)), "drone", "")</f>
        <v>drone</v>
      </c>
      <c r="E5924" s="23" t="str">
        <f>VLOOKUP(C5924, 'Registration Database Man. Code'!A:D, 4, FALSE)</f>
        <v>DJI</v>
      </c>
      <c r="F5924" s="24" t="str">
        <f t="shared" si="92"/>
        <v>No</v>
      </c>
      <c r="G5924" s="21" t="str">
        <f>IF(F5924="Yes", "Not Applicable", IF(COUNTIF('Broadcast Module Man Codes'!B:B, LEFT(B5924, 4))=0, "No BM Man Code Found", "Match Found"))</f>
        <v>No BM Man Code Found</v>
      </c>
    </row>
    <row r="5925" spans="1:7">
      <c r="A5925" s="23" t="s">
        <v>11151</v>
      </c>
      <c r="B5925" s="23" t="s">
        <v>11152</v>
      </c>
      <c r="C5925" s="23" t="s">
        <v>509</v>
      </c>
      <c r="D5925" s="23" t="str">
        <f>IF(ISNUMBER(MATCH(C5925, 'Registration Database Man. Code'!A:A, 0)), "drone", "")</f>
        <v>drone</v>
      </c>
      <c r="E5925" s="23" t="str">
        <f>VLOOKUP(C5925, 'Registration Database Man. Code'!A:D, 4, FALSE)</f>
        <v>DJI</v>
      </c>
      <c r="F5925" s="24" t="str">
        <f t="shared" si="92"/>
        <v>No</v>
      </c>
      <c r="G5925" s="21" t="str">
        <f>IF(F5925="Yes", "Not Applicable", IF(COUNTIF('Broadcast Module Man Codes'!B:B, LEFT(B5925, 4))=0, "No BM Man Code Found", "Match Found"))</f>
        <v>No BM Man Code Found</v>
      </c>
    </row>
    <row r="5926" spans="1:7">
      <c r="A5926" s="23" t="s">
        <v>11153</v>
      </c>
      <c r="B5926" s="23" t="s">
        <v>11154</v>
      </c>
      <c r="C5926" s="23" t="s">
        <v>13</v>
      </c>
      <c r="D5926" s="23" t="str">
        <f>IF(ISNUMBER(MATCH(C5926, 'Registration Database Man. Code'!A:A, 0)), "drone", "")</f>
        <v>drone</v>
      </c>
      <c r="E5926" s="23" t="str">
        <f>VLOOKUP(C5926, 'Registration Database Man. Code'!A:D, 4, FALSE)</f>
        <v>DJI</v>
      </c>
      <c r="F5926" s="24" t="str">
        <f t="shared" si="92"/>
        <v>No</v>
      </c>
      <c r="G5926" s="21" t="str">
        <f>IF(F5926="Yes", "Not Applicable", IF(COUNTIF('Broadcast Module Man Codes'!B:B, LEFT(B5926, 4))=0, "No BM Man Code Found", "Match Found"))</f>
        <v>No BM Man Code Found</v>
      </c>
    </row>
    <row r="5927" spans="1:7">
      <c r="A5927" s="23" t="s">
        <v>11155</v>
      </c>
      <c r="B5927" s="23" t="s">
        <v>11156</v>
      </c>
      <c r="C5927" s="23" t="s">
        <v>132</v>
      </c>
      <c r="D5927" s="23" t="str">
        <f>IF(ISNUMBER(MATCH(C5927, 'Registration Database Man. Code'!A:A, 0)), "drone", "")</f>
        <v>drone</v>
      </c>
      <c r="E5927" s="23" t="str">
        <f>VLOOKUP(C5927, 'Registration Database Man. Code'!A:D, 4, FALSE)</f>
        <v>DJI</v>
      </c>
      <c r="F5927" s="24" t="str">
        <f t="shared" si="92"/>
        <v>No</v>
      </c>
      <c r="G5927" s="21" t="str">
        <f>IF(F5927="Yes", "Not Applicable", IF(COUNTIF('Broadcast Module Man Codes'!B:B, LEFT(B5927, 4))=0, "No BM Man Code Found", "Match Found"))</f>
        <v>No BM Man Code Found</v>
      </c>
    </row>
    <row r="5928" spans="1:7">
      <c r="A5928" s="23" t="s">
        <v>11157</v>
      </c>
      <c r="B5928" s="23" t="s">
        <v>11158</v>
      </c>
      <c r="C5928" s="23" t="s">
        <v>132</v>
      </c>
      <c r="D5928" s="23" t="str">
        <f>IF(ISNUMBER(MATCH(C5928, 'Registration Database Man. Code'!A:A, 0)), "drone", "")</f>
        <v>drone</v>
      </c>
      <c r="E5928" s="23" t="str">
        <f>VLOOKUP(C5928, 'Registration Database Man. Code'!A:D, 4, FALSE)</f>
        <v>DJI</v>
      </c>
      <c r="F5928" s="24" t="str">
        <f t="shared" si="92"/>
        <v>No</v>
      </c>
      <c r="G5928" s="21" t="str">
        <f>IF(F5928="Yes", "Not Applicable", IF(COUNTIF('Broadcast Module Man Codes'!B:B, LEFT(B5928, 4))=0, "No BM Man Code Found", "Match Found"))</f>
        <v>No BM Man Code Found</v>
      </c>
    </row>
    <row r="5929" spans="1:7">
      <c r="A5929" s="23" t="s">
        <v>11159</v>
      </c>
      <c r="B5929" s="23" t="s">
        <v>11160</v>
      </c>
      <c r="C5929" s="23" t="s">
        <v>11161</v>
      </c>
      <c r="D5929" s="23" t="str">
        <f>IF(ISNUMBER(MATCH(C5929, 'Registration Database Man. Code'!A:A, 0)), "drone", "")</f>
        <v>drone</v>
      </c>
      <c r="E5929" s="23" t="str">
        <f>VLOOKUP(C5929, 'Registration Database Man. Code'!A:D, 4, FALSE)</f>
        <v>DJI INNOVATIONS</v>
      </c>
      <c r="F5929" s="24" t="str">
        <f t="shared" si="92"/>
        <v>No</v>
      </c>
      <c r="G5929" s="21" t="str">
        <f>IF(F5929="Yes", "Not Applicable", IF(COUNTIF('Broadcast Module Man Codes'!B:B, LEFT(B5929, 4))=0, "No BM Man Code Found", "Match Found"))</f>
        <v>No BM Man Code Found</v>
      </c>
    </row>
    <row r="5930" spans="1:7">
      <c r="A5930" s="23" t="s">
        <v>11162</v>
      </c>
      <c r="B5930" s="23" t="s">
        <v>11163</v>
      </c>
      <c r="C5930" s="23" t="s">
        <v>132</v>
      </c>
      <c r="D5930" s="23" t="str">
        <f>IF(ISNUMBER(MATCH(C5930, 'Registration Database Man. Code'!A:A, 0)), "drone", "")</f>
        <v>drone</v>
      </c>
      <c r="E5930" s="23" t="str">
        <f>VLOOKUP(C5930, 'Registration Database Man. Code'!A:D, 4, FALSE)</f>
        <v>DJI</v>
      </c>
      <c r="F5930" s="24" t="str">
        <f t="shared" si="92"/>
        <v>No</v>
      </c>
      <c r="G5930" s="21" t="str">
        <f>IF(F5930="Yes", "Not Applicable", IF(COUNTIF('Broadcast Module Man Codes'!B:B, LEFT(B5930, 4))=0, "No BM Man Code Found", "Match Found"))</f>
        <v>No BM Man Code Found</v>
      </c>
    </row>
    <row r="5931" spans="1:7">
      <c r="A5931" s="23" t="s">
        <v>11164</v>
      </c>
      <c r="B5931" s="23" t="s">
        <v>11165</v>
      </c>
      <c r="C5931" s="23" t="s">
        <v>97</v>
      </c>
      <c r="D5931" s="23" t="str">
        <f>IF(ISNUMBER(MATCH(C5931, 'Registration Database Man. Code'!A:A, 0)), "drone", "")</f>
        <v>drone</v>
      </c>
      <c r="E5931" s="23" t="str">
        <f>VLOOKUP(C5931, 'Registration Database Man. Code'!A:D, 4, FALSE)</f>
        <v>DJI</v>
      </c>
      <c r="F5931" s="24" t="str">
        <f t="shared" si="92"/>
        <v>No</v>
      </c>
      <c r="G5931" s="21" t="str">
        <f>IF(F5931="Yes", "Not Applicable", IF(COUNTIF('Broadcast Module Man Codes'!B:B, LEFT(B5931, 4))=0, "No BM Man Code Found", "Match Found"))</f>
        <v>No BM Man Code Found</v>
      </c>
    </row>
    <row r="5932" spans="1:7">
      <c r="A5932" s="23" t="s">
        <v>11168</v>
      </c>
      <c r="B5932" s="23" t="s">
        <v>11169</v>
      </c>
      <c r="C5932" s="23" t="s">
        <v>27</v>
      </c>
      <c r="D5932" s="23" t="str">
        <f>IF(ISNUMBER(MATCH(C5932, 'Registration Database Man. Code'!A:A, 0)), "drone", "")</f>
        <v>drone</v>
      </c>
      <c r="E5932" s="23" t="str">
        <f>VLOOKUP(C5932, 'Registration Database Man. Code'!A:D, 4, FALSE)</f>
        <v>DJI</v>
      </c>
      <c r="F5932" s="24" t="str">
        <f t="shared" si="92"/>
        <v>Yes</v>
      </c>
      <c r="G5932" s="21" t="str">
        <f>IF(F5932="Yes", "Not Applicable", IF(COUNTIF('Broadcast Module Man Codes'!B:B, LEFT(B5932, 4))=0, "No BM Man Code Found", "Match Found"))</f>
        <v>Not Applicable</v>
      </c>
    </row>
    <row r="5933" spans="1:7">
      <c r="A5933" s="23" t="s">
        <v>11170</v>
      </c>
      <c r="B5933" s="23" t="s">
        <v>11171</v>
      </c>
      <c r="C5933" s="23" t="s">
        <v>10</v>
      </c>
      <c r="D5933" s="23" t="str">
        <f>IF(ISNUMBER(MATCH(C5933, 'Registration Database Man. Code'!A:A, 0)), "drone", "")</f>
        <v>drone</v>
      </c>
      <c r="E5933" s="23" t="str">
        <f>VLOOKUP(C5933, 'Registration Database Man. Code'!A:D, 4, FALSE)</f>
        <v>DJI</v>
      </c>
      <c r="F5933" s="24" t="str">
        <f t="shared" si="92"/>
        <v>Yes</v>
      </c>
      <c r="G5933" s="21" t="str">
        <f>IF(F5933="Yes", "Not Applicable", IF(COUNTIF('Broadcast Module Man Codes'!B:B, LEFT(B5933, 4))=0, "No BM Man Code Found", "Match Found"))</f>
        <v>Not Applicable</v>
      </c>
    </row>
    <row r="5934" spans="1:7">
      <c r="A5934" s="23" t="s">
        <v>11172</v>
      </c>
      <c r="B5934" s="23" t="s">
        <v>11173</v>
      </c>
      <c r="C5934" s="23" t="s">
        <v>63</v>
      </c>
      <c r="D5934" s="23" t="str">
        <f>IF(ISNUMBER(MATCH(C5934, 'Registration Database Man. Code'!A:A, 0)), "drone", "")</f>
        <v>drone</v>
      </c>
      <c r="E5934" s="23" t="str">
        <f>VLOOKUP(C5934, 'Registration Database Man. Code'!A:D, 4, FALSE)</f>
        <v>DJI</v>
      </c>
      <c r="F5934" s="24" t="str">
        <f t="shared" si="92"/>
        <v>No</v>
      </c>
      <c r="G5934" s="21" t="str">
        <f>IF(F5934="Yes", "Not Applicable", IF(COUNTIF('Broadcast Module Man Codes'!B:B, LEFT(B5934, 4))=0, "No BM Man Code Found", "Match Found"))</f>
        <v>No BM Man Code Found</v>
      </c>
    </row>
    <row r="5935" spans="1:7">
      <c r="A5935" s="23" t="s">
        <v>11174</v>
      </c>
      <c r="B5935" s="23" t="s">
        <v>11175</v>
      </c>
      <c r="C5935" s="23" t="s">
        <v>63</v>
      </c>
      <c r="D5935" s="23" t="str">
        <f>IF(ISNUMBER(MATCH(C5935, 'Registration Database Man. Code'!A:A, 0)), "drone", "")</f>
        <v>drone</v>
      </c>
      <c r="E5935" s="23" t="str">
        <f>VLOOKUP(C5935, 'Registration Database Man. Code'!A:D, 4, FALSE)</f>
        <v>DJI</v>
      </c>
      <c r="F5935" s="24" t="str">
        <f t="shared" si="92"/>
        <v>No</v>
      </c>
      <c r="G5935" s="21" t="str">
        <f>IF(F5935="Yes", "Not Applicable", IF(COUNTIF('Broadcast Module Man Codes'!B:B, LEFT(B5935, 4))=0, "No BM Man Code Found", "Match Found"))</f>
        <v>No BM Man Code Found</v>
      </c>
    </row>
    <row r="5936" spans="1:7">
      <c r="A5936" s="23" t="s">
        <v>11177</v>
      </c>
      <c r="B5936" s="23" t="s">
        <v>11178</v>
      </c>
      <c r="C5936" s="23" t="s">
        <v>132</v>
      </c>
      <c r="D5936" s="23" t="str">
        <f>IF(ISNUMBER(MATCH(C5936, 'Registration Database Man. Code'!A:A, 0)), "drone", "")</f>
        <v>drone</v>
      </c>
      <c r="E5936" s="23" t="str">
        <f>VLOOKUP(C5936, 'Registration Database Man. Code'!A:D, 4, FALSE)</f>
        <v>DJI</v>
      </c>
      <c r="F5936" s="24" t="str">
        <f t="shared" si="92"/>
        <v>No</v>
      </c>
      <c r="G5936" s="21" t="str">
        <f>IF(F5936="Yes", "Not Applicable", IF(COUNTIF('Broadcast Module Man Codes'!B:B, LEFT(B5936, 4))=0, "No BM Man Code Found", "Match Found"))</f>
        <v>No BM Man Code Found</v>
      </c>
    </row>
    <row r="5937" spans="1:7">
      <c r="A5937" s="23" t="s">
        <v>11179</v>
      </c>
      <c r="B5937" s="23" t="s">
        <v>11180</v>
      </c>
      <c r="C5937" s="23" t="s">
        <v>27</v>
      </c>
      <c r="D5937" s="23" t="str">
        <f>IF(ISNUMBER(MATCH(C5937, 'Registration Database Man. Code'!A:A, 0)), "drone", "")</f>
        <v>drone</v>
      </c>
      <c r="E5937" s="23" t="str">
        <f>VLOOKUP(C5937, 'Registration Database Man. Code'!A:D, 4, FALSE)</f>
        <v>DJI</v>
      </c>
      <c r="F5937" s="24" t="str">
        <f t="shared" si="92"/>
        <v>Yes</v>
      </c>
      <c r="G5937" s="21" t="str">
        <f>IF(F5937="Yes", "Not Applicable", IF(COUNTIF('Broadcast Module Man Codes'!B:B, LEFT(B5937, 4))=0, "No BM Man Code Found", "Match Found"))</f>
        <v>Not Applicable</v>
      </c>
    </row>
    <row r="5938" spans="1:7">
      <c r="A5938" s="23" t="s">
        <v>11181</v>
      </c>
      <c r="B5938" s="23" t="s">
        <v>11182</v>
      </c>
      <c r="C5938" s="23" t="s">
        <v>509</v>
      </c>
      <c r="D5938" s="23" t="str">
        <f>IF(ISNUMBER(MATCH(C5938, 'Registration Database Man. Code'!A:A, 0)), "drone", "")</f>
        <v>drone</v>
      </c>
      <c r="E5938" s="23" t="str">
        <f>VLOOKUP(C5938, 'Registration Database Man. Code'!A:D, 4, FALSE)</f>
        <v>DJI</v>
      </c>
      <c r="F5938" s="24" t="str">
        <f t="shared" si="92"/>
        <v>No</v>
      </c>
      <c r="G5938" s="21" t="str">
        <f>IF(F5938="Yes", "Not Applicable", IF(COUNTIF('Broadcast Module Man Codes'!B:B, LEFT(B5938, 4))=0, "No BM Man Code Found", "Match Found"))</f>
        <v>No BM Man Code Found</v>
      </c>
    </row>
    <row r="5939" spans="1:7">
      <c r="A5939" s="23" t="s">
        <v>11183</v>
      </c>
      <c r="B5939" s="23" t="s">
        <v>11184</v>
      </c>
      <c r="C5939" s="23" t="s">
        <v>13</v>
      </c>
      <c r="D5939" s="23" t="str">
        <f>IF(ISNUMBER(MATCH(C5939, 'Registration Database Man. Code'!A:A, 0)), "drone", "")</f>
        <v>drone</v>
      </c>
      <c r="E5939" s="23" t="str">
        <f>VLOOKUP(C5939, 'Registration Database Man. Code'!A:D, 4, FALSE)</f>
        <v>DJI</v>
      </c>
      <c r="F5939" s="24" t="str">
        <f t="shared" si="92"/>
        <v>No</v>
      </c>
      <c r="G5939" s="21" t="str">
        <f>IF(F5939="Yes", "Not Applicable", IF(COUNTIF('Broadcast Module Man Codes'!B:B, LEFT(B5939, 4))=0, "No BM Man Code Found", "Match Found"))</f>
        <v>No BM Man Code Found</v>
      </c>
    </row>
    <row r="5940" spans="1:7">
      <c r="A5940" s="23" t="s">
        <v>11185</v>
      </c>
      <c r="B5940" s="23" t="s">
        <v>11186</v>
      </c>
      <c r="C5940" s="23" t="s">
        <v>27</v>
      </c>
      <c r="D5940" s="23" t="str">
        <f>IF(ISNUMBER(MATCH(C5940, 'Registration Database Man. Code'!A:A, 0)), "drone", "")</f>
        <v>drone</v>
      </c>
      <c r="E5940" s="23" t="str">
        <f>VLOOKUP(C5940, 'Registration Database Man. Code'!A:D, 4, FALSE)</f>
        <v>DJI</v>
      </c>
      <c r="F5940" s="24" t="str">
        <f t="shared" si="92"/>
        <v>No</v>
      </c>
      <c r="G5940" s="21" t="str">
        <f>IF(F5940="Yes", "Not Applicable", IF(COUNTIF('Broadcast Module Man Codes'!B:B, LEFT(B5940, 4))=0, "No BM Man Code Found", "Match Found"))</f>
        <v>No BM Man Code Found</v>
      </c>
    </row>
    <row r="5941" spans="1:7">
      <c r="A5941" s="23" t="s">
        <v>11187</v>
      </c>
      <c r="B5941" s="23" t="s">
        <v>11188</v>
      </c>
      <c r="C5941" s="23" t="s">
        <v>21</v>
      </c>
      <c r="D5941" s="23" t="str">
        <f>IF(ISNUMBER(MATCH(C5941, 'Registration Database Man. Code'!A:A, 0)), "drone", "")</f>
        <v>drone</v>
      </c>
      <c r="E5941" s="23" t="str">
        <f>VLOOKUP(C5941, 'Registration Database Man. Code'!A:D, 4, FALSE)</f>
        <v>XAG</v>
      </c>
      <c r="F5941" s="24" t="str">
        <f t="shared" si="92"/>
        <v>Yes</v>
      </c>
      <c r="G5941" s="21" t="str">
        <f>IF(F5941="Yes", "Not Applicable", IF(COUNTIF('Broadcast Module Man Codes'!B:B, LEFT(B5941, 4))=0, "No BM Man Code Found", "Match Found"))</f>
        <v>Not Applicable</v>
      </c>
    </row>
    <row r="5942" spans="1:7">
      <c r="A5942" s="23" t="s">
        <v>11189</v>
      </c>
      <c r="B5942" s="23" t="s">
        <v>11190</v>
      </c>
      <c r="C5942" s="23" t="s">
        <v>21</v>
      </c>
      <c r="D5942" s="23" t="str">
        <f>IF(ISNUMBER(MATCH(C5942, 'Registration Database Man. Code'!A:A, 0)), "drone", "")</f>
        <v>drone</v>
      </c>
      <c r="E5942" s="23" t="str">
        <f>VLOOKUP(C5942, 'Registration Database Man. Code'!A:D, 4, FALSE)</f>
        <v>XAG</v>
      </c>
      <c r="F5942" s="24" t="str">
        <f t="shared" si="92"/>
        <v>No</v>
      </c>
      <c r="G5942" s="21" t="str">
        <f>IF(F5942="Yes", "Not Applicable", IF(COUNTIF('Broadcast Module Man Codes'!B:B, LEFT(B5942, 4))=0, "No BM Man Code Found", "Match Found"))</f>
        <v>No BM Man Code Found</v>
      </c>
    </row>
    <row r="5943" spans="1:7">
      <c r="A5943" s="23" t="s">
        <v>11191</v>
      </c>
      <c r="B5943" s="23" t="s">
        <v>11192</v>
      </c>
      <c r="C5943" s="23" t="s">
        <v>53</v>
      </c>
      <c r="D5943" s="23" t="str">
        <f>IF(ISNUMBER(MATCH(C5943, 'Registration Database Man. Code'!A:A, 0)), "drone", "")</f>
        <v>drone</v>
      </c>
      <c r="E5943" s="23" t="str">
        <f>VLOOKUP(C5943, 'Registration Database Man. Code'!A:D, 4, FALSE)</f>
        <v>EA VISION</v>
      </c>
      <c r="F5943" s="24" t="str">
        <f t="shared" si="92"/>
        <v>No</v>
      </c>
      <c r="G5943" s="21" t="str">
        <f>IF(F5943="Yes", "Not Applicable", IF(COUNTIF('Broadcast Module Man Codes'!B:B, LEFT(B5943, 4))=0, "No BM Man Code Found", "Match Found"))</f>
        <v>No BM Man Code Found</v>
      </c>
    </row>
    <row r="5944" spans="1:7">
      <c r="A5944" s="23" t="s">
        <v>11193</v>
      </c>
      <c r="B5944" s="23" t="s">
        <v>11194</v>
      </c>
      <c r="C5944" s="23" t="s">
        <v>10</v>
      </c>
      <c r="D5944" s="23" t="str">
        <f>IF(ISNUMBER(MATCH(C5944, 'Registration Database Man. Code'!A:A, 0)), "drone", "")</f>
        <v>drone</v>
      </c>
      <c r="E5944" s="23" t="str">
        <f>VLOOKUP(C5944, 'Registration Database Man. Code'!A:D, 4, FALSE)</f>
        <v>DJI</v>
      </c>
      <c r="F5944" s="24" t="str">
        <f t="shared" si="92"/>
        <v>No</v>
      </c>
      <c r="G5944" s="21" t="str">
        <f>IF(F5944="Yes", "Not Applicable", IF(COUNTIF('Broadcast Module Man Codes'!B:B, LEFT(B5944, 4))=0, "No BM Man Code Found", "Match Found"))</f>
        <v>No BM Man Code Found</v>
      </c>
    </row>
    <row r="5945" spans="1:7">
      <c r="A5945" s="23" t="s">
        <v>11195</v>
      </c>
      <c r="B5945" s="23" t="s">
        <v>11196</v>
      </c>
      <c r="C5945" s="23" t="s">
        <v>139</v>
      </c>
      <c r="D5945" s="23" t="str">
        <f>IF(ISNUMBER(MATCH(C5945, 'Registration Database Man. Code'!A:A, 0)), "drone", "")</f>
        <v>drone</v>
      </c>
      <c r="E5945" s="23" t="str">
        <f>VLOOKUP(C5945, 'Registration Database Man. Code'!A:D, 4, FALSE)</f>
        <v>DJI</v>
      </c>
      <c r="F5945" s="24" t="str">
        <f t="shared" si="92"/>
        <v>No</v>
      </c>
      <c r="G5945" s="21" t="str">
        <f>IF(F5945="Yes", "Not Applicable", IF(COUNTIF('Broadcast Module Man Codes'!B:B, LEFT(B5945, 4))=0, "No BM Man Code Found", "Match Found"))</f>
        <v>No BM Man Code Found</v>
      </c>
    </row>
    <row r="5946" spans="1:7">
      <c r="A5946" s="23" t="s">
        <v>11197</v>
      </c>
      <c r="B5946" s="23" t="s">
        <v>11198</v>
      </c>
      <c r="C5946" s="23" t="s">
        <v>16</v>
      </c>
      <c r="D5946" s="23" t="str">
        <f>IF(ISNUMBER(MATCH(C5946, 'Registration Database Man. Code'!A:A, 0)), "drone", "")</f>
        <v>drone</v>
      </c>
      <c r="E5946" s="23" t="str">
        <f>VLOOKUP(C5946, 'Registration Database Man. Code'!A:D, 4, FALSE)</f>
        <v>DJI</v>
      </c>
      <c r="F5946" s="24" t="str">
        <f t="shared" si="92"/>
        <v>No</v>
      </c>
      <c r="G5946" s="21" t="str">
        <f>IF(F5946="Yes", "Not Applicable", IF(COUNTIF('Broadcast Module Man Codes'!B:B, LEFT(B5946, 4))=0, "No BM Man Code Found", "Match Found"))</f>
        <v>No BM Man Code Found</v>
      </c>
    </row>
    <row r="5947" spans="1:7">
      <c r="A5947" s="23" t="s">
        <v>11199</v>
      </c>
      <c r="B5947" s="23" t="s">
        <v>11200</v>
      </c>
      <c r="C5947" s="23" t="s">
        <v>94</v>
      </c>
      <c r="D5947" s="23" t="str">
        <f>IF(ISNUMBER(MATCH(C5947, 'Registration Database Man. Code'!A:A, 0)), "drone", "")</f>
        <v>drone</v>
      </c>
      <c r="E5947" s="23" t="str">
        <f>VLOOKUP(C5947, 'Registration Database Man. Code'!A:D, 4, FALSE)</f>
        <v>DJI</v>
      </c>
      <c r="F5947" s="24" t="str">
        <f t="shared" si="92"/>
        <v>Yes</v>
      </c>
      <c r="G5947" s="21" t="str">
        <f>IF(F5947="Yes", "Not Applicable", IF(COUNTIF('Broadcast Module Man Codes'!B:B, LEFT(B5947, 4))=0, "No BM Man Code Found", "Match Found"))</f>
        <v>Not Applicable</v>
      </c>
    </row>
    <row r="5948" spans="1:7">
      <c r="A5948" s="23" t="s">
        <v>11201</v>
      </c>
      <c r="B5948" s="23" t="s">
        <v>11202</v>
      </c>
      <c r="C5948" s="23" t="s">
        <v>132</v>
      </c>
      <c r="D5948" s="23" t="str">
        <f>IF(ISNUMBER(MATCH(C5948, 'Registration Database Man. Code'!A:A, 0)), "drone", "")</f>
        <v>drone</v>
      </c>
      <c r="E5948" s="23" t="str">
        <f>VLOOKUP(C5948, 'Registration Database Man. Code'!A:D, 4, FALSE)</f>
        <v>DJI</v>
      </c>
      <c r="F5948" s="24" t="str">
        <f t="shared" si="92"/>
        <v>No</v>
      </c>
      <c r="G5948" s="21" t="str">
        <f>IF(F5948="Yes", "Not Applicable", IF(COUNTIF('Broadcast Module Man Codes'!B:B, LEFT(B5948, 4))=0, "No BM Man Code Found", "Match Found"))</f>
        <v>No BM Man Code Found</v>
      </c>
    </row>
    <row r="5949" spans="1:7">
      <c r="A5949" s="23" t="s">
        <v>11203</v>
      </c>
      <c r="B5949" s="23" t="s">
        <v>11204</v>
      </c>
      <c r="C5949" s="23" t="s">
        <v>1186</v>
      </c>
      <c r="D5949" s="23" t="str">
        <f>IF(ISNUMBER(MATCH(C5949, 'Registration Database Man. Code'!A:A, 0)), "drone", "")</f>
        <v>drone</v>
      </c>
      <c r="E5949" s="23" t="str">
        <f>VLOOKUP(C5949, 'Registration Database Man. Code'!A:D, 4, FALSE)</f>
        <v>DJI</v>
      </c>
      <c r="F5949" s="24" t="str">
        <f t="shared" si="92"/>
        <v>Yes</v>
      </c>
      <c r="G5949" s="21" t="str">
        <f>IF(F5949="Yes", "Not Applicable", IF(COUNTIF('Broadcast Module Man Codes'!B:B, LEFT(B5949, 4))=0, "No BM Man Code Found", "Match Found"))</f>
        <v>Not Applicable</v>
      </c>
    </row>
    <row r="5950" spans="1:7">
      <c r="A5950" s="23" t="s">
        <v>11208</v>
      </c>
      <c r="B5950" s="23" t="s">
        <v>11209</v>
      </c>
      <c r="C5950" s="23" t="s">
        <v>4</v>
      </c>
      <c r="D5950" s="23" t="str">
        <f>IF(ISNUMBER(MATCH(C5950, 'Registration Database Man. Code'!A:A, 0)), "drone", "")</f>
        <v>drone</v>
      </c>
      <c r="E5950" s="23" t="str">
        <f>VLOOKUP(C5950, 'Registration Database Man. Code'!A:D, 4, FALSE)</f>
        <v>TALOS DRONES</v>
      </c>
      <c r="F5950" s="24" t="str">
        <f t="shared" si="92"/>
        <v>No</v>
      </c>
      <c r="G5950" s="21" t="str">
        <f>IF(F5950="Yes", "Not Applicable", IF(COUNTIF('Broadcast Module Man Codes'!B:B, LEFT(B5950, 4))=0, "No BM Man Code Found", "Match Found"))</f>
        <v>No BM Man Code Found</v>
      </c>
    </row>
    <row r="5951" spans="1:7">
      <c r="A5951" s="23" t="s">
        <v>11210</v>
      </c>
      <c r="B5951" s="23" t="s">
        <v>11211</v>
      </c>
      <c r="C5951" s="23" t="s">
        <v>97</v>
      </c>
      <c r="D5951" s="23" t="str">
        <f>IF(ISNUMBER(MATCH(C5951, 'Registration Database Man. Code'!A:A, 0)), "drone", "")</f>
        <v>drone</v>
      </c>
      <c r="E5951" s="23" t="str">
        <f>VLOOKUP(C5951, 'Registration Database Man. Code'!A:D, 4, FALSE)</f>
        <v>DJI</v>
      </c>
      <c r="F5951" s="24" t="str">
        <f t="shared" si="92"/>
        <v>No</v>
      </c>
      <c r="G5951" s="21" t="str">
        <f>IF(F5951="Yes", "Not Applicable", IF(COUNTIF('Broadcast Module Man Codes'!B:B, LEFT(B5951, 4))=0, "No BM Man Code Found", "Match Found"))</f>
        <v>No BM Man Code Found</v>
      </c>
    </row>
    <row r="5952" spans="1:7">
      <c r="A5952" s="23" t="s">
        <v>11212</v>
      </c>
      <c r="B5952" s="23" t="s">
        <v>11213</v>
      </c>
      <c r="C5952" s="23" t="s">
        <v>10</v>
      </c>
      <c r="D5952" s="23" t="str">
        <f>IF(ISNUMBER(MATCH(C5952, 'Registration Database Man. Code'!A:A, 0)), "drone", "")</f>
        <v>drone</v>
      </c>
      <c r="E5952" s="23" t="str">
        <f>VLOOKUP(C5952, 'Registration Database Man. Code'!A:D, 4, FALSE)</f>
        <v>DJI</v>
      </c>
      <c r="F5952" s="24" t="str">
        <f t="shared" si="92"/>
        <v>Yes</v>
      </c>
      <c r="G5952" s="21" t="str">
        <f>IF(F5952="Yes", "Not Applicable", IF(COUNTIF('Broadcast Module Man Codes'!B:B, LEFT(B5952, 4))=0, "No BM Man Code Found", "Match Found"))</f>
        <v>Not Applicable</v>
      </c>
    </row>
    <row r="5953" spans="1:7">
      <c r="A5953" s="23" t="s">
        <v>11214</v>
      </c>
      <c r="B5953" s="23" t="s">
        <v>11215</v>
      </c>
      <c r="C5953" s="23" t="s">
        <v>21</v>
      </c>
      <c r="D5953" s="23" t="str">
        <f>IF(ISNUMBER(MATCH(C5953, 'Registration Database Man. Code'!A:A, 0)), "drone", "")</f>
        <v>drone</v>
      </c>
      <c r="E5953" s="23" t="str">
        <f>VLOOKUP(C5953, 'Registration Database Man. Code'!A:D, 4, FALSE)</f>
        <v>XAG</v>
      </c>
      <c r="F5953" s="24" t="str">
        <f t="shared" si="92"/>
        <v>No</v>
      </c>
      <c r="G5953" s="21" t="str">
        <f>IF(F5953="Yes", "Not Applicable", IF(COUNTIF('Broadcast Module Man Codes'!B:B, LEFT(B5953, 4))=0, "No BM Man Code Found", "Match Found"))</f>
        <v>No BM Man Code Found</v>
      </c>
    </row>
    <row r="5954" spans="1:7">
      <c r="A5954" s="23" t="s">
        <v>11216</v>
      </c>
      <c r="B5954" s="23" t="s">
        <v>11217</v>
      </c>
      <c r="C5954" s="23" t="s">
        <v>21</v>
      </c>
      <c r="D5954" s="23" t="str">
        <f>IF(ISNUMBER(MATCH(C5954, 'Registration Database Man. Code'!A:A, 0)), "drone", "")</f>
        <v>drone</v>
      </c>
      <c r="E5954" s="23" t="str">
        <f>VLOOKUP(C5954, 'Registration Database Man. Code'!A:D, 4, FALSE)</f>
        <v>XAG</v>
      </c>
      <c r="F5954" s="24" t="str">
        <f t="shared" si="92"/>
        <v>No</v>
      </c>
      <c r="G5954" s="21" t="str">
        <f>IF(F5954="Yes", "Not Applicable", IF(COUNTIF('Broadcast Module Man Codes'!B:B, LEFT(B5954, 4))=0, "No BM Man Code Found", "Match Found"))</f>
        <v>No BM Man Code Found</v>
      </c>
    </row>
    <row r="5955" spans="1:7">
      <c r="A5955" s="23" t="s">
        <v>11218</v>
      </c>
      <c r="B5955" s="23" t="s">
        <v>11219</v>
      </c>
      <c r="C5955" s="23" t="s">
        <v>27</v>
      </c>
      <c r="D5955" s="23" t="str">
        <f>IF(ISNUMBER(MATCH(C5955, 'Registration Database Man. Code'!A:A, 0)), "drone", "")</f>
        <v>drone</v>
      </c>
      <c r="E5955" s="23" t="str">
        <f>VLOOKUP(C5955, 'Registration Database Man. Code'!A:D, 4, FALSE)</f>
        <v>DJI</v>
      </c>
      <c r="F5955" s="24" t="str">
        <f t="shared" ref="F5955:F6018" si="93">IF(OR(E5955="EA VISION", E5955="EAVISION"), "No", IF(OR(AND(OR(E5955="DJI", E5955="DJI Innovations"), LEFT(B5955, 5)="1581F"), AND(OR(E5955="XAG", E5955="GUANGZHOU XAG CO LTD"), LEFT(B5955, 5)="1863F"), AND(E5955="Talos Drones", LEFT(B5955, 5)="2104F")), "Yes", "No"))</f>
        <v>No</v>
      </c>
      <c r="G5955" s="21" t="str">
        <f>IF(F5955="Yes", "Not Applicable", IF(COUNTIF('Broadcast Module Man Codes'!B:B, LEFT(B5955, 4))=0, "No BM Man Code Found", "Match Found"))</f>
        <v>No BM Man Code Found</v>
      </c>
    </row>
    <row r="5956" spans="1:7">
      <c r="A5956" s="23" t="s">
        <v>11220</v>
      </c>
      <c r="B5956" s="23" t="s">
        <v>11221</v>
      </c>
      <c r="C5956" s="23" t="s">
        <v>10</v>
      </c>
      <c r="D5956" s="23" t="str">
        <f>IF(ISNUMBER(MATCH(C5956, 'Registration Database Man. Code'!A:A, 0)), "drone", "")</f>
        <v>drone</v>
      </c>
      <c r="E5956" s="23" t="str">
        <f>VLOOKUP(C5956, 'Registration Database Man. Code'!A:D, 4, FALSE)</f>
        <v>DJI</v>
      </c>
      <c r="F5956" s="24" t="str">
        <f t="shared" si="93"/>
        <v>No</v>
      </c>
      <c r="G5956" s="21" t="str">
        <f>IF(F5956="Yes", "Not Applicable", IF(COUNTIF('Broadcast Module Man Codes'!B:B, LEFT(B5956, 4))=0, "No BM Man Code Found", "Match Found"))</f>
        <v>No BM Man Code Found</v>
      </c>
    </row>
    <row r="5957" spans="1:7">
      <c r="A5957" s="23" t="s">
        <v>11222</v>
      </c>
      <c r="B5957" s="23" t="s">
        <v>11223</v>
      </c>
      <c r="C5957" s="23" t="s">
        <v>132</v>
      </c>
      <c r="D5957" s="23" t="str">
        <f>IF(ISNUMBER(MATCH(C5957, 'Registration Database Man. Code'!A:A, 0)), "drone", "")</f>
        <v>drone</v>
      </c>
      <c r="E5957" s="23" t="str">
        <f>VLOOKUP(C5957, 'Registration Database Man. Code'!A:D, 4, FALSE)</f>
        <v>DJI</v>
      </c>
      <c r="F5957" s="24" t="str">
        <f t="shared" si="93"/>
        <v>No</v>
      </c>
      <c r="G5957" s="21" t="str">
        <f>IF(F5957="Yes", "Not Applicable", IF(COUNTIF('Broadcast Module Man Codes'!B:B, LEFT(B5957, 4))=0, "No BM Man Code Found", "Match Found"))</f>
        <v>No BM Man Code Found</v>
      </c>
    </row>
    <row r="5958" spans="1:7">
      <c r="A5958" s="23" t="s">
        <v>11224</v>
      </c>
      <c r="B5958" s="23" t="s">
        <v>11225</v>
      </c>
      <c r="C5958" s="23" t="s">
        <v>21</v>
      </c>
      <c r="D5958" s="23" t="str">
        <f>IF(ISNUMBER(MATCH(C5958, 'Registration Database Man. Code'!A:A, 0)), "drone", "")</f>
        <v>drone</v>
      </c>
      <c r="E5958" s="23" t="str">
        <f>VLOOKUP(C5958, 'Registration Database Man. Code'!A:D, 4, FALSE)</f>
        <v>XAG</v>
      </c>
      <c r="F5958" s="24" t="str">
        <f t="shared" si="93"/>
        <v>Yes</v>
      </c>
      <c r="G5958" s="21" t="str">
        <f>IF(F5958="Yes", "Not Applicable", IF(COUNTIF('Broadcast Module Man Codes'!B:B, LEFT(B5958, 4))=0, "No BM Man Code Found", "Match Found"))</f>
        <v>Not Applicable</v>
      </c>
    </row>
    <row r="5959" spans="1:7">
      <c r="A5959" s="23" t="s">
        <v>11226</v>
      </c>
      <c r="B5959" s="23" t="s">
        <v>11227</v>
      </c>
      <c r="C5959" s="23" t="s">
        <v>53</v>
      </c>
      <c r="D5959" s="23" t="str">
        <f>IF(ISNUMBER(MATCH(C5959, 'Registration Database Man. Code'!A:A, 0)), "drone", "")</f>
        <v>drone</v>
      </c>
      <c r="E5959" s="23" t="str">
        <f>VLOOKUP(C5959, 'Registration Database Man. Code'!A:D, 4, FALSE)</f>
        <v>EA VISION</v>
      </c>
      <c r="F5959" s="24" t="str">
        <f t="shared" si="93"/>
        <v>No</v>
      </c>
      <c r="G5959" s="21" t="str">
        <f>IF(F5959="Yes", "Not Applicable", IF(COUNTIF('Broadcast Module Man Codes'!B:B, LEFT(B5959, 4))=0, "No BM Man Code Found", "Match Found"))</f>
        <v>No BM Man Code Found</v>
      </c>
    </row>
    <row r="5960" spans="1:7">
      <c r="A5960" s="23" t="s">
        <v>11228</v>
      </c>
      <c r="B5960" s="23" t="s">
        <v>11229</v>
      </c>
      <c r="C5960" s="23" t="s">
        <v>21</v>
      </c>
      <c r="D5960" s="23" t="str">
        <f>IF(ISNUMBER(MATCH(C5960, 'Registration Database Man. Code'!A:A, 0)), "drone", "")</f>
        <v>drone</v>
      </c>
      <c r="E5960" s="23" t="str">
        <f>VLOOKUP(C5960, 'Registration Database Man. Code'!A:D, 4, FALSE)</f>
        <v>XAG</v>
      </c>
      <c r="F5960" s="24" t="str">
        <f t="shared" si="93"/>
        <v>No</v>
      </c>
      <c r="G5960" s="21" t="str">
        <f>IF(F5960="Yes", "Not Applicable", IF(COUNTIF('Broadcast Module Man Codes'!B:B, LEFT(B5960, 4))=0, "No BM Man Code Found", "Match Found"))</f>
        <v>No BM Man Code Found</v>
      </c>
    </row>
    <row r="5961" spans="1:7">
      <c r="A5961" s="23" t="s">
        <v>11230</v>
      </c>
      <c r="B5961" s="23" t="s">
        <v>11231</v>
      </c>
      <c r="C5961" s="23" t="s">
        <v>13</v>
      </c>
      <c r="D5961" s="23" t="str">
        <f>IF(ISNUMBER(MATCH(C5961, 'Registration Database Man. Code'!A:A, 0)), "drone", "")</f>
        <v>drone</v>
      </c>
      <c r="E5961" s="23" t="str">
        <f>VLOOKUP(C5961, 'Registration Database Man. Code'!A:D, 4, FALSE)</f>
        <v>DJI</v>
      </c>
      <c r="F5961" s="24" t="str">
        <f t="shared" si="93"/>
        <v>No</v>
      </c>
      <c r="G5961" s="21" t="str">
        <f>IF(F5961="Yes", "Not Applicable", IF(COUNTIF('Broadcast Module Man Codes'!B:B, LEFT(B5961, 4))=0, "No BM Man Code Found", "Match Found"))</f>
        <v>No BM Man Code Found</v>
      </c>
    </row>
    <row r="5962" spans="1:7">
      <c r="A5962" s="23" t="s">
        <v>11233</v>
      </c>
      <c r="B5962" s="23" t="s">
        <v>11234</v>
      </c>
      <c r="C5962" s="23" t="s">
        <v>460</v>
      </c>
      <c r="D5962" s="23" t="str">
        <f>IF(ISNUMBER(MATCH(C5962, 'Registration Database Man. Code'!A:A, 0)), "drone", "")</f>
        <v>drone</v>
      </c>
      <c r="E5962" s="23" t="str">
        <f>VLOOKUP(C5962, 'Registration Database Man. Code'!A:D, 4, FALSE)</f>
        <v>DJI</v>
      </c>
      <c r="F5962" s="24" t="str">
        <f t="shared" si="93"/>
        <v>No</v>
      </c>
      <c r="G5962" s="21" t="str">
        <f>IF(F5962="Yes", "Not Applicable", IF(COUNTIF('Broadcast Module Man Codes'!B:B, LEFT(B5962, 4))=0, "No BM Man Code Found", "Match Found"))</f>
        <v>No BM Man Code Found</v>
      </c>
    </row>
    <row r="5963" spans="1:7">
      <c r="A5963" s="23" t="s">
        <v>11235</v>
      </c>
      <c r="B5963" s="23" t="s">
        <v>11236</v>
      </c>
      <c r="C5963" s="23" t="s">
        <v>10</v>
      </c>
      <c r="D5963" s="23" t="str">
        <f>IF(ISNUMBER(MATCH(C5963, 'Registration Database Man. Code'!A:A, 0)), "drone", "")</f>
        <v>drone</v>
      </c>
      <c r="E5963" s="23" t="str">
        <f>VLOOKUP(C5963, 'Registration Database Man. Code'!A:D, 4, FALSE)</f>
        <v>DJI</v>
      </c>
      <c r="F5963" s="24" t="str">
        <f t="shared" si="93"/>
        <v>No</v>
      </c>
      <c r="G5963" s="21" t="str">
        <f>IF(F5963="Yes", "Not Applicable", IF(COUNTIF('Broadcast Module Man Codes'!B:B, LEFT(B5963, 4))=0, "No BM Man Code Found", "Match Found"))</f>
        <v>No BM Man Code Found</v>
      </c>
    </row>
    <row r="5964" spans="1:7">
      <c r="A5964" s="23" t="s">
        <v>11237</v>
      </c>
      <c r="B5964" s="23" t="s">
        <v>11238</v>
      </c>
      <c r="C5964" s="23" t="s">
        <v>37</v>
      </c>
      <c r="D5964" s="23" t="str">
        <f>IF(ISNUMBER(MATCH(C5964, 'Registration Database Man. Code'!A:A, 0)), "drone", "")</f>
        <v>drone</v>
      </c>
      <c r="E5964" s="23" t="str">
        <f>VLOOKUP(C5964, 'Registration Database Man. Code'!A:D, 4, FALSE)</f>
        <v>DJI</v>
      </c>
      <c r="F5964" s="24" t="str">
        <f t="shared" si="93"/>
        <v>No</v>
      </c>
      <c r="G5964" s="21" t="str">
        <f>IF(F5964="Yes", "Not Applicable", IF(COUNTIF('Broadcast Module Man Codes'!B:B, LEFT(B5964, 4))=0, "No BM Man Code Found", "Match Found"))</f>
        <v>No BM Man Code Found</v>
      </c>
    </row>
    <row r="5965" spans="1:7">
      <c r="A5965" s="23" t="s">
        <v>11239</v>
      </c>
      <c r="B5965" s="23" t="s">
        <v>11240</v>
      </c>
      <c r="C5965" s="23" t="s">
        <v>132</v>
      </c>
      <c r="D5965" s="23" t="str">
        <f>IF(ISNUMBER(MATCH(C5965, 'Registration Database Man. Code'!A:A, 0)), "drone", "")</f>
        <v>drone</v>
      </c>
      <c r="E5965" s="23" t="str">
        <f>VLOOKUP(C5965, 'Registration Database Man. Code'!A:D, 4, FALSE)</f>
        <v>DJI</v>
      </c>
      <c r="F5965" s="24" t="str">
        <f t="shared" si="93"/>
        <v>No</v>
      </c>
      <c r="G5965" s="21" t="str">
        <f>IF(F5965="Yes", "Not Applicable", IF(COUNTIF('Broadcast Module Man Codes'!B:B, LEFT(B5965, 4))=0, "No BM Man Code Found", "Match Found"))</f>
        <v>No BM Man Code Found</v>
      </c>
    </row>
    <row r="5966" spans="1:7">
      <c r="A5966" s="23" t="s">
        <v>11241</v>
      </c>
      <c r="B5966" s="23" t="s">
        <v>11242</v>
      </c>
      <c r="C5966" s="23" t="s">
        <v>132</v>
      </c>
      <c r="D5966" s="23" t="str">
        <f>IF(ISNUMBER(MATCH(C5966, 'Registration Database Man. Code'!A:A, 0)), "drone", "")</f>
        <v>drone</v>
      </c>
      <c r="E5966" s="23" t="str">
        <f>VLOOKUP(C5966, 'Registration Database Man. Code'!A:D, 4, FALSE)</f>
        <v>DJI</v>
      </c>
      <c r="F5966" s="24" t="str">
        <f t="shared" si="93"/>
        <v>No</v>
      </c>
      <c r="G5966" s="21" t="str">
        <f>IF(F5966="Yes", "Not Applicable", IF(COUNTIF('Broadcast Module Man Codes'!B:B, LEFT(B5966, 4))=0, "No BM Man Code Found", "Match Found"))</f>
        <v>No BM Man Code Found</v>
      </c>
    </row>
    <row r="5967" spans="1:7">
      <c r="A5967" s="23" t="s">
        <v>11243</v>
      </c>
      <c r="B5967" s="23" t="s">
        <v>11244</v>
      </c>
      <c r="C5967" s="23" t="s">
        <v>97</v>
      </c>
      <c r="D5967" s="23" t="str">
        <f>IF(ISNUMBER(MATCH(C5967, 'Registration Database Man. Code'!A:A, 0)), "drone", "")</f>
        <v>drone</v>
      </c>
      <c r="E5967" s="23" t="str">
        <f>VLOOKUP(C5967, 'Registration Database Man. Code'!A:D, 4, FALSE)</f>
        <v>DJI</v>
      </c>
      <c r="F5967" s="24" t="str">
        <f t="shared" si="93"/>
        <v>No</v>
      </c>
      <c r="G5967" s="21" t="str">
        <f>IF(F5967="Yes", "Not Applicable", IF(COUNTIF('Broadcast Module Man Codes'!B:B, LEFT(B5967, 4))=0, "No BM Man Code Found", "Match Found"))</f>
        <v>No BM Man Code Found</v>
      </c>
    </row>
    <row r="5968" spans="1:7">
      <c r="A5968" s="23" t="s">
        <v>11245</v>
      </c>
      <c r="B5968" s="23" t="s">
        <v>11246</v>
      </c>
      <c r="C5968" s="23" t="s">
        <v>97</v>
      </c>
      <c r="D5968" s="23" t="str">
        <f>IF(ISNUMBER(MATCH(C5968, 'Registration Database Man. Code'!A:A, 0)), "drone", "")</f>
        <v>drone</v>
      </c>
      <c r="E5968" s="23" t="str">
        <f>VLOOKUP(C5968, 'Registration Database Man. Code'!A:D, 4, FALSE)</f>
        <v>DJI</v>
      </c>
      <c r="F5968" s="24" t="str">
        <f t="shared" si="93"/>
        <v>No</v>
      </c>
      <c r="G5968" s="21" t="str">
        <f>IF(F5968="Yes", "Not Applicable", IF(COUNTIF('Broadcast Module Man Codes'!B:B, LEFT(B5968, 4))=0, "No BM Man Code Found", "Match Found"))</f>
        <v>No BM Man Code Found</v>
      </c>
    </row>
    <row r="5969" spans="1:7">
      <c r="A5969" s="23" t="s">
        <v>11247</v>
      </c>
      <c r="B5969" s="23" t="s">
        <v>11248</v>
      </c>
      <c r="C5969" s="23" t="s">
        <v>132</v>
      </c>
      <c r="D5969" s="23" t="str">
        <f>IF(ISNUMBER(MATCH(C5969, 'Registration Database Man. Code'!A:A, 0)), "drone", "")</f>
        <v>drone</v>
      </c>
      <c r="E5969" s="23" t="str">
        <f>VLOOKUP(C5969, 'Registration Database Man. Code'!A:D, 4, FALSE)</f>
        <v>DJI</v>
      </c>
      <c r="F5969" s="24" t="str">
        <f t="shared" si="93"/>
        <v>No</v>
      </c>
      <c r="G5969" s="21" t="str">
        <f>IF(F5969="Yes", "Not Applicable", IF(COUNTIF('Broadcast Module Man Codes'!B:B, LEFT(B5969, 4))=0, "No BM Man Code Found", "Match Found"))</f>
        <v>No BM Man Code Found</v>
      </c>
    </row>
    <row r="5970" spans="1:7">
      <c r="A5970" s="23" t="s">
        <v>11249</v>
      </c>
      <c r="B5970" s="23" t="s">
        <v>11250</v>
      </c>
      <c r="C5970" s="23" t="s">
        <v>460</v>
      </c>
      <c r="D5970" s="23" t="str">
        <f>IF(ISNUMBER(MATCH(C5970, 'Registration Database Man. Code'!A:A, 0)), "drone", "")</f>
        <v>drone</v>
      </c>
      <c r="E5970" s="23" t="str">
        <f>VLOOKUP(C5970, 'Registration Database Man. Code'!A:D, 4, FALSE)</f>
        <v>DJI</v>
      </c>
      <c r="F5970" s="24" t="str">
        <f t="shared" si="93"/>
        <v>No</v>
      </c>
      <c r="G5970" s="21" t="str">
        <f>IF(F5970="Yes", "Not Applicable", IF(COUNTIF('Broadcast Module Man Codes'!B:B, LEFT(B5970, 4))=0, "No BM Man Code Found", "Match Found"))</f>
        <v>No BM Man Code Found</v>
      </c>
    </row>
    <row r="5971" spans="1:7">
      <c r="A5971" s="23" t="s">
        <v>11251</v>
      </c>
      <c r="B5971" s="23" t="s">
        <v>11252</v>
      </c>
      <c r="C5971" s="23" t="s">
        <v>460</v>
      </c>
      <c r="D5971" s="23" t="str">
        <f>IF(ISNUMBER(MATCH(C5971, 'Registration Database Man. Code'!A:A, 0)), "drone", "")</f>
        <v>drone</v>
      </c>
      <c r="E5971" s="23" t="str">
        <f>VLOOKUP(C5971, 'Registration Database Man. Code'!A:D, 4, FALSE)</f>
        <v>DJI</v>
      </c>
      <c r="F5971" s="24" t="str">
        <f t="shared" si="93"/>
        <v>No</v>
      </c>
      <c r="G5971" s="21" t="str">
        <f>IF(F5971="Yes", "Not Applicable", IF(COUNTIF('Broadcast Module Man Codes'!B:B, LEFT(B5971, 4))=0, "No BM Man Code Found", "Match Found"))</f>
        <v>No BM Man Code Found</v>
      </c>
    </row>
    <row r="5972" spans="1:7">
      <c r="A5972" s="23" t="s">
        <v>11253</v>
      </c>
      <c r="B5972" s="23" t="s">
        <v>11254</v>
      </c>
      <c r="C5972" s="23" t="s">
        <v>27</v>
      </c>
      <c r="D5972" s="23" t="str">
        <f>IF(ISNUMBER(MATCH(C5972, 'Registration Database Man. Code'!A:A, 0)), "drone", "")</f>
        <v>drone</v>
      </c>
      <c r="E5972" s="23" t="str">
        <f>VLOOKUP(C5972, 'Registration Database Man. Code'!A:D, 4, FALSE)</f>
        <v>DJI</v>
      </c>
      <c r="F5972" s="24" t="str">
        <f t="shared" si="93"/>
        <v>Yes</v>
      </c>
      <c r="G5972" s="21" t="str">
        <f>IF(F5972="Yes", "Not Applicable", IF(COUNTIF('Broadcast Module Man Codes'!B:B, LEFT(B5972, 4))=0, "No BM Man Code Found", "Match Found"))</f>
        <v>Not Applicable</v>
      </c>
    </row>
    <row r="5973" spans="1:7">
      <c r="A5973" s="23" t="s">
        <v>11255</v>
      </c>
      <c r="B5973" s="23" t="s">
        <v>11256</v>
      </c>
      <c r="C5973" s="23" t="s">
        <v>1467</v>
      </c>
      <c r="D5973" s="23" t="str">
        <f>IF(ISNUMBER(MATCH(C5973, 'Registration Database Man. Code'!A:A, 0)), "drone", "")</f>
        <v>drone</v>
      </c>
      <c r="E5973" s="23" t="str">
        <f>VLOOKUP(C5973, 'Registration Database Man. Code'!A:D, 4, FALSE)</f>
        <v>DJI</v>
      </c>
      <c r="F5973" s="24" t="str">
        <f t="shared" si="93"/>
        <v>No</v>
      </c>
      <c r="G5973" s="21" t="str">
        <f>IF(F5973="Yes", "Not Applicable", IF(COUNTIF('Broadcast Module Man Codes'!B:B, LEFT(B5973, 4))=0, "No BM Man Code Found", "Match Found"))</f>
        <v>No BM Man Code Found</v>
      </c>
    </row>
    <row r="5974" spans="1:7">
      <c r="A5974" s="23" t="s">
        <v>11258</v>
      </c>
      <c r="B5974" s="23" t="s">
        <v>11259</v>
      </c>
      <c r="C5974" s="23" t="s">
        <v>16</v>
      </c>
      <c r="D5974" s="23" t="str">
        <f>IF(ISNUMBER(MATCH(C5974, 'Registration Database Man. Code'!A:A, 0)), "drone", "")</f>
        <v>drone</v>
      </c>
      <c r="E5974" s="23" t="str">
        <f>VLOOKUP(C5974, 'Registration Database Man. Code'!A:D, 4, FALSE)</f>
        <v>DJI</v>
      </c>
      <c r="F5974" s="24" t="str">
        <f t="shared" si="93"/>
        <v>Yes</v>
      </c>
      <c r="G5974" s="21" t="str">
        <f>IF(F5974="Yes", "Not Applicable", IF(COUNTIF('Broadcast Module Man Codes'!B:B, LEFT(B5974, 4))=0, "No BM Man Code Found", "Match Found"))</f>
        <v>Not Applicable</v>
      </c>
    </row>
    <row r="5975" spans="1:7">
      <c r="A5975" s="23" t="s">
        <v>11260</v>
      </c>
      <c r="B5975" s="23" t="s">
        <v>11261</v>
      </c>
      <c r="C5975" s="23" t="s">
        <v>10</v>
      </c>
      <c r="D5975" s="23" t="str">
        <f>IF(ISNUMBER(MATCH(C5975, 'Registration Database Man. Code'!A:A, 0)), "drone", "")</f>
        <v>drone</v>
      </c>
      <c r="E5975" s="23" t="str">
        <f>VLOOKUP(C5975, 'Registration Database Man. Code'!A:D, 4, FALSE)</f>
        <v>DJI</v>
      </c>
      <c r="F5975" s="24" t="str">
        <f t="shared" si="93"/>
        <v>Yes</v>
      </c>
      <c r="G5975" s="21" t="str">
        <f>IF(F5975="Yes", "Not Applicable", IF(COUNTIF('Broadcast Module Man Codes'!B:B, LEFT(B5975, 4))=0, "No BM Man Code Found", "Match Found"))</f>
        <v>Not Applicable</v>
      </c>
    </row>
    <row r="5976" spans="1:7">
      <c r="A5976" s="23" t="s">
        <v>11262</v>
      </c>
      <c r="B5976" s="23">
        <v>370010747</v>
      </c>
      <c r="C5976" s="23" t="s">
        <v>1299</v>
      </c>
      <c r="D5976" s="23" t="str">
        <f>IF(ISNUMBER(MATCH(C5976, 'Registration Database Man. Code'!A:A, 0)), "drone", "")</f>
        <v>drone</v>
      </c>
      <c r="E5976" s="23" t="str">
        <f>VLOOKUP(C5976, 'Registration Database Man. Code'!A:D, 4, FALSE)</f>
        <v>DJI</v>
      </c>
      <c r="F5976" s="24" t="str">
        <f t="shared" si="93"/>
        <v>No</v>
      </c>
      <c r="G5976" s="21" t="str">
        <f>IF(F5976="Yes", "Not Applicable", IF(COUNTIF('Broadcast Module Man Codes'!B:B, LEFT(B5976, 4))=0, "No BM Man Code Found", "Match Found"))</f>
        <v>No BM Man Code Found</v>
      </c>
    </row>
    <row r="5977" spans="1:7">
      <c r="A5977" s="23" t="s">
        <v>11263</v>
      </c>
      <c r="B5977" s="23" t="s">
        <v>11264</v>
      </c>
      <c r="C5977" s="23" t="s">
        <v>460</v>
      </c>
      <c r="D5977" s="23" t="str">
        <f>IF(ISNUMBER(MATCH(C5977, 'Registration Database Man. Code'!A:A, 0)), "drone", "")</f>
        <v>drone</v>
      </c>
      <c r="E5977" s="23" t="str">
        <f>VLOOKUP(C5977, 'Registration Database Man. Code'!A:D, 4, FALSE)</f>
        <v>DJI</v>
      </c>
      <c r="F5977" s="24" t="str">
        <f t="shared" si="93"/>
        <v>No</v>
      </c>
      <c r="G5977" s="21" t="str">
        <f>IF(F5977="Yes", "Not Applicable", IF(COUNTIF('Broadcast Module Man Codes'!B:B, LEFT(B5977, 4))=0, "No BM Man Code Found", "Match Found"))</f>
        <v>No BM Man Code Found</v>
      </c>
    </row>
    <row r="5978" spans="1:7">
      <c r="A5978" s="23" t="s">
        <v>11265</v>
      </c>
      <c r="B5978" s="23" t="s">
        <v>11266</v>
      </c>
      <c r="C5978" s="23" t="s">
        <v>460</v>
      </c>
      <c r="D5978" s="23" t="str">
        <f>IF(ISNUMBER(MATCH(C5978, 'Registration Database Man. Code'!A:A, 0)), "drone", "")</f>
        <v>drone</v>
      </c>
      <c r="E5978" s="23" t="str">
        <f>VLOOKUP(C5978, 'Registration Database Man. Code'!A:D, 4, FALSE)</f>
        <v>DJI</v>
      </c>
      <c r="F5978" s="24" t="str">
        <f t="shared" si="93"/>
        <v>No</v>
      </c>
      <c r="G5978" s="21" t="str">
        <f>IF(F5978="Yes", "Not Applicable", IF(COUNTIF('Broadcast Module Man Codes'!B:B, LEFT(B5978, 4))=0, "No BM Man Code Found", "Match Found"))</f>
        <v>No BM Man Code Found</v>
      </c>
    </row>
    <row r="5979" spans="1:7">
      <c r="A5979" s="23" t="s">
        <v>11267</v>
      </c>
      <c r="B5979" s="23" t="s">
        <v>11268</v>
      </c>
      <c r="C5979" s="23" t="s">
        <v>10</v>
      </c>
      <c r="D5979" s="23" t="str">
        <f>IF(ISNUMBER(MATCH(C5979, 'Registration Database Man. Code'!A:A, 0)), "drone", "")</f>
        <v>drone</v>
      </c>
      <c r="E5979" s="23" t="str">
        <f>VLOOKUP(C5979, 'Registration Database Man. Code'!A:D, 4, FALSE)</f>
        <v>DJI</v>
      </c>
      <c r="F5979" s="24" t="str">
        <f t="shared" si="93"/>
        <v>Yes</v>
      </c>
      <c r="G5979" s="21" t="str">
        <f>IF(F5979="Yes", "Not Applicable", IF(COUNTIF('Broadcast Module Man Codes'!B:B, LEFT(B5979, 4))=0, "No BM Man Code Found", "Match Found"))</f>
        <v>Not Applicable</v>
      </c>
    </row>
    <row r="5980" spans="1:7">
      <c r="A5980" s="23" t="s">
        <v>11269</v>
      </c>
      <c r="B5980" s="23" t="s">
        <v>11270</v>
      </c>
      <c r="C5980" s="23" t="s">
        <v>509</v>
      </c>
      <c r="D5980" s="23" t="str">
        <f>IF(ISNUMBER(MATCH(C5980, 'Registration Database Man. Code'!A:A, 0)), "drone", "")</f>
        <v>drone</v>
      </c>
      <c r="E5980" s="23" t="str">
        <f>VLOOKUP(C5980, 'Registration Database Man. Code'!A:D, 4, FALSE)</f>
        <v>DJI</v>
      </c>
      <c r="F5980" s="24" t="str">
        <f t="shared" si="93"/>
        <v>No</v>
      </c>
      <c r="G5980" s="21" t="str">
        <f>IF(F5980="Yes", "Not Applicable", IF(COUNTIF('Broadcast Module Man Codes'!B:B, LEFT(B5980, 4))=0, "No BM Man Code Found", "Match Found"))</f>
        <v>No BM Man Code Found</v>
      </c>
    </row>
    <row r="5981" spans="1:7">
      <c r="A5981" s="23" t="s">
        <v>11271</v>
      </c>
      <c r="B5981" s="23" t="s">
        <v>11272</v>
      </c>
      <c r="C5981" s="23" t="s">
        <v>1467</v>
      </c>
      <c r="D5981" s="23" t="str">
        <f>IF(ISNUMBER(MATCH(C5981, 'Registration Database Man. Code'!A:A, 0)), "drone", "")</f>
        <v>drone</v>
      </c>
      <c r="E5981" s="23" t="str">
        <f>VLOOKUP(C5981, 'Registration Database Man. Code'!A:D, 4, FALSE)</f>
        <v>DJI</v>
      </c>
      <c r="F5981" s="24" t="str">
        <f t="shared" si="93"/>
        <v>No</v>
      </c>
      <c r="G5981" s="21" t="str">
        <f>IF(F5981="Yes", "Not Applicable", IF(COUNTIF('Broadcast Module Man Codes'!B:B, LEFT(B5981, 4))=0, "No BM Man Code Found", "Match Found"))</f>
        <v>No BM Man Code Found</v>
      </c>
    </row>
    <row r="5982" spans="1:7">
      <c r="A5982" s="23" t="s">
        <v>11274</v>
      </c>
      <c r="B5982" s="23" t="s">
        <v>11275</v>
      </c>
      <c r="C5982" s="23" t="s">
        <v>132</v>
      </c>
      <c r="D5982" s="23" t="str">
        <f>IF(ISNUMBER(MATCH(C5982, 'Registration Database Man. Code'!A:A, 0)), "drone", "")</f>
        <v>drone</v>
      </c>
      <c r="E5982" s="23" t="str">
        <f>VLOOKUP(C5982, 'Registration Database Man. Code'!A:D, 4, FALSE)</f>
        <v>DJI</v>
      </c>
      <c r="F5982" s="24" t="str">
        <f t="shared" si="93"/>
        <v>No</v>
      </c>
      <c r="G5982" s="21" t="str">
        <f>IF(F5982="Yes", "Not Applicable", IF(COUNTIF('Broadcast Module Man Codes'!B:B, LEFT(B5982, 4))=0, "No BM Man Code Found", "Match Found"))</f>
        <v>No BM Man Code Found</v>
      </c>
    </row>
    <row r="5983" spans="1:7">
      <c r="A5983" s="23" t="s">
        <v>11276</v>
      </c>
      <c r="B5983" s="23" t="s">
        <v>11277</v>
      </c>
      <c r="C5983" s="23" t="s">
        <v>132</v>
      </c>
      <c r="D5983" s="23" t="str">
        <f>IF(ISNUMBER(MATCH(C5983, 'Registration Database Man. Code'!A:A, 0)), "drone", "")</f>
        <v>drone</v>
      </c>
      <c r="E5983" s="23" t="str">
        <f>VLOOKUP(C5983, 'Registration Database Man. Code'!A:D, 4, FALSE)</f>
        <v>DJI</v>
      </c>
      <c r="F5983" s="24" t="str">
        <f t="shared" si="93"/>
        <v>No</v>
      </c>
      <c r="G5983" s="21" t="str">
        <f>IF(F5983="Yes", "Not Applicable", IF(COUNTIF('Broadcast Module Man Codes'!B:B, LEFT(B5983, 4))=0, "No BM Man Code Found", "Match Found"))</f>
        <v>No BM Man Code Found</v>
      </c>
    </row>
    <row r="5984" spans="1:7">
      <c r="A5984" s="23" t="s">
        <v>11278</v>
      </c>
      <c r="B5984" s="23" t="s">
        <v>11279</v>
      </c>
      <c r="C5984" s="23" t="s">
        <v>27</v>
      </c>
      <c r="D5984" s="23" t="str">
        <f>IF(ISNUMBER(MATCH(C5984, 'Registration Database Man. Code'!A:A, 0)), "drone", "")</f>
        <v>drone</v>
      </c>
      <c r="E5984" s="23" t="str">
        <f>VLOOKUP(C5984, 'Registration Database Man. Code'!A:D, 4, FALSE)</f>
        <v>DJI</v>
      </c>
      <c r="F5984" s="24" t="str">
        <f t="shared" si="93"/>
        <v>Yes</v>
      </c>
      <c r="G5984" s="21" t="str">
        <f>IF(F5984="Yes", "Not Applicable", IF(COUNTIF('Broadcast Module Man Codes'!B:B, LEFT(B5984, 4))=0, "No BM Man Code Found", "Match Found"))</f>
        <v>Not Applicable</v>
      </c>
    </row>
    <row r="5985" spans="1:7">
      <c r="A5985" s="23" t="s">
        <v>11281</v>
      </c>
      <c r="B5985" s="23" t="s">
        <v>11282</v>
      </c>
      <c r="C5985" s="23" t="s">
        <v>13</v>
      </c>
      <c r="D5985" s="23" t="str">
        <f>IF(ISNUMBER(MATCH(C5985, 'Registration Database Man. Code'!A:A, 0)), "drone", "")</f>
        <v>drone</v>
      </c>
      <c r="E5985" s="23" t="str">
        <f>VLOOKUP(C5985, 'Registration Database Man. Code'!A:D, 4, FALSE)</f>
        <v>DJI</v>
      </c>
      <c r="F5985" s="24" t="str">
        <f t="shared" si="93"/>
        <v>No</v>
      </c>
      <c r="G5985" s="21" t="str">
        <f>IF(F5985="Yes", "Not Applicable", IF(COUNTIF('Broadcast Module Man Codes'!B:B, LEFT(B5985, 4))=0, "No BM Man Code Found", "Match Found"))</f>
        <v>No BM Man Code Found</v>
      </c>
    </row>
    <row r="5986" spans="1:7">
      <c r="A5986" s="23" t="s">
        <v>11283</v>
      </c>
      <c r="B5986" s="23" t="s">
        <v>11284</v>
      </c>
      <c r="C5986" s="23" t="s">
        <v>10</v>
      </c>
      <c r="D5986" s="23" t="str">
        <f>IF(ISNUMBER(MATCH(C5986, 'Registration Database Man. Code'!A:A, 0)), "drone", "")</f>
        <v>drone</v>
      </c>
      <c r="E5986" s="23" t="str">
        <f>VLOOKUP(C5986, 'Registration Database Man. Code'!A:D, 4, FALSE)</f>
        <v>DJI</v>
      </c>
      <c r="F5986" s="24" t="str">
        <f t="shared" si="93"/>
        <v>Yes</v>
      </c>
      <c r="G5986" s="21" t="str">
        <f>IF(F5986="Yes", "Not Applicable", IF(COUNTIF('Broadcast Module Man Codes'!B:B, LEFT(B5986, 4))=0, "No BM Man Code Found", "Match Found"))</f>
        <v>Not Applicable</v>
      </c>
    </row>
    <row r="5987" spans="1:7">
      <c r="A5987" s="23" t="s">
        <v>11285</v>
      </c>
      <c r="B5987" s="23" t="s">
        <v>11286</v>
      </c>
      <c r="C5987" s="23" t="s">
        <v>49</v>
      </c>
      <c r="D5987" s="23" t="str">
        <f>IF(ISNUMBER(MATCH(C5987, 'Registration Database Man. Code'!A:A, 0)), "drone", "")</f>
        <v>drone</v>
      </c>
      <c r="E5987" s="23" t="str">
        <f>VLOOKUP(C5987, 'Registration Database Man. Code'!A:D, 4, FALSE)</f>
        <v>DJI</v>
      </c>
      <c r="F5987" s="24" t="str">
        <f t="shared" si="93"/>
        <v>No</v>
      </c>
      <c r="G5987" s="21" t="str">
        <f>IF(F5987="Yes", "Not Applicable", IF(COUNTIF('Broadcast Module Man Codes'!B:B, LEFT(B5987, 4))=0, "No BM Man Code Found", "Match Found"))</f>
        <v>No BM Man Code Found</v>
      </c>
    </row>
    <row r="5988" spans="1:7">
      <c r="A5988" s="23" t="s">
        <v>11287</v>
      </c>
      <c r="B5988" s="23" t="s">
        <v>11288</v>
      </c>
      <c r="C5988" s="23" t="s">
        <v>97</v>
      </c>
      <c r="D5988" s="23" t="str">
        <f>IF(ISNUMBER(MATCH(C5988, 'Registration Database Man. Code'!A:A, 0)), "drone", "")</f>
        <v>drone</v>
      </c>
      <c r="E5988" s="23" t="str">
        <f>VLOOKUP(C5988, 'Registration Database Man. Code'!A:D, 4, FALSE)</f>
        <v>DJI</v>
      </c>
      <c r="F5988" s="24" t="str">
        <f t="shared" si="93"/>
        <v>No</v>
      </c>
      <c r="G5988" s="21" t="str">
        <f>IF(F5988="Yes", "Not Applicable", IF(COUNTIF('Broadcast Module Man Codes'!B:B, LEFT(B5988, 4))=0, "No BM Man Code Found", "Match Found"))</f>
        <v>No BM Man Code Found</v>
      </c>
    </row>
    <row r="5989" spans="1:7">
      <c r="A5989" s="23" t="s">
        <v>11289</v>
      </c>
      <c r="B5989" s="23" t="s">
        <v>11290</v>
      </c>
      <c r="C5989" s="23" t="s">
        <v>509</v>
      </c>
      <c r="D5989" s="23" t="str">
        <f>IF(ISNUMBER(MATCH(C5989, 'Registration Database Man. Code'!A:A, 0)), "drone", "")</f>
        <v>drone</v>
      </c>
      <c r="E5989" s="23" t="str">
        <f>VLOOKUP(C5989, 'Registration Database Man. Code'!A:D, 4, FALSE)</f>
        <v>DJI</v>
      </c>
      <c r="F5989" s="24" t="str">
        <f t="shared" si="93"/>
        <v>No</v>
      </c>
      <c r="G5989" s="21" t="str">
        <f>IF(F5989="Yes", "Not Applicable", IF(COUNTIF('Broadcast Module Man Codes'!B:B, LEFT(B5989, 4))=0, "No BM Man Code Found", "Match Found"))</f>
        <v>No BM Man Code Found</v>
      </c>
    </row>
    <row r="5990" spans="1:7">
      <c r="A5990" s="23" t="s">
        <v>11291</v>
      </c>
      <c r="B5990" s="23" t="s">
        <v>11292</v>
      </c>
      <c r="C5990" s="23" t="s">
        <v>63</v>
      </c>
      <c r="D5990" s="23" t="str">
        <f>IF(ISNUMBER(MATCH(C5990, 'Registration Database Man. Code'!A:A, 0)), "drone", "")</f>
        <v>drone</v>
      </c>
      <c r="E5990" s="23" t="str">
        <f>VLOOKUP(C5990, 'Registration Database Man. Code'!A:D, 4, FALSE)</f>
        <v>DJI</v>
      </c>
      <c r="F5990" s="24" t="str">
        <f t="shared" si="93"/>
        <v>No</v>
      </c>
      <c r="G5990" s="21" t="str">
        <f>IF(F5990="Yes", "Not Applicable", IF(COUNTIF('Broadcast Module Man Codes'!B:B, LEFT(B5990, 4))=0, "No BM Man Code Found", "Match Found"))</f>
        <v>No BM Man Code Found</v>
      </c>
    </row>
    <row r="5991" spans="1:7">
      <c r="A5991" s="23" t="s">
        <v>11293</v>
      </c>
      <c r="B5991" s="23" t="s">
        <v>11294</v>
      </c>
      <c r="C5991" s="23" t="s">
        <v>1357</v>
      </c>
      <c r="D5991" s="23" t="str">
        <f>IF(ISNUMBER(MATCH(C5991, 'Registration Database Man. Code'!A:A, 0)), "drone", "")</f>
        <v>drone</v>
      </c>
      <c r="E5991" s="23" t="str">
        <f>VLOOKUP(C5991, 'Registration Database Man. Code'!A:D, 4, FALSE)</f>
        <v>DJI</v>
      </c>
      <c r="F5991" s="24" t="str">
        <f t="shared" si="93"/>
        <v>No</v>
      </c>
      <c r="G5991" s="21" t="str">
        <f>IF(F5991="Yes", "Not Applicable", IF(COUNTIF('Broadcast Module Man Codes'!B:B, LEFT(B5991, 4))=0, "No BM Man Code Found", "Match Found"))</f>
        <v>No BM Man Code Found</v>
      </c>
    </row>
    <row r="5992" spans="1:7">
      <c r="A5992" s="23" t="s">
        <v>11296</v>
      </c>
      <c r="B5992" s="23" t="s">
        <v>11297</v>
      </c>
      <c r="C5992" s="23" t="s">
        <v>509</v>
      </c>
      <c r="D5992" s="23" t="str">
        <f>IF(ISNUMBER(MATCH(C5992, 'Registration Database Man. Code'!A:A, 0)), "drone", "")</f>
        <v>drone</v>
      </c>
      <c r="E5992" s="23" t="str">
        <f>VLOOKUP(C5992, 'Registration Database Man. Code'!A:D, 4, FALSE)</f>
        <v>DJI</v>
      </c>
      <c r="F5992" s="24" t="str">
        <f t="shared" si="93"/>
        <v>No</v>
      </c>
      <c r="G5992" s="21" t="str">
        <f>IF(F5992="Yes", "Not Applicable", IF(COUNTIF('Broadcast Module Man Codes'!B:B, LEFT(B5992, 4))=0, "No BM Man Code Found", "Match Found"))</f>
        <v>No BM Man Code Found</v>
      </c>
    </row>
    <row r="5993" spans="1:7">
      <c r="A5993" s="23" t="s">
        <v>11298</v>
      </c>
      <c r="B5993" s="23" t="s">
        <v>11299</v>
      </c>
      <c r="C5993" s="23" t="s">
        <v>53</v>
      </c>
      <c r="D5993" s="23" t="str">
        <f>IF(ISNUMBER(MATCH(C5993, 'Registration Database Man. Code'!A:A, 0)), "drone", "")</f>
        <v>drone</v>
      </c>
      <c r="E5993" s="23" t="str">
        <f>VLOOKUP(C5993, 'Registration Database Man. Code'!A:D, 4, FALSE)</f>
        <v>EA VISION</v>
      </c>
      <c r="F5993" s="24" t="str">
        <f t="shared" si="93"/>
        <v>No</v>
      </c>
      <c r="G5993" s="21" t="str">
        <f>IF(F5993="Yes", "Not Applicable", IF(COUNTIF('Broadcast Module Man Codes'!B:B, LEFT(B5993, 4))=0, "No BM Man Code Found", "Match Found"))</f>
        <v>No BM Man Code Found</v>
      </c>
    </row>
    <row r="5994" spans="1:7">
      <c r="A5994" s="23" t="s">
        <v>11300</v>
      </c>
      <c r="B5994" s="23" t="s">
        <v>11301</v>
      </c>
      <c r="C5994" s="23" t="s">
        <v>10</v>
      </c>
      <c r="D5994" s="23" t="str">
        <f>IF(ISNUMBER(MATCH(C5994, 'Registration Database Man. Code'!A:A, 0)), "drone", "")</f>
        <v>drone</v>
      </c>
      <c r="E5994" s="23" t="str">
        <f>VLOOKUP(C5994, 'Registration Database Man. Code'!A:D, 4, FALSE)</f>
        <v>DJI</v>
      </c>
      <c r="F5994" s="24" t="str">
        <f t="shared" si="93"/>
        <v>Yes</v>
      </c>
      <c r="G5994" s="21" t="str">
        <f>IF(F5994="Yes", "Not Applicable", IF(COUNTIF('Broadcast Module Man Codes'!B:B, LEFT(B5994, 4))=0, "No BM Man Code Found", "Match Found"))</f>
        <v>Not Applicable</v>
      </c>
    </row>
    <row r="5995" spans="1:7">
      <c r="A5995" s="23" t="s">
        <v>11302</v>
      </c>
      <c r="B5995" s="23" t="s">
        <v>11303</v>
      </c>
      <c r="C5995" s="23" t="s">
        <v>132</v>
      </c>
      <c r="D5995" s="23" t="str">
        <f>IF(ISNUMBER(MATCH(C5995, 'Registration Database Man. Code'!A:A, 0)), "drone", "")</f>
        <v>drone</v>
      </c>
      <c r="E5995" s="23" t="str">
        <f>VLOOKUP(C5995, 'Registration Database Man. Code'!A:D, 4, FALSE)</f>
        <v>DJI</v>
      </c>
      <c r="F5995" s="24" t="str">
        <f t="shared" si="93"/>
        <v>No</v>
      </c>
      <c r="G5995" s="21" t="str">
        <f>IF(F5995="Yes", "Not Applicable", IF(COUNTIF('Broadcast Module Man Codes'!B:B, LEFT(B5995, 4))=0, "No BM Man Code Found", "Match Found"))</f>
        <v>No BM Man Code Found</v>
      </c>
    </row>
    <row r="5996" spans="1:7">
      <c r="A5996" s="23" t="s">
        <v>11304</v>
      </c>
      <c r="B5996" s="23" t="s">
        <v>11305</v>
      </c>
      <c r="C5996" s="23" t="s">
        <v>97</v>
      </c>
      <c r="D5996" s="23" t="str">
        <f>IF(ISNUMBER(MATCH(C5996, 'Registration Database Man. Code'!A:A, 0)), "drone", "")</f>
        <v>drone</v>
      </c>
      <c r="E5996" s="23" t="str">
        <f>VLOOKUP(C5996, 'Registration Database Man. Code'!A:D, 4, FALSE)</f>
        <v>DJI</v>
      </c>
      <c r="F5996" s="24" t="str">
        <f t="shared" si="93"/>
        <v>No</v>
      </c>
      <c r="G5996" s="21" t="str">
        <f>IF(F5996="Yes", "Not Applicable", IF(COUNTIF('Broadcast Module Man Codes'!B:B, LEFT(B5996, 4))=0, "No BM Man Code Found", "Match Found"))</f>
        <v>No BM Man Code Found</v>
      </c>
    </row>
    <row r="5997" spans="1:7">
      <c r="A5997" s="23" t="s">
        <v>11306</v>
      </c>
      <c r="B5997" s="23">
        <v>230120035001600</v>
      </c>
      <c r="C5997" s="23" t="s">
        <v>132</v>
      </c>
      <c r="D5997" s="23" t="str">
        <f>IF(ISNUMBER(MATCH(C5997, 'Registration Database Man. Code'!A:A, 0)), "drone", "")</f>
        <v>drone</v>
      </c>
      <c r="E5997" s="23" t="str">
        <f>VLOOKUP(C5997, 'Registration Database Man. Code'!A:D, 4, FALSE)</f>
        <v>DJI</v>
      </c>
      <c r="F5997" s="24" t="str">
        <f t="shared" si="93"/>
        <v>No</v>
      </c>
      <c r="G5997" s="21" t="str">
        <f>IF(F5997="Yes", "Not Applicable", IF(COUNTIF('Broadcast Module Man Codes'!B:B, LEFT(B5997, 4))=0, "No BM Man Code Found", "Match Found"))</f>
        <v>No BM Man Code Found</v>
      </c>
    </row>
    <row r="5998" spans="1:7">
      <c r="A5998" s="23" t="s">
        <v>11307</v>
      </c>
      <c r="B5998" s="23" t="s">
        <v>11308</v>
      </c>
      <c r="C5998" s="23" t="s">
        <v>132</v>
      </c>
      <c r="D5998" s="23" t="str">
        <f>IF(ISNUMBER(MATCH(C5998, 'Registration Database Man. Code'!A:A, 0)), "drone", "")</f>
        <v>drone</v>
      </c>
      <c r="E5998" s="23" t="str">
        <f>VLOOKUP(C5998, 'Registration Database Man. Code'!A:D, 4, FALSE)</f>
        <v>DJI</v>
      </c>
      <c r="F5998" s="24" t="str">
        <f t="shared" si="93"/>
        <v>No</v>
      </c>
      <c r="G5998" s="21" t="str">
        <f>IF(F5998="Yes", "Not Applicable", IF(COUNTIF('Broadcast Module Man Codes'!B:B, LEFT(B5998, 4))=0, "No BM Man Code Found", "Match Found"))</f>
        <v>No BM Man Code Found</v>
      </c>
    </row>
    <row r="5999" spans="1:7">
      <c r="A5999" s="23" t="s">
        <v>11309</v>
      </c>
      <c r="B5999" s="23" t="s">
        <v>11310</v>
      </c>
      <c r="C5999" s="23" t="s">
        <v>509</v>
      </c>
      <c r="D5999" s="23" t="str">
        <f>IF(ISNUMBER(MATCH(C5999, 'Registration Database Man. Code'!A:A, 0)), "drone", "")</f>
        <v>drone</v>
      </c>
      <c r="E5999" s="23" t="str">
        <f>VLOOKUP(C5999, 'Registration Database Man. Code'!A:D, 4, FALSE)</f>
        <v>DJI</v>
      </c>
      <c r="F5999" s="24" t="str">
        <f t="shared" si="93"/>
        <v>No</v>
      </c>
      <c r="G5999" s="21" t="str">
        <f>IF(F5999="Yes", "Not Applicable", IF(COUNTIF('Broadcast Module Man Codes'!B:B, LEFT(B5999, 4))=0, "No BM Man Code Found", "Match Found"))</f>
        <v>No BM Man Code Found</v>
      </c>
    </row>
    <row r="6000" spans="1:7">
      <c r="A6000" s="23" t="s">
        <v>11311</v>
      </c>
      <c r="B6000" s="23" t="s">
        <v>11312</v>
      </c>
      <c r="C6000" s="23" t="s">
        <v>1467</v>
      </c>
      <c r="D6000" s="23" t="str">
        <f>IF(ISNUMBER(MATCH(C6000, 'Registration Database Man. Code'!A:A, 0)), "drone", "")</f>
        <v>drone</v>
      </c>
      <c r="E6000" s="23" t="str">
        <f>VLOOKUP(C6000, 'Registration Database Man. Code'!A:D, 4, FALSE)</f>
        <v>DJI</v>
      </c>
      <c r="F6000" s="24" t="str">
        <f t="shared" si="93"/>
        <v>No</v>
      </c>
      <c r="G6000" s="21" t="str">
        <f>IF(F6000="Yes", "Not Applicable", IF(COUNTIF('Broadcast Module Man Codes'!B:B, LEFT(B6000, 4))=0, "No BM Man Code Found", "Match Found"))</f>
        <v>No BM Man Code Found</v>
      </c>
    </row>
    <row r="6001" spans="1:7">
      <c r="A6001" s="23" t="s">
        <v>11313</v>
      </c>
      <c r="B6001" s="23" t="s">
        <v>11314</v>
      </c>
      <c r="C6001" s="23" t="s">
        <v>10</v>
      </c>
      <c r="D6001" s="23" t="str">
        <f>IF(ISNUMBER(MATCH(C6001, 'Registration Database Man. Code'!A:A, 0)), "drone", "")</f>
        <v>drone</v>
      </c>
      <c r="E6001" s="23" t="str">
        <f>VLOOKUP(C6001, 'Registration Database Man. Code'!A:D, 4, FALSE)</f>
        <v>DJI</v>
      </c>
      <c r="F6001" s="24" t="str">
        <f t="shared" si="93"/>
        <v>No</v>
      </c>
      <c r="G6001" s="21" t="str">
        <f>IF(F6001="Yes", "Not Applicable", IF(COUNTIF('Broadcast Module Man Codes'!B:B, LEFT(B6001, 4))=0, "No BM Man Code Found", "Match Found"))</f>
        <v>No BM Man Code Found</v>
      </c>
    </row>
    <row r="6002" spans="1:7">
      <c r="A6002" s="23" t="s">
        <v>11315</v>
      </c>
      <c r="B6002" s="23" t="s">
        <v>11316</v>
      </c>
      <c r="C6002" s="23" t="s">
        <v>21</v>
      </c>
      <c r="D6002" s="23" t="str">
        <f>IF(ISNUMBER(MATCH(C6002, 'Registration Database Man. Code'!A:A, 0)), "drone", "")</f>
        <v>drone</v>
      </c>
      <c r="E6002" s="23" t="str">
        <f>VLOOKUP(C6002, 'Registration Database Man. Code'!A:D, 4, FALSE)</f>
        <v>XAG</v>
      </c>
      <c r="F6002" s="24" t="str">
        <f t="shared" si="93"/>
        <v>No</v>
      </c>
      <c r="G6002" s="21" t="str">
        <f>IF(F6002="Yes", "Not Applicable", IF(COUNTIF('Broadcast Module Man Codes'!B:B, LEFT(B6002, 4))=0, "No BM Man Code Found", "Match Found"))</f>
        <v>No BM Man Code Found</v>
      </c>
    </row>
    <row r="6003" spans="1:7">
      <c r="A6003" s="23" t="s">
        <v>11317</v>
      </c>
      <c r="B6003" s="23" t="s">
        <v>11318</v>
      </c>
      <c r="C6003" s="23" t="s">
        <v>53</v>
      </c>
      <c r="D6003" s="23" t="str">
        <f>IF(ISNUMBER(MATCH(C6003, 'Registration Database Man. Code'!A:A, 0)), "drone", "")</f>
        <v>drone</v>
      </c>
      <c r="E6003" s="23" t="str">
        <f>VLOOKUP(C6003, 'Registration Database Man. Code'!A:D, 4, FALSE)</f>
        <v>EA VISION</v>
      </c>
      <c r="F6003" s="24" t="str">
        <f t="shared" si="93"/>
        <v>No</v>
      </c>
      <c r="G6003" s="21" t="str">
        <f>IF(F6003="Yes", "Not Applicable", IF(COUNTIF('Broadcast Module Man Codes'!B:B, LEFT(B6003, 4))=0, "No BM Man Code Found", "Match Found"))</f>
        <v>No BM Man Code Found</v>
      </c>
    </row>
    <row r="6004" spans="1:7">
      <c r="A6004" s="23" t="s">
        <v>11319</v>
      </c>
      <c r="B6004" s="23" t="s">
        <v>11320</v>
      </c>
      <c r="C6004" s="23" t="s">
        <v>172</v>
      </c>
      <c r="D6004" s="23" t="str">
        <f>IF(ISNUMBER(MATCH(C6004, 'Registration Database Man. Code'!A:A, 0)), "drone", "")</f>
        <v>drone</v>
      </c>
      <c r="E6004" s="23" t="str">
        <f>VLOOKUP(C6004, 'Registration Database Man. Code'!A:D, 4, FALSE)</f>
        <v>DJI</v>
      </c>
      <c r="F6004" s="24" t="str">
        <f t="shared" si="93"/>
        <v>No</v>
      </c>
      <c r="G6004" s="21" t="str">
        <f>IF(F6004="Yes", "Not Applicable", IF(COUNTIF('Broadcast Module Man Codes'!B:B, LEFT(B6004, 4))=0, "No BM Man Code Found", "Match Found"))</f>
        <v>No BM Man Code Found</v>
      </c>
    </row>
    <row r="6005" spans="1:7">
      <c r="A6005" s="23" t="s">
        <v>11321</v>
      </c>
      <c r="B6005" s="23" t="s">
        <v>11322</v>
      </c>
      <c r="C6005" s="23" t="s">
        <v>27</v>
      </c>
      <c r="D6005" s="23" t="str">
        <f>IF(ISNUMBER(MATCH(C6005, 'Registration Database Man. Code'!A:A, 0)), "drone", "")</f>
        <v>drone</v>
      </c>
      <c r="E6005" s="23" t="str">
        <f>VLOOKUP(C6005, 'Registration Database Man. Code'!A:D, 4, FALSE)</f>
        <v>DJI</v>
      </c>
      <c r="F6005" s="24" t="str">
        <f t="shared" si="93"/>
        <v>Yes</v>
      </c>
      <c r="G6005" s="21" t="str">
        <f>IF(F6005="Yes", "Not Applicable", IF(COUNTIF('Broadcast Module Man Codes'!B:B, LEFT(B6005, 4))=0, "No BM Man Code Found", "Match Found"))</f>
        <v>Not Applicable</v>
      </c>
    </row>
    <row r="6006" spans="1:7">
      <c r="A6006" s="23" t="s">
        <v>11323</v>
      </c>
      <c r="B6006" s="23" t="s">
        <v>11324</v>
      </c>
      <c r="C6006" s="23" t="s">
        <v>482</v>
      </c>
      <c r="D6006" s="23" t="str">
        <f>IF(ISNUMBER(MATCH(C6006, 'Registration Database Man. Code'!A:A, 0)), "drone", "")</f>
        <v>drone</v>
      </c>
      <c r="E6006" s="23" t="str">
        <f>VLOOKUP(C6006, 'Registration Database Man. Code'!A:D, 4, FALSE)</f>
        <v>DJI</v>
      </c>
      <c r="F6006" s="24" t="str">
        <f t="shared" si="93"/>
        <v>No</v>
      </c>
      <c r="G6006" s="21" t="str">
        <f>IF(F6006="Yes", "Not Applicable", IF(COUNTIF('Broadcast Module Man Codes'!B:B, LEFT(B6006, 4))=0, "No BM Man Code Found", "Match Found"))</f>
        <v>No BM Man Code Found</v>
      </c>
    </row>
    <row r="6007" spans="1:7">
      <c r="A6007" s="23" t="s">
        <v>11325</v>
      </c>
      <c r="B6007" s="23" t="s">
        <v>11326</v>
      </c>
      <c r="C6007" s="23" t="s">
        <v>16</v>
      </c>
      <c r="D6007" s="23" t="str">
        <f>IF(ISNUMBER(MATCH(C6007, 'Registration Database Man. Code'!A:A, 0)), "drone", "")</f>
        <v>drone</v>
      </c>
      <c r="E6007" s="23" t="str">
        <f>VLOOKUP(C6007, 'Registration Database Man. Code'!A:D, 4, FALSE)</f>
        <v>DJI</v>
      </c>
      <c r="F6007" s="24" t="str">
        <f t="shared" si="93"/>
        <v>No</v>
      </c>
      <c r="G6007" s="21" t="str">
        <f>IF(F6007="Yes", "Not Applicable", IF(COUNTIF('Broadcast Module Man Codes'!B:B, LEFT(B6007, 4))=0, "No BM Man Code Found", "Match Found"))</f>
        <v>No BM Man Code Found</v>
      </c>
    </row>
    <row r="6008" spans="1:7">
      <c r="A6008" s="23" t="s">
        <v>11327</v>
      </c>
      <c r="B6008" s="23" t="s">
        <v>11328</v>
      </c>
      <c r="C6008" s="23" t="s">
        <v>1357</v>
      </c>
      <c r="D6008" s="23" t="str">
        <f>IF(ISNUMBER(MATCH(C6008, 'Registration Database Man. Code'!A:A, 0)), "drone", "")</f>
        <v>drone</v>
      </c>
      <c r="E6008" s="23" t="str">
        <f>VLOOKUP(C6008, 'Registration Database Man. Code'!A:D, 4, FALSE)</f>
        <v>DJI</v>
      </c>
      <c r="F6008" s="24" t="str">
        <f t="shared" si="93"/>
        <v>No</v>
      </c>
      <c r="G6008" s="21" t="str">
        <f>IF(F6008="Yes", "Not Applicable", IF(COUNTIF('Broadcast Module Man Codes'!B:B, LEFT(B6008, 4))=0, "No BM Man Code Found", "Match Found"))</f>
        <v>No BM Man Code Found</v>
      </c>
    </row>
    <row r="6009" spans="1:7">
      <c r="A6009" s="23" t="s">
        <v>11329</v>
      </c>
      <c r="B6009" s="23" t="s">
        <v>11330</v>
      </c>
      <c r="C6009" s="23" t="s">
        <v>21</v>
      </c>
      <c r="D6009" s="23" t="str">
        <f>IF(ISNUMBER(MATCH(C6009, 'Registration Database Man. Code'!A:A, 0)), "drone", "")</f>
        <v>drone</v>
      </c>
      <c r="E6009" s="23" t="str">
        <f>VLOOKUP(C6009, 'Registration Database Man. Code'!A:D, 4, FALSE)</f>
        <v>XAG</v>
      </c>
      <c r="F6009" s="24" t="str">
        <f t="shared" si="93"/>
        <v>No</v>
      </c>
      <c r="G6009" s="21" t="str">
        <f>IF(F6009="Yes", "Not Applicable", IF(COUNTIF('Broadcast Module Man Codes'!B:B, LEFT(B6009, 4))=0, "No BM Man Code Found", "Match Found"))</f>
        <v>No BM Man Code Found</v>
      </c>
    </row>
    <row r="6010" spans="1:7">
      <c r="A6010" s="23" t="s">
        <v>11331</v>
      </c>
      <c r="B6010" s="23" t="s">
        <v>11332</v>
      </c>
      <c r="C6010" s="23" t="s">
        <v>97</v>
      </c>
      <c r="D6010" s="23" t="str">
        <f>IF(ISNUMBER(MATCH(C6010, 'Registration Database Man. Code'!A:A, 0)), "drone", "")</f>
        <v>drone</v>
      </c>
      <c r="E6010" s="23" t="str">
        <f>VLOOKUP(C6010, 'Registration Database Man. Code'!A:D, 4, FALSE)</f>
        <v>DJI</v>
      </c>
      <c r="F6010" s="24" t="str">
        <f t="shared" si="93"/>
        <v>No</v>
      </c>
      <c r="G6010" s="21" t="str">
        <f>IF(F6010="Yes", "Not Applicable", IF(COUNTIF('Broadcast Module Man Codes'!B:B, LEFT(B6010, 4))=0, "No BM Man Code Found", "Match Found"))</f>
        <v>Match Found</v>
      </c>
    </row>
    <row r="6011" spans="1:7">
      <c r="A6011" s="23" t="s">
        <v>11333</v>
      </c>
      <c r="B6011" s="23" t="s">
        <v>11334</v>
      </c>
      <c r="C6011" s="23" t="s">
        <v>53</v>
      </c>
      <c r="D6011" s="23" t="str">
        <f>IF(ISNUMBER(MATCH(C6011, 'Registration Database Man. Code'!A:A, 0)), "drone", "")</f>
        <v>drone</v>
      </c>
      <c r="E6011" s="23" t="str">
        <f>VLOOKUP(C6011, 'Registration Database Man. Code'!A:D, 4, FALSE)</f>
        <v>EA VISION</v>
      </c>
      <c r="F6011" s="24" t="str">
        <f t="shared" si="93"/>
        <v>No</v>
      </c>
      <c r="G6011" s="21" t="str">
        <f>IF(F6011="Yes", "Not Applicable", IF(COUNTIF('Broadcast Module Man Codes'!B:B, LEFT(B6011, 4))=0, "No BM Man Code Found", "Match Found"))</f>
        <v>No BM Man Code Found</v>
      </c>
    </row>
    <row r="6012" spans="1:7">
      <c r="A6012" s="23" t="s">
        <v>11335</v>
      </c>
      <c r="B6012" s="23" t="s">
        <v>11336</v>
      </c>
      <c r="C6012" s="23" t="s">
        <v>27</v>
      </c>
      <c r="D6012" s="23" t="str">
        <f>IF(ISNUMBER(MATCH(C6012, 'Registration Database Man. Code'!A:A, 0)), "drone", "")</f>
        <v>drone</v>
      </c>
      <c r="E6012" s="23" t="str">
        <f>VLOOKUP(C6012, 'Registration Database Man. Code'!A:D, 4, FALSE)</f>
        <v>DJI</v>
      </c>
      <c r="F6012" s="24" t="str">
        <f t="shared" si="93"/>
        <v>No</v>
      </c>
      <c r="G6012" s="21" t="str">
        <f>IF(F6012="Yes", "Not Applicable", IF(COUNTIF('Broadcast Module Man Codes'!B:B, LEFT(B6012, 4))=0, "No BM Man Code Found", "Match Found"))</f>
        <v>No BM Man Code Found</v>
      </c>
    </row>
    <row r="6013" spans="1:7">
      <c r="A6013" s="23" t="s">
        <v>11337</v>
      </c>
      <c r="B6013" s="23" t="s">
        <v>11338</v>
      </c>
      <c r="C6013" s="23" t="s">
        <v>5726</v>
      </c>
      <c r="D6013" s="23" t="str">
        <f>IF(ISNUMBER(MATCH(C6013, 'Registration Database Man. Code'!A:A, 0)), "drone", "")</f>
        <v>drone</v>
      </c>
      <c r="E6013" s="23" t="str">
        <f>VLOOKUP(C6013, 'Registration Database Man. Code'!A:D, 4, FALSE)</f>
        <v>DJI</v>
      </c>
      <c r="F6013" s="24" t="str">
        <f t="shared" si="93"/>
        <v>No</v>
      </c>
      <c r="G6013" s="21" t="str">
        <f>IF(F6013="Yes", "Not Applicable", IF(COUNTIF('Broadcast Module Man Codes'!B:B, LEFT(B6013, 4))=0, "No BM Man Code Found", "Match Found"))</f>
        <v>No BM Man Code Found</v>
      </c>
    </row>
    <row r="6014" spans="1:7">
      <c r="A6014" s="23" t="s">
        <v>11339</v>
      </c>
      <c r="B6014" s="23" t="s">
        <v>11340</v>
      </c>
      <c r="C6014" s="23" t="s">
        <v>94</v>
      </c>
      <c r="D6014" s="23" t="str">
        <f>IF(ISNUMBER(MATCH(C6014, 'Registration Database Man. Code'!A:A, 0)), "drone", "")</f>
        <v>drone</v>
      </c>
      <c r="E6014" s="23" t="str">
        <f>VLOOKUP(C6014, 'Registration Database Man. Code'!A:D, 4, FALSE)</f>
        <v>DJI</v>
      </c>
      <c r="F6014" s="24" t="str">
        <f t="shared" si="93"/>
        <v>No</v>
      </c>
      <c r="G6014" s="21" t="str">
        <f>IF(F6014="Yes", "Not Applicable", IF(COUNTIF('Broadcast Module Man Codes'!B:B, LEFT(B6014, 4))=0, "No BM Man Code Found", "Match Found"))</f>
        <v>No BM Man Code Found</v>
      </c>
    </row>
    <row r="6015" spans="1:7">
      <c r="A6015" s="23" t="s">
        <v>11341</v>
      </c>
      <c r="B6015" s="23" t="s">
        <v>11342</v>
      </c>
      <c r="C6015" s="23" t="s">
        <v>509</v>
      </c>
      <c r="D6015" s="23" t="str">
        <f>IF(ISNUMBER(MATCH(C6015, 'Registration Database Man. Code'!A:A, 0)), "drone", "")</f>
        <v>drone</v>
      </c>
      <c r="E6015" s="23" t="str">
        <f>VLOOKUP(C6015, 'Registration Database Man. Code'!A:D, 4, FALSE)</f>
        <v>DJI</v>
      </c>
      <c r="F6015" s="24" t="str">
        <f t="shared" si="93"/>
        <v>No</v>
      </c>
      <c r="G6015" s="21" t="str">
        <f>IF(F6015="Yes", "Not Applicable", IF(COUNTIF('Broadcast Module Man Codes'!B:B, LEFT(B6015, 4))=0, "No BM Man Code Found", "Match Found"))</f>
        <v>No BM Man Code Found</v>
      </c>
    </row>
    <row r="6016" spans="1:7">
      <c r="A6016" s="23" t="s">
        <v>11343</v>
      </c>
      <c r="B6016" s="23" t="s">
        <v>11344</v>
      </c>
      <c r="C6016" s="23" t="s">
        <v>10</v>
      </c>
      <c r="D6016" s="23" t="str">
        <f>IF(ISNUMBER(MATCH(C6016, 'Registration Database Man. Code'!A:A, 0)), "drone", "")</f>
        <v>drone</v>
      </c>
      <c r="E6016" s="23" t="str">
        <f>VLOOKUP(C6016, 'Registration Database Man. Code'!A:D, 4, FALSE)</f>
        <v>DJI</v>
      </c>
      <c r="F6016" s="24" t="str">
        <f t="shared" si="93"/>
        <v>Yes</v>
      </c>
      <c r="G6016" s="21" t="str">
        <f>IF(F6016="Yes", "Not Applicable", IF(COUNTIF('Broadcast Module Man Codes'!B:B, LEFT(B6016, 4))=0, "No BM Man Code Found", "Match Found"))</f>
        <v>Not Applicable</v>
      </c>
    </row>
    <row r="6017" spans="1:7">
      <c r="A6017" s="23" t="s">
        <v>11345</v>
      </c>
      <c r="B6017" s="23" t="s">
        <v>11346</v>
      </c>
      <c r="C6017" s="23" t="s">
        <v>37</v>
      </c>
      <c r="D6017" s="23" t="str">
        <f>IF(ISNUMBER(MATCH(C6017, 'Registration Database Man. Code'!A:A, 0)), "drone", "")</f>
        <v>drone</v>
      </c>
      <c r="E6017" s="23" t="str">
        <f>VLOOKUP(C6017, 'Registration Database Man. Code'!A:D, 4, FALSE)</f>
        <v>DJI</v>
      </c>
      <c r="F6017" s="24" t="str">
        <f t="shared" si="93"/>
        <v>No</v>
      </c>
      <c r="G6017" s="21" t="str">
        <f>IF(F6017="Yes", "Not Applicable", IF(COUNTIF('Broadcast Module Man Codes'!B:B, LEFT(B6017, 4))=0, "No BM Man Code Found", "Match Found"))</f>
        <v>No BM Man Code Found</v>
      </c>
    </row>
    <row r="6018" spans="1:7">
      <c r="A6018" s="23" t="s">
        <v>11347</v>
      </c>
      <c r="B6018" s="23" t="s">
        <v>11348</v>
      </c>
      <c r="C6018" s="23" t="s">
        <v>97</v>
      </c>
      <c r="D6018" s="23" t="str">
        <f>IF(ISNUMBER(MATCH(C6018, 'Registration Database Man. Code'!A:A, 0)), "drone", "")</f>
        <v>drone</v>
      </c>
      <c r="E6018" s="23" t="str">
        <f>VLOOKUP(C6018, 'Registration Database Man. Code'!A:D, 4, FALSE)</f>
        <v>DJI</v>
      </c>
      <c r="F6018" s="24" t="str">
        <f t="shared" si="93"/>
        <v>No</v>
      </c>
      <c r="G6018" s="21" t="str">
        <f>IF(F6018="Yes", "Not Applicable", IF(COUNTIF('Broadcast Module Man Codes'!B:B, LEFT(B6018, 4))=0, "No BM Man Code Found", "Match Found"))</f>
        <v>No BM Man Code Found</v>
      </c>
    </row>
    <row r="6019" spans="1:7">
      <c r="A6019" s="23" t="s">
        <v>11349</v>
      </c>
      <c r="B6019" s="23" t="s">
        <v>11350</v>
      </c>
      <c r="C6019" s="23" t="s">
        <v>132</v>
      </c>
      <c r="D6019" s="23" t="str">
        <f>IF(ISNUMBER(MATCH(C6019, 'Registration Database Man. Code'!A:A, 0)), "drone", "")</f>
        <v>drone</v>
      </c>
      <c r="E6019" s="23" t="str">
        <f>VLOOKUP(C6019, 'Registration Database Man. Code'!A:D, 4, FALSE)</f>
        <v>DJI</v>
      </c>
      <c r="F6019" s="24" t="str">
        <f t="shared" ref="F6019:F6082" si="94">IF(OR(E6019="EA VISION", E6019="EAVISION"), "No", IF(OR(AND(OR(E6019="DJI", E6019="DJI Innovations"), LEFT(B6019, 5)="1581F"), AND(OR(E6019="XAG", E6019="GUANGZHOU XAG CO LTD"), LEFT(B6019, 5)="1863F"), AND(E6019="Talos Drones", LEFT(B6019, 5)="2104F")), "Yes", "No"))</f>
        <v>No</v>
      </c>
      <c r="G6019" s="21" t="str">
        <f>IF(F6019="Yes", "Not Applicable", IF(COUNTIF('Broadcast Module Man Codes'!B:B, LEFT(B6019, 4))=0, "No BM Man Code Found", "Match Found"))</f>
        <v>No BM Man Code Found</v>
      </c>
    </row>
    <row r="6020" spans="1:7">
      <c r="A6020" s="23" t="s">
        <v>11351</v>
      </c>
      <c r="B6020" s="23" t="s">
        <v>11352</v>
      </c>
      <c r="C6020" s="23" t="s">
        <v>132</v>
      </c>
      <c r="D6020" s="23" t="str">
        <f>IF(ISNUMBER(MATCH(C6020, 'Registration Database Man. Code'!A:A, 0)), "drone", "")</f>
        <v>drone</v>
      </c>
      <c r="E6020" s="23" t="str">
        <f>VLOOKUP(C6020, 'Registration Database Man. Code'!A:D, 4, FALSE)</f>
        <v>DJI</v>
      </c>
      <c r="F6020" s="24" t="str">
        <f t="shared" si="94"/>
        <v>No</v>
      </c>
      <c r="G6020" s="21" t="str">
        <f>IF(F6020="Yes", "Not Applicable", IF(COUNTIF('Broadcast Module Man Codes'!B:B, LEFT(B6020, 4))=0, "No BM Man Code Found", "Match Found"))</f>
        <v>No BM Man Code Found</v>
      </c>
    </row>
    <row r="6021" spans="1:7">
      <c r="A6021" s="23" t="s">
        <v>11353</v>
      </c>
      <c r="B6021" s="23" t="s">
        <v>11354</v>
      </c>
      <c r="C6021" s="23" t="s">
        <v>97</v>
      </c>
      <c r="D6021" s="23" t="str">
        <f>IF(ISNUMBER(MATCH(C6021, 'Registration Database Man. Code'!A:A, 0)), "drone", "")</f>
        <v>drone</v>
      </c>
      <c r="E6021" s="23" t="str">
        <f>VLOOKUP(C6021, 'Registration Database Man. Code'!A:D, 4, FALSE)</f>
        <v>DJI</v>
      </c>
      <c r="F6021" s="24" t="str">
        <f t="shared" si="94"/>
        <v>No</v>
      </c>
      <c r="G6021" s="21" t="str">
        <f>IF(F6021="Yes", "Not Applicable", IF(COUNTIF('Broadcast Module Man Codes'!B:B, LEFT(B6021, 4))=0, "No BM Man Code Found", "Match Found"))</f>
        <v>No BM Man Code Found</v>
      </c>
    </row>
    <row r="6022" spans="1:7">
      <c r="A6022" s="23" t="s">
        <v>11355</v>
      </c>
      <c r="B6022" s="23" t="s">
        <v>11356</v>
      </c>
      <c r="C6022" s="23" t="s">
        <v>1661</v>
      </c>
      <c r="D6022" s="23" t="str">
        <f>IF(ISNUMBER(MATCH(C6022, 'Registration Database Man. Code'!A:A, 0)), "drone", "")</f>
        <v>drone</v>
      </c>
      <c r="E6022" s="23" t="str">
        <f>VLOOKUP(C6022, 'Registration Database Man. Code'!A:D, 4, FALSE)</f>
        <v>DJI INNOVATIONS</v>
      </c>
      <c r="F6022" s="24" t="str">
        <f t="shared" si="94"/>
        <v>No</v>
      </c>
      <c r="G6022" s="21" t="str">
        <f>IF(F6022="Yes", "Not Applicable", IF(COUNTIF('Broadcast Module Man Codes'!B:B, LEFT(B6022, 4))=0, "No BM Man Code Found", "Match Found"))</f>
        <v>No BM Man Code Found</v>
      </c>
    </row>
    <row r="6023" spans="1:7">
      <c r="A6023" s="23" t="s">
        <v>11357</v>
      </c>
      <c r="B6023" s="23" t="s">
        <v>11358</v>
      </c>
      <c r="C6023" s="23" t="s">
        <v>132</v>
      </c>
      <c r="D6023" s="23" t="str">
        <f>IF(ISNUMBER(MATCH(C6023, 'Registration Database Man. Code'!A:A, 0)), "drone", "")</f>
        <v>drone</v>
      </c>
      <c r="E6023" s="23" t="str">
        <f>VLOOKUP(C6023, 'Registration Database Man. Code'!A:D, 4, FALSE)</f>
        <v>DJI</v>
      </c>
      <c r="F6023" s="24" t="str">
        <f t="shared" si="94"/>
        <v>No</v>
      </c>
      <c r="G6023" s="21" t="str">
        <f>IF(F6023="Yes", "Not Applicable", IF(COUNTIF('Broadcast Module Man Codes'!B:B, LEFT(B6023, 4))=0, "No BM Man Code Found", "Match Found"))</f>
        <v>No BM Man Code Found</v>
      </c>
    </row>
    <row r="6024" spans="1:7">
      <c r="A6024" s="23" t="s">
        <v>11359</v>
      </c>
      <c r="B6024" s="23" t="s">
        <v>11360</v>
      </c>
      <c r="C6024" s="23" t="s">
        <v>460</v>
      </c>
      <c r="D6024" s="23" t="str">
        <f>IF(ISNUMBER(MATCH(C6024, 'Registration Database Man. Code'!A:A, 0)), "drone", "")</f>
        <v>drone</v>
      </c>
      <c r="E6024" s="23" t="str">
        <f>VLOOKUP(C6024, 'Registration Database Man. Code'!A:D, 4, FALSE)</f>
        <v>DJI</v>
      </c>
      <c r="F6024" s="24" t="str">
        <f t="shared" si="94"/>
        <v>No</v>
      </c>
      <c r="G6024" s="21" t="str">
        <f>IF(F6024="Yes", "Not Applicable", IF(COUNTIF('Broadcast Module Man Codes'!B:B, LEFT(B6024, 4))=0, "No BM Man Code Found", "Match Found"))</f>
        <v>No BM Man Code Found</v>
      </c>
    </row>
    <row r="6025" spans="1:7">
      <c r="A6025" s="23" t="s">
        <v>11361</v>
      </c>
      <c r="B6025" s="23" t="s">
        <v>11362</v>
      </c>
      <c r="C6025" s="23" t="s">
        <v>97</v>
      </c>
      <c r="D6025" s="23" t="str">
        <f>IF(ISNUMBER(MATCH(C6025, 'Registration Database Man. Code'!A:A, 0)), "drone", "")</f>
        <v>drone</v>
      </c>
      <c r="E6025" s="23" t="str">
        <f>VLOOKUP(C6025, 'Registration Database Man. Code'!A:D, 4, FALSE)</f>
        <v>DJI</v>
      </c>
      <c r="F6025" s="24" t="str">
        <f t="shared" si="94"/>
        <v>No</v>
      </c>
      <c r="G6025" s="21" t="str">
        <f>IF(F6025="Yes", "Not Applicable", IF(COUNTIF('Broadcast Module Man Codes'!B:B, LEFT(B6025, 4))=0, "No BM Man Code Found", "Match Found"))</f>
        <v>No BM Man Code Found</v>
      </c>
    </row>
    <row r="6026" spans="1:7">
      <c r="A6026" s="23" t="s">
        <v>11363</v>
      </c>
      <c r="B6026" s="23" t="s">
        <v>11364</v>
      </c>
      <c r="C6026" s="23" t="s">
        <v>132</v>
      </c>
      <c r="D6026" s="23" t="str">
        <f>IF(ISNUMBER(MATCH(C6026, 'Registration Database Man. Code'!A:A, 0)), "drone", "")</f>
        <v>drone</v>
      </c>
      <c r="E6026" s="23" t="str">
        <f>VLOOKUP(C6026, 'Registration Database Man. Code'!A:D, 4, FALSE)</f>
        <v>DJI</v>
      </c>
      <c r="F6026" s="24" t="str">
        <f t="shared" si="94"/>
        <v>No</v>
      </c>
      <c r="G6026" s="21" t="str">
        <f>IF(F6026="Yes", "Not Applicable", IF(COUNTIF('Broadcast Module Man Codes'!B:B, LEFT(B6026, 4))=0, "No BM Man Code Found", "Match Found"))</f>
        <v>No BM Man Code Found</v>
      </c>
    </row>
    <row r="6027" spans="1:7">
      <c r="A6027" s="23" t="s">
        <v>11365</v>
      </c>
      <c r="B6027" s="23" t="s">
        <v>11366</v>
      </c>
      <c r="C6027" s="23" t="s">
        <v>10</v>
      </c>
      <c r="D6027" s="23" t="str">
        <f>IF(ISNUMBER(MATCH(C6027, 'Registration Database Man. Code'!A:A, 0)), "drone", "")</f>
        <v>drone</v>
      </c>
      <c r="E6027" s="23" t="str">
        <f>VLOOKUP(C6027, 'Registration Database Man. Code'!A:D, 4, FALSE)</f>
        <v>DJI</v>
      </c>
      <c r="F6027" s="24" t="str">
        <f t="shared" si="94"/>
        <v>Yes</v>
      </c>
      <c r="G6027" s="21" t="str">
        <f>IF(F6027="Yes", "Not Applicable", IF(COUNTIF('Broadcast Module Man Codes'!B:B, LEFT(B6027, 4))=0, "No BM Man Code Found", "Match Found"))</f>
        <v>Not Applicable</v>
      </c>
    </row>
    <row r="6028" spans="1:7">
      <c r="A6028" s="23" t="s">
        <v>11367</v>
      </c>
      <c r="B6028" s="23" t="s">
        <v>11368</v>
      </c>
      <c r="C6028" s="23" t="s">
        <v>21</v>
      </c>
      <c r="D6028" s="23" t="str">
        <f>IF(ISNUMBER(MATCH(C6028, 'Registration Database Man. Code'!A:A, 0)), "drone", "")</f>
        <v>drone</v>
      </c>
      <c r="E6028" s="23" t="str">
        <f>VLOOKUP(C6028, 'Registration Database Man. Code'!A:D, 4, FALSE)</f>
        <v>XAG</v>
      </c>
      <c r="F6028" s="24" t="str">
        <f t="shared" si="94"/>
        <v>Yes</v>
      </c>
      <c r="G6028" s="21" t="str">
        <f>IF(F6028="Yes", "Not Applicable", IF(COUNTIF('Broadcast Module Man Codes'!B:B, LEFT(B6028, 4))=0, "No BM Man Code Found", "Match Found"))</f>
        <v>Not Applicable</v>
      </c>
    </row>
    <row r="6029" spans="1:7">
      <c r="A6029" s="23" t="s">
        <v>11369</v>
      </c>
      <c r="B6029" s="23" t="s">
        <v>11370</v>
      </c>
      <c r="C6029" s="23" t="s">
        <v>132</v>
      </c>
      <c r="D6029" s="23" t="str">
        <f>IF(ISNUMBER(MATCH(C6029, 'Registration Database Man. Code'!A:A, 0)), "drone", "")</f>
        <v>drone</v>
      </c>
      <c r="E6029" s="23" t="str">
        <f>VLOOKUP(C6029, 'Registration Database Man. Code'!A:D, 4, FALSE)</f>
        <v>DJI</v>
      </c>
      <c r="F6029" s="24" t="str">
        <f t="shared" si="94"/>
        <v>No</v>
      </c>
      <c r="G6029" s="21" t="str">
        <f>IF(F6029="Yes", "Not Applicable", IF(COUNTIF('Broadcast Module Man Codes'!B:B, LEFT(B6029, 4))=0, "No BM Man Code Found", "Match Found"))</f>
        <v>No BM Man Code Found</v>
      </c>
    </row>
    <row r="6030" spans="1:7">
      <c r="A6030" s="23" t="s">
        <v>11373</v>
      </c>
      <c r="B6030" s="23" t="s">
        <v>11374</v>
      </c>
      <c r="C6030" s="23" t="s">
        <v>132</v>
      </c>
      <c r="D6030" s="23" t="str">
        <f>IF(ISNUMBER(MATCH(C6030, 'Registration Database Man. Code'!A:A, 0)), "drone", "")</f>
        <v>drone</v>
      </c>
      <c r="E6030" s="23" t="str">
        <f>VLOOKUP(C6030, 'Registration Database Man. Code'!A:D, 4, FALSE)</f>
        <v>DJI</v>
      </c>
      <c r="F6030" s="24" t="str">
        <f t="shared" si="94"/>
        <v>No</v>
      </c>
      <c r="G6030" s="21" t="str">
        <f>IF(F6030="Yes", "Not Applicable", IF(COUNTIF('Broadcast Module Man Codes'!B:B, LEFT(B6030, 4))=0, "No BM Man Code Found", "Match Found"))</f>
        <v>No BM Man Code Found</v>
      </c>
    </row>
    <row r="6031" spans="1:7">
      <c r="A6031" s="23" t="s">
        <v>11375</v>
      </c>
      <c r="B6031" s="23" t="s">
        <v>11376</v>
      </c>
      <c r="C6031" s="23" t="s">
        <v>97</v>
      </c>
      <c r="D6031" s="23" t="str">
        <f>IF(ISNUMBER(MATCH(C6031, 'Registration Database Man. Code'!A:A, 0)), "drone", "")</f>
        <v>drone</v>
      </c>
      <c r="E6031" s="23" t="str">
        <f>VLOOKUP(C6031, 'Registration Database Man. Code'!A:D, 4, FALSE)</f>
        <v>DJI</v>
      </c>
      <c r="F6031" s="24" t="str">
        <f t="shared" si="94"/>
        <v>No</v>
      </c>
      <c r="G6031" s="21" t="str">
        <f>IF(F6031="Yes", "Not Applicable", IF(COUNTIF('Broadcast Module Man Codes'!B:B, LEFT(B6031, 4))=0, "No BM Man Code Found", "Match Found"))</f>
        <v>No BM Man Code Found</v>
      </c>
    </row>
    <row r="6032" spans="1:7">
      <c r="A6032" s="23" t="s">
        <v>11377</v>
      </c>
      <c r="B6032" s="23" t="s">
        <v>11378</v>
      </c>
      <c r="C6032" s="23" t="s">
        <v>97</v>
      </c>
      <c r="D6032" s="23" t="str">
        <f>IF(ISNUMBER(MATCH(C6032, 'Registration Database Man. Code'!A:A, 0)), "drone", "")</f>
        <v>drone</v>
      </c>
      <c r="E6032" s="23" t="str">
        <f>VLOOKUP(C6032, 'Registration Database Man. Code'!A:D, 4, FALSE)</f>
        <v>DJI</v>
      </c>
      <c r="F6032" s="24" t="str">
        <f t="shared" si="94"/>
        <v>No</v>
      </c>
      <c r="G6032" s="21" t="str">
        <f>IF(F6032="Yes", "Not Applicable", IF(COUNTIF('Broadcast Module Man Codes'!B:B, LEFT(B6032, 4))=0, "No BM Man Code Found", "Match Found"))</f>
        <v>No BM Man Code Found</v>
      </c>
    </row>
    <row r="6033" spans="1:7">
      <c r="A6033" s="23" t="s">
        <v>11379</v>
      </c>
      <c r="B6033" s="23" t="s">
        <v>11380</v>
      </c>
      <c r="C6033" s="23" t="s">
        <v>132</v>
      </c>
      <c r="D6033" s="23" t="str">
        <f>IF(ISNUMBER(MATCH(C6033, 'Registration Database Man. Code'!A:A, 0)), "drone", "")</f>
        <v>drone</v>
      </c>
      <c r="E6033" s="23" t="str">
        <f>VLOOKUP(C6033, 'Registration Database Man. Code'!A:D, 4, FALSE)</f>
        <v>DJI</v>
      </c>
      <c r="F6033" s="24" t="str">
        <f t="shared" si="94"/>
        <v>No</v>
      </c>
      <c r="G6033" s="21" t="str">
        <f>IF(F6033="Yes", "Not Applicable", IF(COUNTIF('Broadcast Module Man Codes'!B:B, LEFT(B6033, 4))=0, "No BM Man Code Found", "Match Found"))</f>
        <v>No BM Man Code Found</v>
      </c>
    </row>
    <row r="6034" spans="1:7">
      <c r="A6034" s="23" t="s">
        <v>11381</v>
      </c>
      <c r="B6034" s="23" t="s">
        <v>11382</v>
      </c>
      <c r="C6034" s="23" t="s">
        <v>42</v>
      </c>
      <c r="D6034" s="23" t="str">
        <f>IF(ISNUMBER(MATCH(C6034, 'Registration Database Man. Code'!A:A, 0)), "drone", "")</f>
        <v>drone</v>
      </c>
      <c r="E6034" s="23" t="str">
        <f>VLOOKUP(C6034, 'Registration Database Man. Code'!A:D, 4, FALSE)</f>
        <v>DJI</v>
      </c>
      <c r="F6034" s="24" t="str">
        <f t="shared" si="94"/>
        <v>No</v>
      </c>
      <c r="G6034" s="21" t="str">
        <f>IF(F6034="Yes", "Not Applicable", IF(COUNTIF('Broadcast Module Man Codes'!B:B, LEFT(B6034, 4))=0, "No BM Man Code Found", "Match Found"))</f>
        <v>No BM Man Code Found</v>
      </c>
    </row>
    <row r="6035" spans="1:7">
      <c r="A6035" s="23" t="s">
        <v>11383</v>
      </c>
      <c r="B6035" s="23" t="s">
        <v>11384</v>
      </c>
      <c r="C6035" s="23" t="s">
        <v>13</v>
      </c>
      <c r="D6035" s="23" t="str">
        <f>IF(ISNUMBER(MATCH(C6035, 'Registration Database Man. Code'!A:A, 0)), "drone", "")</f>
        <v>drone</v>
      </c>
      <c r="E6035" s="23" t="str">
        <f>VLOOKUP(C6035, 'Registration Database Man. Code'!A:D, 4, FALSE)</f>
        <v>DJI</v>
      </c>
      <c r="F6035" s="24" t="str">
        <f t="shared" si="94"/>
        <v>No</v>
      </c>
      <c r="G6035" s="21" t="str">
        <f>IF(F6035="Yes", "Not Applicable", IF(COUNTIF('Broadcast Module Man Codes'!B:B, LEFT(B6035, 4))=0, "No BM Man Code Found", "Match Found"))</f>
        <v>No BM Man Code Found</v>
      </c>
    </row>
    <row r="6036" spans="1:7">
      <c r="A6036" s="23" t="s">
        <v>11385</v>
      </c>
      <c r="B6036" s="23" t="s">
        <v>11386</v>
      </c>
      <c r="C6036" s="23" t="s">
        <v>13</v>
      </c>
      <c r="D6036" s="23" t="str">
        <f>IF(ISNUMBER(MATCH(C6036, 'Registration Database Man. Code'!A:A, 0)), "drone", "")</f>
        <v>drone</v>
      </c>
      <c r="E6036" s="23" t="str">
        <f>VLOOKUP(C6036, 'Registration Database Man. Code'!A:D, 4, FALSE)</f>
        <v>DJI</v>
      </c>
      <c r="F6036" s="24" t="str">
        <f t="shared" si="94"/>
        <v>No</v>
      </c>
      <c r="G6036" s="21" t="str">
        <f>IF(F6036="Yes", "Not Applicable", IF(COUNTIF('Broadcast Module Man Codes'!B:B, LEFT(B6036, 4))=0, "No BM Man Code Found", "Match Found"))</f>
        <v>No BM Man Code Found</v>
      </c>
    </row>
    <row r="6037" spans="1:7">
      <c r="A6037" s="23" t="s">
        <v>11387</v>
      </c>
      <c r="B6037" s="23" t="s">
        <v>11388</v>
      </c>
      <c r="C6037" s="23" t="s">
        <v>13</v>
      </c>
      <c r="D6037" s="23" t="str">
        <f>IF(ISNUMBER(MATCH(C6037, 'Registration Database Man. Code'!A:A, 0)), "drone", "")</f>
        <v>drone</v>
      </c>
      <c r="E6037" s="23" t="str">
        <f>VLOOKUP(C6037, 'Registration Database Man. Code'!A:D, 4, FALSE)</f>
        <v>DJI</v>
      </c>
      <c r="F6037" s="24" t="str">
        <f t="shared" si="94"/>
        <v>No</v>
      </c>
      <c r="G6037" s="21" t="str">
        <f>IF(F6037="Yes", "Not Applicable", IF(COUNTIF('Broadcast Module Man Codes'!B:B, LEFT(B6037, 4))=0, "No BM Man Code Found", "Match Found"))</f>
        <v>No BM Man Code Found</v>
      </c>
    </row>
    <row r="6038" spans="1:7">
      <c r="A6038" s="23" t="s">
        <v>11389</v>
      </c>
      <c r="B6038" s="23" t="s">
        <v>11390</v>
      </c>
      <c r="C6038" s="23" t="s">
        <v>13</v>
      </c>
      <c r="D6038" s="23" t="str">
        <f>IF(ISNUMBER(MATCH(C6038, 'Registration Database Man. Code'!A:A, 0)), "drone", "")</f>
        <v>drone</v>
      </c>
      <c r="E6038" s="23" t="str">
        <f>VLOOKUP(C6038, 'Registration Database Man. Code'!A:D, 4, FALSE)</f>
        <v>DJI</v>
      </c>
      <c r="F6038" s="24" t="str">
        <f t="shared" si="94"/>
        <v>No</v>
      </c>
      <c r="G6038" s="21" t="str">
        <f>IF(F6038="Yes", "Not Applicable", IF(COUNTIF('Broadcast Module Man Codes'!B:B, LEFT(B6038, 4))=0, "No BM Man Code Found", "Match Found"))</f>
        <v>No BM Man Code Found</v>
      </c>
    </row>
    <row r="6039" spans="1:7">
      <c r="A6039" s="23" t="s">
        <v>11391</v>
      </c>
      <c r="B6039" s="23" t="s">
        <v>11392</v>
      </c>
      <c r="C6039" s="23" t="s">
        <v>27</v>
      </c>
      <c r="D6039" s="23" t="str">
        <f>IF(ISNUMBER(MATCH(C6039, 'Registration Database Man. Code'!A:A, 0)), "drone", "")</f>
        <v>drone</v>
      </c>
      <c r="E6039" s="23" t="str">
        <f>VLOOKUP(C6039, 'Registration Database Man. Code'!A:D, 4, FALSE)</f>
        <v>DJI</v>
      </c>
      <c r="F6039" s="24" t="str">
        <f t="shared" si="94"/>
        <v>No</v>
      </c>
      <c r="G6039" s="21" t="str">
        <f>IF(F6039="Yes", "Not Applicable", IF(COUNTIF('Broadcast Module Man Codes'!B:B, LEFT(B6039, 4))=0, "No BM Man Code Found", "Match Found"))</f>
        <v>No BM Man Code Found</v>
      </c>
    </row>
    <row r="6040" spans="1:7">
      <c r="A6040" s="23" t="s">
        <v>11393</v>
      </c>
      <c r="B6040" s="23" t="s">
        <v>11394</v>
      </c>
      <c r="C6040" s="23" t="s">
        <v>455</v>
      </c>
      <c r="D6040" s="23" t="str">
        <f>IF(ISNUMBER(MATCH(C6040, 'Registration Database Man. Code'!A:A, 0)), "drone", "")</f>
        <v>drone</v>
      </c>
      <c r="E6040" s="23" t="str">
        <f>VLOOKUP(C6040, 'Registration Database Man. Code'!A:D, 4, FALSE)</f>
        <v>DJI</v>
      </c>
      <c r="F6040" s="24" t="str">
        <f t="shared" si="94"/>
        <v>No</v>
      </c>
      <c r="G6040" s="21" t="str">
        <f>IF(F6040="Yes", "Not Applicable", IF(COUNTIF('Broadcast Module Man Codes'!B:B, LEFT(B6040, 4))=0, "No BM Man Code Found", "Match Found"))</f>
        <v>No BM Man Code Found</v>
      </c>
    </row>
    <row r="6041" spans="1:7">
      <c r="A6041" s="23" t="s">
        <v>11395</v>
      </c>
      <c r="B6041" s="23" t="s">
        <v>11396</v>
      </c>
      <c r="C6041" s="23" t="s">
        <v>4306</v>
      </c>
      <c r="D6041" s="23" t="str">
        <f>IF(ISNUMBER(MATCH(C6041, 'Registration Database Man. Code'!A:A, 0)), "drone", "")</f>
        <v>drone</v>
      </c>
      <c r="E6041" s="23" t="str">
        <f>VLOOKUP(C6041, 'Registration Database Man. Code'!A:D, 4, FALSE)</f>
        <v>DJI</v>
      </c>
      <c r="F6041" s="24" t="str">
        <f t="shared" si="94"/>
        <v>No</v>
      </c>
      <c r="G6041" s="21" t="str">
        <f>IF(F6041="Yes", "Not Applicable", IF(COUNTIF('Broadcast Module Man Codes'!B:B, LEFT(B6041, 4))=0, "No BM Man Code Found", "Match Found"))</f>
        <v>No BM Man Code Found</v>
      </c>
    </row>
    <row r="6042" spans="1:7">
      <c r="A6042" s="23" t="s">
        <v>11397</v>
      </c>
      <c r="B6042" s="23" t="s">
        <v>11398</v>
      </c>
      <c r="C6042" s="23" t="s">
        <v>53</v>
      </c>
      <c r="D6042" s="23" t="str">
        <f>IF(ISNUMBER(MATCH(C6042, 'Registration Database Man. Code'!A:A, 0)), "drone", "")</f>
        <v>drone</v>
      </c>
      <c r="E6042" s="23" t="str">
        <f>VLOOKUP(C6042, 'Registration Database Man. Code'!A:D, 4, FALSE)</f>
        <v>EA VISION</v>
      </c>
      <c r="F6042" s="24" t="str">
        <f t="shared" si="94"/>
        <v>No</v>
      </c>
      <c r="G6042" s="21" t="str">
        <f>IF(F6042="Yes", "Not Applicable", IF(COUNTIF('Broadcast Module Man Codes'!B:B, LEFT(B6042, 4))=0, "No BM Man Code Found", "Match Found"))</f>
        <v>No BM Man Code Found</v>
      </c>
    </row>
    <row r="6043" spans="1:7">
      <c r="A6043" s="23" t="s">
        <v>11399</v>
      </c>
      <c r="B6043" s="23" t="s">
        <v>11400</v>
      </c>
      <c r="C6043" s="23" t="s">
        <v>10</v>
      </c>
      <c r="D6043" s="23" t="str">
        <f>IF(ISNUMBER(MATCH(C6043, 'Registration Database Man. Code'!A:A, 0)), "drone", "")</f>
        <v>drone</v>
      </c>
      <c r="E6043" s="23" t="str">
        <f>VLOOKUP(C6043, 'Registration Database Man. Code'!A:D, 4, FALSE)</f>
        <v>DJI</v>
      </c>
      <c r="F6043" s="24" t="str">
        <f t="shared" si="94"/>
        <v>No</v>
      </c>
      <c r="G6043" s="21" t="str">
        <f>IF(F6043="Yes", "Not Applicable", IF(COUNTIF('Broadcast Module Man Codes'!B:B, LEFT(B6043, 4))=0, "No BM Man Code Found", "Match Found"))</f>
        <v>No BM Man Code Found</v>
      </c>
    </row>
    <row r="6044" spans="1:7">
      <c r="A6044" s="23" t="s">
        <v>11401</v>
      </c>
      <c r="B6044" s="23" t="s">
        <v>11402</v>
      </c>
      <c r="C6044" s="23" t="s">
        <v>10</v>
      </c>
      <c r="D6044" s="23" t="str">
        <f>IF(ISNUMBER(MATCH(C6044, 'Registration Database Man. Code'!A:A, 0)), "drone", "")</f>
        <v>drone</v>
      </c>
      <c r="E6044" s="23" t="str">
        <f>VLOOKUP(C6044, 'Registration Database Man. Code'!A:D, 4, FALSE)</f>
        <v>DJI</v>
      </c>
      <c r="F6044" s="24" t="str">
        <f t="shared" si="94"/>
        <v>Yes</v>
      </c>
      <c r="G6044" s="21" t="str">
        <f>IF(F6044="Yes", "Not Applicable", IF(COUNTIF('Broadcast Module Man Codes'!B:B, LEFT(B6044, 4))=0, "No BM Man Code Found", "Match Found"))</f>
        <v>Not Applicable</v>
      </c>
    </row>
    <row r="6045" spans="1:7">
      <c r="A6045" s="23" t="s">
        <v>11403</v>
      </c>
      <c r="B6045" s="23" t="s">
        <v>11404</v>
      </c>
      <c r="C6045" s="23" t="s">
        <v>10</v>
      </c>
      <c r="D6045" s="23" t="str">
        <f>IF(ISNUMBER(MATCH(C6045, 'Registration Database Man. Code'!A:A, 0)), "drone", "")</f>
        <v>drone</v>
      </c>
      <c r="E6045" s="23" t="str">
        <f>VLOOKUP(C6045, 'Registration Database Man. Code'!A:D, 4, FALSE)</f>
        <v>DJI</v>
      </c>
      <c r="F6045" s="24" t="str">
        <f t="shared" si="94"/>
        <v>No</v>
      </c>
      <c r="G6045" s="21" t="str">
        <f>IF(F6045="Yes", "Not Applicable", IF(COUNTIF('Broadcast Module Man Codes'!B:B, LEFT(B6045, 4))=0, "No BM Man Code Found", "Match Found"))</f>
        <v>No BM Man Code Found</v>
      </c>
    </row>
    <row r="6046" spans="1:7">
      <c r="A6046" s="23" t="s">
        <v>11405</v>
      </c>
      <c r="B6046" s="23" t="s">
        <v>11406</v>
      </c>
      <c r="C6046" s="23" t="s">
        <v>482</v>
      </c>
      <c r="D6046" s="23" t="str">
        <f>IF(ISNUMBER(MATCH(C6046, 'Registration Database Man. Code'!A:A, 0)), "drone", "")</f>
        <v>drone</v>
      </c>
      <c r="E6046" s="23" t="str">
        <f>VLOOKUP(C6046, 'Registration Database Man. Code'!A:D, 4, FALSE)</f>
        <v>DJI</v>
      </c>
      <c r="F6046" s="24" t="str">
        <f t="shared" si="94"/>
        <v>No</v>
      </c>
      <c r="G6046" s="21" t="str">
        <f>IF(F6046="Yes", "Not Applicable", IF(COUNTIF('Broadcast Module Man Codes'!B:B, LEFT(B6046, 4))=0, "No BM Man Code Found", "Match Found"))</f>
        <v>No BM Man Code Found</v>
      </c>
    </row>
    <row r="6047" spans="1:7">
      <c r="A6047" s="23" t="s">
        <v>11410</v>
      </c>
      <c r="B6047" s="23" t="s">
        <v>11411</v>
      </c>
      <c r="C6047" s="23" t="s">
        <v>4</v>
      </c>
      <c r="D6047" s="23" t="str">
        <f>IF(ISNUMBER(MATCH(C6047, 'Registration Database Man. Code'!A:A, 0)), "drone", "")</f>
        <v>drone</v>
      </c>
      <c r="E6047" s="23" t="str">
        <f>VLOOKUP(C6047, 'Registration Database Man. Code'!A:D, 4, FALSE)</f>
        <v>TALOS DRONES</v>
      </c>
      <c r="F6047" s="24" t="str">
        <f t="shared" si="94"/>
        <v>Yes</v>
      </c>
      <c r="G6047" s="21" t="str">
        <f>IF(F6047="Yes", "Not Applicable", IF(COUNTIF('Broadcast Module Man Codes'!B:B, LEFT(B6047, 4))=0, "No BM Man Code Found", "Match Found"))</f>
        <v>Not Applicable</v>
      </c>
    </row>
    <row r="6048" spans="1:7">
      <c r="A6048" s="23" t="s">
        <v>11412</v>
      </c>
      <c r="B6048" s="23" t="s">
        <v>11413</v>
      </c>
      <c r="C6048" s="23" t="s">
        <v>711</v>
      </c>
      <c r="D6048" s="23" t="str">
        <f>IF(ISNUMBER(MATCH(C6048, 'Registration Database Man. Code'!A:A, 0)), "drone", "")</f>
        <v>drone</v>
      </c>
      <c r="E6048" s="23" t="str">
        <f>VLOOKUP(C6048, 'Registration Database Man. Code'!A:D, 4, FALSE)</f>
        <v>DJI</v>
      </c>
      <c r="F6048" s="24" t="str">
        <f t="shared" si="94"/>
        <v>Yes</v>
      </c>
      <c r="G6048" s="21" t="str">
        <f>IF(F6048="Yes", "Not Applicable", IF(COUNTIF('Broadcast Module Man Codes'!B:B, LEFT(B6048, 4))=0, "No BM Man Code Found", "Match Found"))</f>
        <v>Not Applicable</v>
      </c>
    </row>
    <row r="6049" spans="1:7">
      <c r="A6049" s="23" t="s">
        <v>11414</v>
      </c>
      <c r="B6049" s="23" t="s">
        <v>11415</v>
      </c>
      <c r="C6049" s="23" t="s">
        <v>21</v>
      </c>
      <c r="D6049" s="23" t="str">
        <f>IF(ISNUMBER(MATCH(C6049, 'Registration Database Man. Code'!A:A, 0)), "drone", "")</f>
        <v>drone</v>
      </c>
      <c r="E6049" s="23" t="str">
        <f>VLOOKUP(C6049, 'Registration Database Man. Code'!A:D, 4, FALSE)</f>
        <v>XAG</v>
      </c>
      <c r="F6049" s="24" t="str">
        <f t="shared" si="94"/>
        <v>Yes</v>
      </c>
      <c r="G6049" s="21" t="str">
        <f>IF(F6049="Yes", "Not Applicable", IF(COUNTIF('Broadcast Module Man Codes'!B:B, LEFT(B6049, 4))=0, "No BM Man Code Found", "Match Found"))</f>
        <v>Not Applicable</v>
      </c>
    </row>
    <row r="6050" spans="1:7">
      <c r="A6050" s="23" t="s">
        <v>11416</v>
      </c>
      <c r="B6050" s="23" t="s">
        <v>11417</v>
      </c>
      <c r="C6050" s="23" t="s">
        <v>27</v>
      </c>
      <c r="D6050" s="23" t="str">
        <f>IF(ISNUMBER(MATCH(C6050, 'Registration Database Man. Code'!A:A, 0)), "drone", "")</f>
        <v>drone</v>
      </c>
      <c r="E6050" s="23" t="str">
        <f>VLOOKUP(C6050, 'Registration Database Man. Code'!A:D, 4, FALSE)</f>
        <v>DJI</v>
      </c>
      <c r="F6050" s="24" t="str">
        <f t="shared" si="94"/>
        <v>No</v>
      </c>
      <c r="G6050" s="21" t="str">
        <f>IF(F6050="Yes", "Not Applicable", IF(COUNTIF('Broadcast Module Man Codes'!B:B, LEFT(B6050, 4))=0, "No BM Man Code Found", "Match Found"))</f>
        <v>No BM Man Code Found</v>
      </c>
    </row>
    <row r="6051" spans="1:7">
      <c r="A6051" s="23" t="s">
        <v>11418</v>
      </c>
      <c r="B6051" s="23" t="s">
        <v>11419</v>
      </c>
      <c r="C6051" s="23" t="s">
        <v>53</v>
      </c>
      <c r="D6051" s="23" t="str">
        <f>IF(ISNUMBER(MATCH(C6051, 'Registration Database Man. Code'!A:A, 0)), "drone", "")</f>
        <v>drone</v>
      </c>
      <c r="E6051" s="23" t="str">
        <f>VLOOKUP(C6051, 'Registration Database Man. Code'!A:D, 4, FALSE)</f>
        <v>EA VISION</v>
      </c>
      <c r="F6051" s="24" t="str">
        <f t="shared" si="94"/>
        <v>No</v>
      </c>
      <c r="G6051" s="21" t="str">
        <f>IF(F6051="Yes", "Not Applicable", IF(COUNTIF('Broadcast Module Man Codes'!B:B, LEFT(B6051, 4))=0, "No BM Man Code Found", "Match Found"))</f>
        <v>No BM Man Code Found</v>
      </c>
    </row>
    <row r="6052" spans="1:7">
      <c r="A6052" s="23" t="s">
        <v>11420</v>
      </c>
      <c r="B6052" s="23" t="s">
        <v>11421</v>
      </c>
      <c r="C6052" s="23" t="s">
        <v>97</v>
      </c>
      <c r="D6052" s="23" t="str">
        <f>IF(ISNUMBER(MATCH(C6052, 'Registration Database Man. Code'!A:A, 0)), "drone", "")</f>
        <v>drone</v>
      </c>
      <c r="E6052" s="23" t="str">
        <f>VLOOKUP(C6052, 'Registration Database Man. Code'!A:D, 4, FALSE)</f>
        <v>DJI</v>
      </c>
      <c r="F6052" s="24" t="str">
        <f t="shared" si="94"/>
        <v>No</v>
      </c>
      <c r="G6052" s="21" t="str">
        <f>IF(F6052="Yes", "Not Applicable", IF(COUNTIF('Broadcast Module Man Codes'!B:B, LEFT(B6052, 4))=0, "No BM Man Code Found", "Match Found"))</f>
        <v>No BM Man Code Found</v>
      </c>
    </row>
    <row r="6053" spans="1:7">
      <c r="A6053" s="23" t="s">
        <v>11422</v>
      </c>
      <c r="B6053" s="23" t="s">
        <v>11423</v>
      </c>
      <c r="C6053" s="23">
        <v>610115</v>
      </c>
      <c r="D6053" s="23" t="str">
        <f>IF(ISNUMBER(MATCH(C6053, 'Registration Database Man. Code'!A:A, 0)), "drone", "")</f>
        <v>drone</v>
      </c>
      <c r="E6053" s="23" t="str">
        <f>VLOOKUP(C6053, 'Registration Database Man. Code'!A:D, 4, FALSE)</f>
        <v>DJI INNOVATIONS</v>
      </c>
      <c r="F6053" s="24" t="str">
        <f t="shared" si="94"/>
        <v>No</v>
      </c>
      <c r="G6053" s="21" t="str">
        <f>IF(F6053="Yes", "Not Applicable", IF(COUNTIF('Broadcast Module Man Codes'!B:B, LEFT(B6053, 4))=0, "No BM Man Code Found", "Match Found"))</f>
        <v>No BM Man Code Found</v>
      </c>
    </row>
    <row r="6054" spans="1:7">
      <c r="A6054" s="23" t="s">
        <v>11424</v>
      </c>
      <c r="B6054" s="23" t="s">
        <v>11425</v>
      </c>
      <c r="C6054" s="23" t="s">
        <v>132</v>
      </c>
      <c r="D6054" s="23" t="str">
        <f>IF(ISNUMBER(MATCH(C6054, 'Registration Database Man. Code'!A:A, 0)), "drone", "")</f>
        <v>drone</v>
      </c>
      <c r="E6054" s="23" t="str">
        <f>VLOOKUP(C6054, 'Registration Database Man. Code'!A:D, 4, FALSE)</f>
        <v>DJI</v>
      </c>
      <c r="F6054" s="24" t="str">
        <f t="shared" si="94"/>
        <v>No</v>
      </c>
      <c r="G6054" s="21" t="str">
        <f>IF(F6054="Yes", "Not Applicable", IF(COUNTIF('Broadcast Module Man Codes'!B:B, LEFT(B6054, 4))=0, "No BM Man Code Found", "Match Found"))</f>
        <v>No BM Man Code Found</v>
      </c>
    </row>
    <row r="6055" spans="1:7">
      <c r="A6055" s="23" t="s">
        <v>11426</v>
      </c>
      <c r="B6055" s="23" t="s">
        <v>11427</v>
      </c>
      <c r="C6055" s="23" t="s">
        <v>509</v>
      </c>
      <c r="D6055" s="23" t="str">
        <f>IF(ISNUMBER(MATCH(C6055, 'Registration Database Man. Code'!A:A, 0)), "drone", "")</f>
        <v>drone</v>
      </c>
      <c r="E6055" s="23" t="str">
        <f>VLOOKUP(C6055, 'Registration Database Man. Code'!A:D, 4, FALSE)</f>
        <v>DJI</v>
      </c>
      <c r="F6055" s="24" t="str">
        <f t="shared" si="94"/>
        <v>No</v>
      </c>
      <c r="G6055" s="21" t="str">
        <f>IF(F6055="Yes", "Not Applicable", IF(COUNTIF('Broadcast Module Man Codes'!B:B, LEFT(B6055, 4))=0, "No BM Man Code Found", "Match Found"))</f>
        <v>No BM Man Code Found</v>
      </c>
    </row>
    <row r="6056" spans="1:7">
      <c r="A6056" s="23" t="s">
        <v>11428</v>
      </c>
      <c r="B6056" s="23" t="s">
        <v>11429</v>
      </c>
      <c r="C6056" s="23" t="s">
        <v>1467</v>
      </c>
      <c r="D6056" s="23" t="str">
        <f>IF(ISNUMBER(MATCH(C6056, 'Registration Database Man. Code'!A:A, 0)), "drone", "")</f>
        <v>drone</v>
      </c>
      <c r="E6056" s="23" t="str">
        <f>VLOOKUP(C6056, 'Registration Database Man. Code'!A:D, 4, FALSE)</f>
        <v>DJI</v>
      </c>
      <c r="F6056" s="24" t="str">
        <f t="shared" si="94"/>
        <v>No</v>
      </c>
      <c r="G6056" s="21" t="str">
        <f>IF(F6056="Yes", "Not Applicable", IF(COUNTIF('Broadcast Module Man Codes'!B:B, LEFT(B6056, 4))=0, "No BM Man Code Found", "Match Found"))</f>
        <v>No BM Man Code Found</v>
      </c>
    </row>
    <row r="6057" spans="1:7">
      <c r="A6057" s="23" t="s">
        <v>11431</v>
      </c>
      <c r="B6057" s="23" t="s">
        <v>11432</v>
      </c>
      <c r="C6057" s="23" t="s">
        <v>37</v>
      </c>
      <c r="D6057" s="23" t="str">
        <f>IF(ISNUMBER(MATCH(C6057, 'Registration Database Man. Code'!A:A, 0)), "drone", "")</f>
        <v>drone</v>
      </c>
      <c r="E6057" s="23" t="str">
        <f>VLOOKUP(C6057, 'Registration Database Man. Code'!A:D, 4, FALSE)</f>
        <v>DJI</v>
      </c>
      <c r="F6057" s="24" t="str">
        <f t="shared" si="94"/>
        <v>No</v>
      </c>
      <c r="G6057" s="21" t="str">
        <f>IF(F6057="Yes", "Not Applicable", IF(COUNTIF('Broadcast Module Man Codes'!B:B, LEFT(B6057, 4))=0, "No BM Man Code Found", "Match Found"))</f>
        <v>No BM Man Code Found</v>
      </c>
    </row>
    <row r="6058" spans="1:7">
      <c r="A6058" s="23" t="s">
        <v>11433</v>
      </c>
      <c r="B6058" s="23" t="s">
        <v>11434</v>
      </c>
      <c r="C6058" s="23" t="s">
        <v>10</v>
      </c>
      <c r="D6058" s="23" t="str">
        <f>IF(ISNUMBER(MATCH(C6058, 'Registration Database Man. Code'!A:A, 0)), "drone", "")</f>
        <v>drone</v>
      </c>
      <c r="E6058" s="23" t="str">
        <f>VLOOKUP(C6058, 'Registration Database Man. Code'!A:D, 4, FALSE)</f>
        <v>DJI</v>
      </c>
      <c r="F6058" s="24" t="str">
        <f t="shared" si="94"/>
        <v>Yes</v>
      </c>
      <c r="G6058" s="21" t="str">
        <f>IF(F6058="Yes", "Not Applicable", IF(COUNTIF('Broadcast Module Man Codes'!B:B, LEFT(B6058, 4))=0, "No BM Man Code Found", "Match Found"))</f>
        <v>Not Applicable</v>
      </c>
    </row>
    <row r="6059" spans="1:7">
      <c r="A6059" s="23" t="s">
        <v>11435</v>
      </c>
      <c r="B6059" s="23" t="s">
        <v>11436</v>
      </c>
      <c r="C6059" s="23" t="s">
        <v>10</v>
      </c>
      <c r="D6059" s="23" t="str">
        <f>IF(ISNUMBER(MATCH(C6059, 'Registration Database Man. Code'!A:A, 0)), "drone", "")</f>
        <v>drone</v>
      </c>
      <c r="E6059" s="23" t="str">
        <f>VLOOKUP(C6059, 'Registration Database Man. Code'!A:D, 4, FALSE)</f>
        <v>DJI</v>
      </c>
      <c r="F6059" s="24" t="str">
        <f t="shared" si="94"/>
        <v>Yes</v>
      </c>
      <c r="G6059" s="21" t="str">
        <f>IF(F6059="Yes", "Not Applicable", IF(COUNTIF('Broadcast Module Man Codes'!B:B, LEFT(B6059, 4))=0, "No BM Man Code Found", "Match Found"))</f>
        <v>Not Applicable</v>
      </c>
    </row>
    <row r="6060" spans="1:7">
      <c r="A6060" s="23" t="s">
        <v>11437</v>
      </c>
      <c r="B6060" s="23" t="s">
        <v>11438</v>
      </c>
      <c r="C6060" s="23" t="s">
        <v>97</v>
      </c>
      <c r="D6060" s="23" t="str">
        <f>IF(ISNUMBER(MATCH(C6060, 'Registration Database Man. Code'!A:A, 0)), "drone", "")</f>
        <v>drone</v>
      </c>
      <c r="E6060" s="23" t="str">
        <f>VLOOKUP(C6060, 'Registration Database Man. Code'!A:D, 4, FALSE)</f>
        <v>DJI</v>
      </c>
      <c r="F6060" s="24" t="str">
        <f t="shared" si="94"/>
        <v>No</v>
      </c>
      <c r="G6060" s="21" t="str">
        <f>IF(F6060="Yes", "Not Applicable", IF(COUNTIF('Broadcast Module Man Codes'!B:B, LEFT(B6060, 4))=0, "No BM Man Code Found", "Match Found"))</f>
        <v>No BM Man Code Found</v>
      </c>
    </row>
    <row r="6061" spans="1:7">
      <c r="A6061" s="23" t="s">
        <v>11439</v>
      </c>
      <c r="B6061" s="23" t="s">
        <v>11440</v>
      </c>
      <c r="C6061" s="23" t="s">
        <v>97</v>
      </c>
      <c r="D6061" s="23" t="str">
        <f>IF(ISNUMBER(MATCH(C6061, 'Registration Database Man. Code'!A:A, 0)), "drone", "")</f>
        <v>drone</v>
      </c>
      <c r="E6061" s="23" t="str">
        <f>VLOOKUP(C6061, 'Registration Database Man. Code'!A:D, 4, FALSE)</f>
        <v>DJI</v>
      </c>
      <c r="F6061" s="24" t="str">
        <f t="shared" si="94"/>
        <v>No</v>
      </c>
      <c r="G6061" s="21" t="str">
        <f>IF(F6061="Yes", "Not Applicable", IF(COUNTIF('Broadcast Module Man Codes'!B:B, LEFT(B6061, 4))=0, "No BM Man Code Found", "Match Found"))</f>
        <v>No BM Man Code Found</v>
      </c>
    </row>
    <row r="6062" spans="1:7">
      <c r="A6062" s="23" t="s">
        <v>11441</v>
      </c>
      <c r="B6062" s="23" t="s">
        <v>11442</v>
      </c>
      <c r="C6062" s="23" t="s">
        <v>97</v>
      </c>
      <c r="D6062" s="23" t="str">
        <f>IF(ISNUMBER(MATCH(C6062, 'Registration Database Man. Code'!A:A, 0)), "drone", "")</f>
        <v>drone</v>
      </c>
      <c r="E6062" s="23" t="str">
        <f>VLOOKUP(C6062, 'Registration Database Man. Code'!A:D, 4, FALSE)</f>
        <v>DJI</v>
      </c>
      <c r="F6062" s="24" t="str">
        <f t="shared" si="94"/>
        <v>No</v>
      </c>
      <c r="G6062" s="21" t="str">
        <f>IF(F6062="Yes", "Not Applicable", IF(COUNTIF('Broadcast Module Man Codes'!B:B, LEFT(B6062, 4))=0, "No BM Man Code Found", "Match Found"))</f>
        <v>No BM Man Code Found</v>
      </c>
    </row>
    <row r="6063" spans="1:7">
      <c r="A6063" s="23" t="s">
        <v>11443</v>
      </c>
      <c r="B6063" s="23" t="s">
        <v>11444</v>
      </c>
      <c r="C6063" s="23" t="s">
        <v>509</v>
      </c>
      <c r="D6063" s="23" t="str">
        <f>IF(ISNUMBER(MATCH(C6063, 'Registration Database Man. Code'!A:A, 0)), "drone", "")</f>
        <v>drone</v>
      </c>
      <c r="E6063" s="23" t="str">
        <f>VLOOKUP(C6063, 'Registration Database Man. Code'!A:D, 4, FALSE)</f>
        <v>DJI</v>
      </c>
      <c r="F6063" s="24" t="str">
        <f t="shared" si="94"/>
        <v>No</v>
      </c>
      <c r="G6063" s="21" t="str">
        <f>IF(F6063="Yes", "Not Applicable", IF(COUNTIF('Broadcast Module Man Codes'!B:B, LEFT(B6063, 4))=0, "No BM Man Code Found", "Match Found"))</f>
        <v>No BM Man Code Found</v>
      </c>
    </row>
    <row r="6064" spans="1:7">
      <c r="A6064" s="23" t="s">
        <v>11445</v>
      </c>
      <c r="B6064" s="23" t="s">
        <v>11446</v>
      </c>
      <c r="C6064" s="23" t="s">
        <v>132</v>
      </c>
      <c r="D6064" s="23" t="str">
        <f>IF(ISNUMBER(MATCH(C6064, 'Registration Database Man. Code'!A:A, 0)), "drone", "")</f>
        <v>drone</v>
      </c>
      <c r="E6064" s="23" t="str">
        <f>VLOOKUP(C6064, 'Registration Database Man. Code'!A:D, 4, FALSE)</f>
        <v>DJI</v>
      </c>
      <c r="F6064" s="24" t="str">
        <f t="shared" si="94"/>
        <v>No</v>
      </c>
      <c r="G6064" s="21" t="str">
        <f>IF(F6064="Yes", "Not Applicable", IF(COUNTIF('Broadcast Module Man Codes'!B:B, LEFT(B6064, 4))=0, "No BM Man Code Found", "Match Found"))</f>
        <v>No BM Man Code Found</v>
      </c>
    </row>
    <row r="6065" spans="1:7">
      <c r="A6065" s="23" t="s">
        <v>11447</v>
      </c>
      <c r="B6065" s="23" t="s">
        <v>11448</v>
      </c>
      <c r="C6065" s="23" t="s">
        <v>27</v>
      </c>
      <c r="D6065" s="23" t="str">
        <f>IF(ISNUMBER(MATCH(C6065, 'Registration Database Man. Code'!A:A, 0)), "drone", "")</f>
        <v>drone</v>
      </c>
      <c r="E6065" s="23" t="str">
        <f>VLOOKUP(C6065, 'Registration Database Man. Code'!A:D, 4, FALSE)</f>
        <v>DJI</v>
      </c>
      <c r="F6065" s="24" t="str">
        <f t="shared" si="94"/>
        <v>Yes</v>
      </c>
      <c r="G6065" s="21" t="str">
        <f>IF(F6065="Yes", "Not Applicable", IF(COUNTIF('Broadcast Module Man Codes'!B:B, LEFT(B6065, 4))=0, "No BM Man Code Found", "Match Found"))</f>
        <v>Not Applicable</v>
      </c>
    </row>
    <row r="6066" spans="1:7">
      <c r="A6066" s="23" t="s">
        <v>11449</v>
      </c>
      <c r="B6066" s="23" t="s">
        <v>11450</v>
      </c>
      <c r="C6066" s="23" t="s">
        <v>460</v>
      </c>
      <c r="D6066" s="23" t="str">
        <f>IF(ISNUMBER(MATCH(C6066, 'Registration Database Man. Code'!A:A, 0)), "drone", "")</f>
        <v>drone</v>
      </c>
      <c r="E6066" s="23" t="str">
        <f>VLOOKUP(C6066, 'Registration Database Man. Code'!A:D, 4, FALSE)</f>
        <v>DJI</v>
      </c>
      <c r="F6066" s="24" t="str">
        <f t="shared" si="94"/>
        <v>No</v>
      </c>
      <c r="G6066" s="21" t="str">
        <f>IF(F6066="Yes", "Not Applicable", IF(COUNTIF('Broadcast Module Man Codes'!B:B, LEFT(B6066, 4))=0, "No BM Man Code Found", "Match Found"))</f>
        <v>No BM Man Code Found</v>
      </c>
    </row>
    <row r="6067" spans="1:7">
      <c r="A6067" s="23" t="s">
        <v>11451</v>
      </c>
      <c r="B6067" s="23">
        <v>410056661</v>
      </c>
      <c r="C6067" s="23" t="s">
        <v>97</v>
      </c>
      <c r="D6067" s="23" t="str">
        <f>IF(ISNUMBER(MATCH(C6067, 'Registration Database Man. Code'!A:A, 0)), "drone", "")</f>
        <v>drone</v>
      </c>
      <c r="E6067" s="23" t="str">
        <f>VLOOKUP(C6067, 'Registration Database Man. Code'!A:D, 4, FALSE)</f>
        <v>DJI</v>
      </c>
      <c r="F6067" s="24" t="str">
        <f t="shared" si="94"/>
        <v>No</v>
      </c>
      <c r="G6067" s="21" t="str">
        <f>IF(F6067="Yes", "Not Applicable", IF(COUNTIF('Broadcast Module Man Codes'!B:B, LEFT(B6067, 4))=0, "No BM Man Code Found", "Match Found"))</f>
        <v>No BM Man Code Found</v>
      </c>
    </row>
    <row r="6068" spans="1:7">
      <c r="A6068" s="23" t="s">
        <v>11453</v>
      </c>
      <c r="B6068" s="23" t="s">
        <v>11454</v>
      </c>
      <c r="C6068" s="23" t="s">
        <v>27</v>
      </c>
      <c r="D6068" s="23" t="str">
        <f>IF(ISNUMBER(MATCH(C6068, 'Registration Database Man. Code'!A:A, 0)), "drone", "")</f>
        <v>drone</v>
      </c>
      <c r="E6068" s="23" t="str">
        <f>VLOOKUP(C6068, 'Registration Database Man. Code'!A:D, 4, FALSE)</f>
        <v>DJI</v>
      </c>
      <c r="F6068" s="24" t="str">
        <f t="shared" si="94"/>
        <v>No</v>
      </c>
      <c r="G6068" s="21" t="str">
        <f>IF(F6068="Yes", "Not Applicable", IF(COUNTIF('Broadcast Module Man Codes'!B:B, LEFT(B6068, 4))=0, "No BM Man Code Found", "Match Found"))</f>
        <v>No BM Man Code Found</v>
      </c>
    </row>
    <row r="6069" spans="1:7">
      <c r="A6069" s="23" t="s">
        <v>11455</v>
      </c>
      <c r="B6069" s="23" t="s">
        <v>11456</v>
      </c>
      <c r="C6069" s="23" t="s">
        <v>27</v>
      </c>
      <c r="D6069" s="23" t="str">
        <f>IF(ISNUMBER(MATCH(C6069, 'Registration Database Man. Code'!A:A, 0)), "drone", "")</f>
        <v>drone</v>
      </c>
      <c r="E6069" s="23" t="str">
        <f>VLOOKUP(C6069, 'Registration Database Man. Code'!A:D, 4, FALSE)</f>
        <v>DJI</v>
      </c>
      <c r="F6069" s="24" t="str">
        <f t="shared" si="94"/>
        <v>Yes</v>
      </c>
      <c r="G6069" s="21" t="str">
        <f>IF(F6069="Yes", "Not Applicable", IF(COUNTIF('Broadcast Module Man Codes'!B:B, LEFT(B6069, 4))=0, "No BM Man Code Found", "Match Found"))</f>
        <v>Not Applicable</v>
      </c>
    </row>
    <row r="6070" spans="1:7">
      <c r="A6070" s="23" t="s">
        <v>11457</v>
      </c>
      <c r="B6070" s="23" t="s">
        <v>11458</v>
      </c>
      <c r="C6070" s="23" t="s">
        <v>97</v>
      </c>
      <c r="D6070" s="23" t="str">
        <f>IF(ISNUMBER(MATCH(C6070, 'Registration Database Man. Code'!A:A, 0)), "drone", "")</f>
        <v>drone</v>
      </c>
      <c r="E6070" s="23" t="str">
        <f>VLOOKUP(C6070, 'Registration Database Man. Code'!A:D, 4, FALSE)</f>
        <v>DJI</v>
      </c>
      <c r="F6070" s="24" t="str">
        <f t="shared" si="94"/>
        <v>No</v>
      </c>
      <c r="G6070" s="21" t="str">
        <f>IF(F6070="Yes", "Not Applicable", IF(COUNTIF('Broadcast Module Man Codes'!B:B, LEFT(B6070, 4))=0, "No BM Man Code Found", "Match Found"))</f>
        <v>No BM Man Code Found</v>
      </c>
    </row>
    <row r="6071" spans="1:7">
      <c r="A6071" s="23" t="s">
        <v>11459</v>
      </c>
      <c r="B6071" s="23" t="s">
        <v>11460</v>
      </c>
      <c r="C6071" s="23" t="s">
        <v>21</v>
      </c>
      <c r="D6071" s="23" t="str">
        <f>IF(ISNUMBER(MATCH(C6071, 'Registration Database Man. Code'!A:A, 0)), "drone", "")</f>
        <v>drone</v>
      </c>
      <c r="E6071" s="23" t="str">
        <f>VLOOKUP(C6071, 'Registration Database Man. Code'!A:D, 4, FALSE)</f>
        <v>XAG</v>
      </c>
      <c r="F6071" s="24" t="str">
        <f t="shared" si="94"/>
        <v>Yes</v>
      </c>
      <c r="G6071" s="21" t="str">
        <f>IF(F6071="Yes", "Not Applicable", IF(COUNTIF('Broadcast Module Man Codes'!B:B, LEFT(B6071, 4))=0, "No BM Man Code Found", "Match Found"))</f>
        <v>Not Applicable</v>
      </c>
    </row>
    <row r="6072" spans="1:7">
      <c r="A6072" s="23" t="s">
        <v>11461</v>
      </c>
      <c r="B6072" s="23" t="s">
        <v>11462</v>
      </c>
      <c r="C6072" s="23" t="s">
        <v>5726</v>
      </c>
      <c r="D6072" s="23" t="str">
        <f>IF(ISNUMBER(MATCH(C6072, 'Registration Database Man. Code'!A:A, 0)), "drone", "")</f>
        <v>drone</v>
      </c>
      <c r="E6072" s="23" t="str">
        <f>VLOOKUP(C6072, 'Registration Database Man. Code'!A:D, 4, FALSE)</f>
        <v>DJI</v>
      </c>
      <c r="F6072" s="24" t="str">
        <f t="shared" si="94"/>
        <v>No</v>
      </c>
      <c r="G6072" s="21" t="str">
        <f>IF(F6072="Yes", "Not Applicable", IF(COUNTIF('Broadcast Module Man Codes'!B:B, LEFT(B6072, 4))=0, "No BM Man Code Found", "Match Found"))</f>
        <v>No BM Man Code Found</v>
      </c>
    </row>
    <row r="6073" spans="1:7">
      <c r="A6073" s="23" t="s">
        <v>11463</v>
      </c>
      <c r="B6073" s="23" t="s">
        <v>11464</v>
      </c>
      <c r="C6073" s="23" t="s">
        <v>922</v>
      </c>
      <c r="D6073" s="23" t="str">
        <f>IF(ISNUMBER(MATCH(C6073, 'Registration Database Man. Code'!A:A, 0)), "drone", "")</f>
        <v>drone</v>
      </c>
      <c r="E6073" s="23" t="str">
        <f>VLOOKUP(C6073, 'Registration Database Man. Code'!A:D, 4, FALSE)</f>
        <v>DJI</v>
      </c>
      <c r="F6073" s="24" t="str">
        <f t="shared" si="94"/>
        <v>No</v>
      </c>
      <c r="G6073" s="21" t="str">
        <f>IF(F6073="Yes", "Not Applicable", IF(COUNTIF('Broadcast Module Man Codes'!B:B, LEFT(B6073, 4))=0, "No BM Man Code Found", "Match Found"))</f>
        <v>No BM Man Code Found</v>
      </c>
    </row>
    <row r="6074" spans="1:7">
      <c r="A6074" s="23" t="s">
        <v>11465</v>
      </c>
      <c r="B6074" s="23" t="s">
        <v>11466</v>
      </c>
      <c r="C6074" s="23" t="s">
        <v>482</v>
      </c>
      <c r="D6074" s="23" t="str">
        <f>IF(ISNUMBER(MATCH(C6074, 'Registration Database Man. Code'!A:A, 0)), "drone", "")</f>
        <v>drone</v>
      </c>
      <c r="E6074" s="23" t="str">
        <f>VLOOKUP(C6074, 'Registration Database Man. Code'!A:D, 4, FALSE)</f>
        <v>DJI</v>
      </c>
      <c r="F6074" s="24" t="str">
        <f t="shared" si="94"/>
        <v>No</v>
      </c>
      <c r="G6074" s="21" t="str">
        <f>IF(F6074="Yes", "Not Applicable", IF(COUNTIF('Broadcast Module Man Codes'!B:B, LEFT(B6074, 4))=0, "No BM Man Code Found", "Match Found"))</f>
        <v>No BM Man Code Found</v>
      </c>
    </row>
    <row r="6075" spans="1:7">
      <c r="A6075" s="23" t="s">
        <v>11467</v>
      </c>
      <c r="B6075" s="23" t="s">
        <v>11468</v>
      </c>
      <c r="C6075" s="23" t="s">
        <v>509</v>
      </c>
      <c r="D6075" s="23" t="str">
        <f>IF(ISNUMBER(MATCH(C6075, 'Registration Database Man. Code'!A:A, 0)), "drone", "")</f>
        <v>drone</v>
      </c>
      <c r="E6075" s="23" t="str">
        <f>VLOOKUP(C6075, 'Registration Database Man. Code'!A:D, 4, FALSE)</f>
        <v>DJI</v>
      </c>
      <c r="F6075" s="24" t="str">
        <f t="shared" si="94"/>
        <v>No</v>
      </c>
      <c r="G6075" s="21" t="str">
        <f>IF(F6075="Yes", "Not Applicable", IF(COUNTIF('Broadcast Module Man Codes'!B:B, LEFT(B6075, 4))=0, "No BM Man Code Found", "Match Found"))</f>
        <v>No BM Man Code Found</v>
      </c>
    </row>
    <row r="6076" spans="1:7">
      <c r="A6076" s="23" t="s">
        <v>11469</v>
      </c>
      <c r="B6076" s="23" t="s">
        <v>11470</v>
      </c>
      <c r="C6076" s="23" t="s">
        <v>63</v>
      </c>
      <c r="D6076" s="23" t="str">
        <f>IF(ISNUMBER(MATCH(C6076, 'Registration Database Man. Code'!A:A, 0)), "drone", "")</f>
        <v>drone</v>
      </c>
      <c r="E6076" s="23" t="str">
        <f>VLOOKUP(C6076, 'Registration Database Man. Code'!A:D, 4, FALSE)</f>
        <v>DJI</v>
      </c>
      <c r="F6076" s="24" t="str">
        <f t="shared" si="94"/>
        <v>No</v>
      </c>
      <c r="G6076" s="21" t="str">
        <f>IF(F6076="Yes", "Not Applicable", IF(COUNTIF('Broadcast Module Man Codes'!B:B, LEFT(B6076, 4))=0, "No BM Man Code Found", "Match Found"))</f>
        <v>No BM Man Code Found</v>
      </c>
    </row>
    <row r="6077" spans="1:7">
      <c r="A6077" s="23" t="s">
        <v>11472</v>
      </c>
      <c r="B6077" s="23" t="s">
        <v>11473</v>
      </c>
      <c r="C6077" s="23" t="s">
        <v>10</v>
      </c>
      <c r="D6077" s="23" t="str">
        <f>IF(ISNUMBER(MATCH(C6077, 'Registration Database Man. Code'!A:A, 0)), "drone", "")</f>
        <v>drone</v>
      </c>
      <c r="E6077" s="23" t="str">
        <f>VLOOKUP(C6077, 'Registration Database Man. Code'!A:D, 4, FALSE)</f>
        <v>DJI</v>
      </c>
      <c r="F6077" s="24" t="str">
        <f t="shared" si="94"/>
        <v>No</v>
      </c>
      <c r="G6077" s="21" t="str">
        <f>IF(F6077="Yes", "Not Applicable", IF(COUNTIF('Broadcast Module Man Codes'!B:B, LEFT(B6077, 4))=0, "No BM Man Code Found", "Match Found"))</f>
        <v>No BM Man Code Found</v>
      </c>
    </row>
    <row r="6078" spans="1:7">
      <c r="A6078" s="23" t="s">
        <v>11474</v>
      </c>
      <c r="B6078" s="23" t="s">
        <v>11475</v>
      </c>
      <c r="C6078" s="23" t="s">
        <v>460</v>
      </c>
      <c r="D6078" s="23" t="str">
        <f>IF(ISNUMBER(MATCH(C6078, 'Registration Database Man. Code'!A:A, 0)), "drone", "")</f>
        <v>drone</v>
      </c>
      <c r="E6078" s="23" t="str">
        <f>VLOOKUP(C6078, 'Registration Database Man. Code'!A:D, 4, FALSE)</f>
        <v>DJI</v>
      </c>
      <c r="F6078" s="24" t="str">
        <f t="shared" si="94"/>
        <v>No</v>
      </c>
      <c r="G6078" s="21" t="str">
        <f>IF(F6078="Yes", "Not Applicable", IF(COUNTIF('Broadcast Module Man Codes'!B:B, LEFT(B6078, 4))=0, "No BM Man Code Found", "Match Found"))</f>
        <v>No BM Man Code Found</v>
      </c>
    </row>
    <row r="6079" spans="1:7">
      <c r="A6079" s="23" t="s">
        <v>11476</v>
      </c>
      <c r="B6079" s="23" t="s">
        <v>11477</v>
      </c>
      <c r="C6079" s="23" t="s">
        <v>97</v>
      </c>
      <c r="D6079" s="23" t="str">
        <f>IF(ISNUMBER(MATCH(C6079, 'Registration Database Man. Code'!A:A, 0)), "drone", "")</f>
        <v>drone</v>
      </c>
      <c r="E6079" s="23" t="str">
        <f>VLOOKUP(C6079, 'Registration Database Man. Code'!A:D, 4, FALSE)</f>
        <v>DJI</v>
      </c>
      <c r="F6079" s="24" t="str">
        <f t="shared" si="94"/>
        <v>No</v>
      </c>
      <c r="G6079" s="21" t="str">
        <f>IF(F6079="Yes", "Not Applicable", IF(COUNTIF('Broadcast Module Man Codes'!B:B, LEFT(B6079, 4))=0, "No BM Man Code Found", "Match Found"))</f>
        <v>No BM Man Code Found</v>
      </c>
    </row>
    <row r="6080" spans="1:7">
      <c r="A6080" s="23" t="s">
        <v>11479</v>
      </c>
      <c r="B6080" s="23" t="s">
        <v>11480</v>
      </c>
      <c r="C6080" s="23" t="s">
        <v>10</v>
      </c>
      <c r="D6080" s="23" t="str">
        <f>IF(ISNUMBER(MATCH(C6080, 'Registration Database Man. Code'!A:A, 0)), "drone", "")</f>
        <v>drone</v>
      </c>
      <c r="E6080" s="23" t="str">
        <f>VLOOKUP(C6080, 'Registration Database Man. Code'!A:D, 4, FALSE)</f>
        <v>DJI</v>
      </c>
      <c r="F6080" s="24" t="str">
        <f t="shared" si="94"/>
        <v>Yes</v>
      </c>
      <c r="G6080" s="21" t="str">
        <f>IF(F6080="Yes", "Not Applicable", IF(COUNTIF('Broadcast Module Man Codes'!B:B, LEFT(B6080, 4))=0, "No BM Man Code Found", "Match Found"))</f>
        <v>Not Applicable</v>
      </c>
    </row>
    <row r="6081" spans="1:7">
      <c r="A6081" s="23" t="s">
        <v>11481</v>
      </c>
      <c r="B6081" s="23" t="s">
        <v>11482</v>
      </c>
      <c r="C6081" s="23" t="s">
        <v>49</v>
      </c>
      <c r="D6081" s="23" t="str">
        <f>IF(ISNUMBER(MATCH(C6081, 'Registration Database Man. Code'!A:A, 0)), "drone", "")</f>
        <v>drone</v>
      </c>
      <c r="E6081" s="23" t="str">
        <f>VLOOKUP(C6081, 'Registration Database Man. Code'!A:D, 4, FALSE)</f>
        <v>DJI</v>
      </c>
      <c r="F6081" s="24" t="str">
        <f t="shared" si="94"/>
        <v>Yes</v>
      </c>
      <c r="G6081" s="21" t="str">
        <f>IF(F6081="Yes", "Not Applicable", IF(COUNTIF('Broadcast Module Man Codes'!B:B, LEFT(B6081, 4))=0, "No BM Man Code Found", "Match Found"))</f>
        <v>Not Applicable</v>
      </c>
    </row>
    <row r="6082" spans="1:7">
      <c r="A6082" s="23" t="s">
        <v>11484</v>
      </c>
      <c r="B6082" s="23" t="s">
        <v>11485</v>
      </c>
      <c r="C6082" s="23" t="s">
        <v>10</v>
      </c>
      <c r="D6082" s="23" t="str">
        <f>IF(ISNUMBER(MATCH(C6082, 'Registration Database Man. Code'!A:A, 0)), "drone", "")</f>
        <v>drone</v>
      </c>
      <c r="E6082" s="23" t="str">
        <f>VLOOKUP(C6082, 'Registration Database Man. Code'!A:D, 4, FALSE)</f>
        <v>DJI</v>
      </c>
      <c r="F6082" s="24" t="str">
        <f t="shared" si="94"/>
        <v>Yes</v>
      </c>
      <c r="G6082" s="21" t="str">
        <f>IF(F6082="Yes", "Not Applicable", IF(COUNTIF('Broadcast Module Man Codes'!B:B, LEFT(B6082, 4))=0, "No BM Man Code Found", "Match Found"))</f>
        <v>Not Applicable</v>
      </c>
    </row>
    <row r="6083" spans="1:7">
      <c r="A6083" s="23" t="s">
        <v>11486</v>
      </c>
      <c r="B6083" s="23" t="s">
        <v>11487</v>
      </c>
      <c r="C6083" s="23" t="s">
        <v>21</v>
      </c>
      <c r="D6083" s="23" t="str">
        <f>IF(ISNUMBER(MATCH(C6083, 'Registration Database Man. Code'!A:A, 0)), "drone", "")</f>
        <v>drone</v>
      </c>
      <c r="E6083" s="23" t="str">
        <f>VLOOKUP(C6083, 'Registration Database Man. Code'!A:D, 4, FALSE)</f>
        <v>XAG</v>
      </c>
      <c r="F6083" s="24" t="str">
        <f t="shared" ref="F6083:F6146" si="95">IF(OR(E6083="EA VISION", E6083="EAVISION"), "No", IF(OR(AND(OR(E6083="DJI", E6083="DJI Innovations"), LEFT(B6083, 5)="1581F"), AND(OR(E6083="XAG", E6083="GUANGZHOU XAG CO LTD"), LEFT(B6083, 5)="1863F"), AND(E6083="Talos Drones", LEFT(B6083, 5)="2104F")), "Yes", "No"))</f>
        <v>Yes</v>
      </c>
      <c r="G6083" s="21" t="str">
        <f>IF(F6083="Yes", "Not Applicable", IF(COUNTIF('Broadcast Module Man Codes'!B:B, LEFT(B6083, 4))=0, "No BM Man Code Found", "Match Found"))</f>
        <v>Not Applicable</v>
      </c>
    </row>
    <row r="6084" spans="1:7">
      <c r="A6084" s="23" t="s">
        <v>11488</v>
      </c>
      <c r="B6084" s="23" t="s">
        <v>11489</v>
      </c>
      <c r="C6084" s="23" t="s">
        <v>1357</v>
      </c>
      <c r="D6084" s="23" t="str">
        <f>IF(ISNUMBER(MATCH(C6084, 'Registration Database Man. Code'!A:A, 0)), "drone", "")</f>
        <v>drone</v>
      </c>
      <c r="E6084" s="23" t="str">
        <f>VLOOKUP(C6084, 'Registration Database Man. Code'!A:D, 4, FALSE)</f>
        <v>DJI</v>
      </c>
      <c r="F6084" s="24" t="str">
        <f t="shared" si="95"/>
        <v>No</v>
      </c>
      <c r="G6084" s="21" t="str">
        <f>IF(F6084="Yes", "Not Applicable", IF(COUNTIF('Broadcast Module Man Codes'!B:B, LEFT(B6084, 4))=0, "No BM Man Code Found", "Match Found"))</f>
        <v>No BM Man Code Found</v>
      </c>
    </row>
    <row r="6085" spans="1:7">
      <c r="A6085" s="23" t="s">
        <v>11490</v>
      </c>
      <c r="B6085" s="23" t="s">
        <v>11491</v>
      </c>
      <c r="C6085" s="23" t="s">
        <v>512</v>
      </c>
      <c r="D6085" s="23" t="str">
        <f>IF(ISNUMBER(MATCH(C6085, 'Registration Database Man. Code'!A:A, 0)), "drone", "")</f>
        <v>drone</v>
      </c>
      <c r="E6085" s="23" t="str">
        <f>VLOOKUP(C6085, 'Registration Database Man. Code'!A:D, 4, FALSE)</f>
        <v>DJI</v>
      </c>
      <c r="F6085" s="24" t="str">
        <f t="shared" si="95"/>
        <v>No</v>
      </c>
      <c r="G6085" s="21" t="str">
        <f>IF(F6085="Yes", "Not Applicable", IF(COUNTIF('Broadcast Module Man Codes'!B:B, LEFT(B6085, 4))=0, "No BM Man Code Found", "Match Found"))</f>
        <v>No BM Man Code Found</v>
      </c>
    </row>
    <row r="6086" spans="1:7">
      <c r="A6086" s="23" t="s">
        <v>11492</v>
      </c>
      <c r="B6086" s="23" t="s">
        <v>11493</v>
      </c>
      <c r="C6086" s="23" t="s">
        <v>922</v>
      </c>
      <c r="D6086" s="23" t="str">
        <f>IF(ISNUMBER(MATCH(C6086, 'Registration Database Man. Code'!A:A, 0)), "drone", "")</f>
        <v>drone</v>
      </c>
      <c r="E6086" s="23" t="str">
        <f>VLOOKUP(C6086, 'Registration Database Man. Code'!A:D, 4, FALSE)</f>
        <v>DJI</v>
      </c>
      <c r="F6086" s="24" t="str">
        <f t="shared" si="95"/>
        <v>No</v>
      </c>
      <c r="G6086" s="21" t="str">
        <f>IF(F6086="Yes", "Not Applicable", IF(COUNTIF('Broadcast Module Man Codes'!B:B, LEFT(B6086, 4))=0, "No BM Man Code Found", "Match Found"))</f>
        <v>No BM Man Code Found</v>
      </c>
    </row>
    <row r="6087" spans="1:7">
      <c r="A6087" s="23" t="s">
        <v>11494</v>
      </c>
      <c r="B6087" s="23" t="s">
        <v>11495</v>
      </c>
      <c r="C6087" s="23" t="s">
        <v>27</v>
      </c>
      <c r="D6087" s="23" t="str">
        <f>IF(ISNUMBER(MATCH(C6087, 'Registration Database Man. Code'!A:A, 0)), "drone", "")</f>
        <v>drone</v>
      </c>
      <c r="E6087" s="23" t="str">
        <f>VLOOKUP(C6087, 'Registration Database Man. Code'!A:D, 4, FALSE)</f>
        <v>DJI</v>
      </c>
      <c r="F6087" s="24" t="str">
        <f t="shared" si="95"/>
        <v>No</v>
      </c>
      <c r="G6087" s="21" t="str">
        <f>IF(F6087="Yes", "Not Applicable", IF(COUNTIF('Broadcast Module Man Codes'!B:B, LEFT(B6087, 4))=0, "No BM Man Code Found", "Match Found"))</f>
        <v>No BM Man Code Found</v>
      </c>
    </row>
    <row r="6088" spans="1:7">
      <c r="A6088" s="23" t="s">
        <v>11496</v>
      </c>
      <c r="B6088" s="23" t="s">
        <v>11497</v>
      </c>
      <c r="C6088" s="23" t="s">
        <v>132</v>
      </c>
      <c r="D6088" s="23" t="str">
        <f>IF(ISNUMBER(MATCH(C6088, 'Registration Database Man. Code'!A:A, 0)), "drone", "")</f>
        <v>drone</v>
      </c>
      <c r="E6088" s="23" t="str">
        <f>VLOOKUP(C6088, 'Registration Database Man. Code'!A:D, 4, FALSE)</f>
        <v>DJI</v>
      </c>
      <c r="F6088" s="24" t="str">
        <f t="shared" si="95"/>
        <v>No</v>
      </c>
      <c r="G6088" s="21" t="str">
        <f>IF(F6088="Yes", "Not Applicable", IF(COUNTIF('Broadcast Module Man Codes'!B:B, LEFT(B6088, 4))=0, "No BM Man Code Found", "Match Found"))</f>
        <v>No BM Man Code Found</v>
      </c>
    </row>
    <row r="6089" spans="1:7">
      <c r="A6089" s="23" t="s">
        <v>11498</v>
      </c>
      <c r="B6089" s="23" t="s">
        <v>11499</v>
      </c>
      <c r="C6089" s="23" t="s">
        <v>6</v>
      </c>
      <c r="D6089" s="23" t="str">
        <f>IF(ISNUMBER(MATCH(C6089, 'Registration Database Man. Code'!A:A, 0)), "drone", "")</f>
        <v>drone</v>
      </c>
      <c r="E6089" s="23" t="str">
        <f>VLOOKUP(C6089, 'Registration Database Man. Code'!A:D, 4, FALSE)</f>
        <v>XAG</v>
      </c>
      <c r="F6089" s="24" t="str">
        <f t="shared" si="95"/>
        <v>No</v>
      </c>
      <c r="G6089" s="21" t="str">
        <f>IF(F6089="Yes", "Not Applicable", IF(COUNTIF('Broadcast Module Man Codes'!B:B, LEFT(B6089, 4))=0, "No BM Man Code Found", "Match Found"))</f>
        <v>No BM Man Code Found</v>
      </c>
    </row>
    <row r="6090" spans="1:7">
      <c r="A6090" s="23" t="s">
        <v>11500</v>
      </c>
      <c r="B6090" s="23" t="s">
        <v>11501</v>
      </c>
      <c r="C6090" s="23" t="s">
        <v>132</v>
      </c>
      <c r="D6090" s="23" t="str">
        <f>IF(ISNUMBER(MATCH(C6090, 'Registration Database Man. Code'!A:A, 0)), "drone", "")</f>
        <v>drone</v>
      </c>
      <c r="E6090" s="23" t="str">
        <f>VLOOKUP(C6090, 'Registration Database Man. Code'!A:D, 4, FALSE)</f>
        <v>DJI</v>
      </c>
      <c r="F6090" s="24" t="str">
        <f t="shared" si="95"/>
        <v>No</v>
      </c>
      <c r="G6090" s="21" t="str">
        <f>IF(F6090="Yes", "Not Applicable", IF(COUNTIF('Broadcast Module Man Codes'!B:B, LEFT(B6090, 4))=0, "No BM Man Code Found", "Match Found"))</f>
        <v>No BM Man Code Found</v>
      </c>
    </row>
    <row r="6091" spans="1:7">
      <c r="A6091" s="23" t="s">
        <v>11502</v>
      </c>
      <c r="B6091" s="23" t="s">
        <v>11503</v>
      </c>
      <c r="C6091" s="23" t="s">
        <v>1467</v>
      </c>
      <c r="D6091" s="23" t="str">
        <f>IF(ISNUMBER(MATCH(C6091, 'Registration Database Man. Code'!A:A, 0)), "drone", "")</f>
        <v>drone</v>
      </c>
      <c r="E6091" s="23" t="str">
        <f>VLOOKUP(C6091, 'Registration Database Man. Code'!A:D, 4, FALSE)</f>
        <v>DJI</v>
      </c>
      <c r="F6091" s="24" t="str">
        <f t="shared" si="95"/>
        <v>No</v>
      </c>
      <c r="G6091" s="21" t="str">
        <f>IF(F6091="Yes", "Not Applicable", IF(COUNTIF('Broadcast Module Man Codes'!B:B, LEFT(B6091, 4))=0, "No BM Man Code Found", "Match Found"))</f>
        <v>No BM Man Code Found</v>
      </c>
    </row>
    <row r="6092" spans="1:7">
      <c r="A6092" s="23" t="s">
        <v>11504</v>
      </c>
      <c r="B6092" s="23" t="s">
        <v>11505</v>
      </c>
      <c r="C6092" s="23" t="s">
        <v>42</v>
      </c>
      <c r="D6092" s="23" t="str">
        <f>IF(ISNUMBER(MATCH(C6092, 'Registration Database Man. Code'!A:A, 0)), "drone", "")</f>
        <v>drone</v>
      </c>
      <c r="E6092" s="23" t="str">
        <f>VLOOKUP(C6092, 'Registration Database Man. Code'!A:D, 4, FALSE)</f>
        <v>DJI</v>
      </c>
      <c r="F6092" s="24" t="str">
        <f t="shared" si="95"/>
        <v>No</v>
      </c>
      <c r="G6092" s="21" t="str">
        <f>IF(F6092="Yes", "Not Applicable", IF(COUNTIF('Broadcast Module Man Codes'!B:B, LEFT(B6092, 4))=0, "No BM Man Code Found", "Match Found"))</f>
        <v>No BM Man Code Found</v>
      </c>
    </row>
    <row r="6093" spans="1:7">
      <c r="A6093" s="23" t="s">
        <v>11506</v>
      </c>
      <c r="B6093" s="23" t="s">
        <v>11507</v>
      </c>
      <c r="C6093" s="23" t="s">
        <v>27</v>
      </c>
      <c r="D6093" s="23" t="str">
        <f>IF(ISNUMBER(MATCH(C6093, 'Registration Database Man. Code'!A:A, 0)), "drone", "")</f>
        <v>drone</v>
      </c>
      <c r="E6093" s="23" t="str">
        <f>VLOOKUP(C6093, 'Registration Database Man. Code'!A:D, 4, FALSE)</f>
        <v>DJI</v>
      </c>
      <c r="F6093" s="24" t="str">
        <f t="shared" si="95"/>
        <v>Yes</v>
      </c>
      <c r="G6093" s="21" t="str">
        <f>IF(F6093="Yes", "Not Applicable", IF(COUNTIF('Broadcast Module Man Codes'!B:B, LEFT(B6093, 4))=0, "No BM Man Code Found", "Match Found"))</f>
        <v>Not Applicable</v>
      </c>
    </row>
    <row r="6094" spans="1:7">
      <c r="A6094" s="23" t="s">
        <v>11508</v>
      </c>
      <c r="B6094" s="23" t="s">
        <v>11509</v>
      </c>
      <c r="C6094" s="23" t="s">
        <v>53</v>
      </c>
      <c r="D6094" s="23" t="str">
        <f>IF(ISNUMBER(MATCH(C6094, 'Registration Database Man. Code'!A:A, 0)), "drone", "")</f>
        <v>drone</v>
      </c>
      <c r="E6094" s="23" t="str">
        <f>VLOOKUP(C6094, 'Registration Database Man. Code'!A:D, 4, FALSE)</f>
        <v>EA VISION</v>
      </c>
      <c r="F6094" s="24" t="str">
        <f t="shared" si="95"/>
        <v>No</v>
      </c>
      <c r="G6094" s="21" t="str">
        <f>IF(F6094="Yes", "Not Applicable", IF(COUNTIF('Broadcast Module Man Codes'!B:B, LEFT(B6094, 4))=0, "No BM Man Code Found", "Match Found"))</f>
        <v>No BM Man Code Found</v>
      </c>
    </row>
    <row r="6095" spans="1:7">
      <c r="A6095" s="23" t="s">
        <v>11510</v>
      </c>
      <c r="B6095" s="23" t="s">
        <v>11511</v>
      </c>
      <c r="C6095" s="23" t="s">
        <v>922</v>
      </c>
      <c r="D6095" s="23" t="str">
        <f>IF(ISNUMBER(MATCH(C6095, 'Registration Database Man. Code'!A:A, 0)), "drone", "")</f>
        <v>drone</v>
      </c>
      <c r="E6095" s="23" t="str">
        <f>VLOOKUP(C6095, 'Registration Database Man. Code'!A:D, 4, FALSE)</f>
        <v>DJI</v>
      </c>
      <c r="F6095" s="24" t="str">
        <f t="shared" si="95"/>
        <v>No</v>
      </c>
      <c r="G6095" s="21" t="str">
        <f>IF(F6095="Yes", "Not Applicable", IF(COUNTIF('Broadcast Module Man Codes'!B:B, LEFT(B6095, 4))=0, "No BM Man Code Found", "Match Found"))</f>
        <v>No BM Man Code Found</v>
      </c>
    </row>
    <row r="6096" spans="1:7">
      <c r="A6096" s="23" t="s">
        <v>11512</v>
      </c>
      <c r="B6096" s="23" t="s">
        <v>11513</v>
      </c>
      <c r="C6096" s="23" t="s">
        <v>27</v>
      </c>
      <c r="D6096" s="23" t="str">
        <f>IF(ISNUMBER(MATCH(C6096, 'Registration Database Man. Code'!A:A, 0)), "drone", "")</f>
        <v>drone</v>
      </c>
      <c r="E6096" s="23" t="str">
        <f>VLOOKUP(C6096, 'Registration Database Man. Code'!A:D, 4, FALSE)</f>
        <v>DJI</v>
      </c>
      <c r="F6096" s="24" t="str">
        <f t="shared" si="95"/>
        <v>No</v>
      </c>
      <c r="G6096" s="21" t="str">
        <f>IF(F6096="Yes", "Not Applicable", IF(COUNTIF('Broadcast Module Man Codes'!B:B, LEFT(B6096, 4))=0, "No BM Man Code Found", "Match Found"))</f>
        <v>No BM Man Code Found</v>
      </c>
    </row>
    <row r="6097" spans="1:7">
      <c r="A6097" s="23" t="s">
        <v>11514</v>
      </c>
      <c r="B6097" s="23" t="s">
        <v>11515</v>
      </c>
      <c r="C6097" s="23" t="s">
        <v>10</v>
      </c>
      <c r="D6097" s="23" t="str">
        <f>IF(ISNUMBER(MATCH(C6097, 'Registration Database Man. Code'!A:A, 0)), "drone", "")</f>
        <v>drone</v>
      </c>
      <c r="E6097" s="23" t="str">
        <f>VLOOKUP(C6097, 'Registration Database Man. Code'!A:D, 4, FALSE)</f>
        <v>DJI</v>
      </c>
      <c r="F6097" s="24" t="str">
        <f t="shared" si="95"/>
        <v>No</v>
      </c>
      <c r="G6097" s="21" t="str">
        <f>IF(F6097="Yes", "Not Applicable", IF(COUNTIF('Broadcast Module Man Codes'!B:B, LEFT(B6097, 4))=0, "No BM Man Code Found", "Match Found"))</f>
        <v>No BM Man Code Found</v>
      </c>
    </row>
    <row r="6098" spans="1:7">
      <c r="A6098" s="23" t="s">
        <v>11516</v>
      </c>
      <c r="B6098" s="23" t="s">
        <v>11517</v>
      </c>
      <c r="C6098" s="23" t="s">
        <v>10</v>
      </c>
      <c r="D6098" s="23" t="str">
        <f>IF(ISNUMBER(MATCH(C6098, 'Registration Database Man. Code'!A:A, 0)), "drone", "")</f>
        <v>drone</v>
      </c>
      <c r="E6098" s="23" t="str">
        <f>VLOOKUP(C6098, 'Registration Database Man. Code'!A:D, 4, FALSE)</f>
        <v>DJI</v>
      </c>
      <c r="F6098" s="24" t="str">
        <f t="shared" si="95"/>
        <v>No</v>
      </c>
      <c r="G6098" s="21" t="str">
        <f>IF(F6098="Yes", "Not Applicable", IF(COUNTIF('Broadcast Module Man Codes'!B:B, LEFT(B6098, 4))=0, "No BM Man Code Found", "Match Found"))</f>
        <v>No BM Man Code Found</v>
      </c>
    </row>
    <row r="6099" spans="1:7">
      <c r="A6099" s="23" t="s">
        <v>11518</v>
      </c>
      <c r="B6099" s="23" t="s">
        <v>11519</v>
      </c>
      <c r="C6099" s="23" t="s">
        <v>27</v>
      </c>
      <c r="D6099" s="23" t="str">
        <f>IF(ISNUMBER(MATCH(C6099, 'Registration Database Man. Code'!A:A, 0)), "drone", "")</f>
        <v>drone</v>
      </c>
      <c r="E6099" s="23" t="str">
        <f>VLOOKUP(C6099, 'Registration Database Man. Code'!A:D, 4, FALSE)</f>
        <v>DJI</v>
      </c>
      <c r="F6099" s="24" t="str">
        <f t="shared" si="95"/>
        <v>Yes</v>
      </c>
      <c r="G6099" s="21" t="str">
        <f>IF(F6099="Yes", "Not Applicable", IF(COUNTIF('Broadcast Module Man Codes'!B:B, LEFT(B6099, 4))=0, "No BM Man Code Found", "Match Found"))</f>
        <v>Not Applicable</v>
      </c>
    </row>
    <row r="6100" spans="1:7">
      <c r="A6100" s="23" t="s">
        <v>11520</v>
      </c>
      <c r="B6100" s="23" t="s">
        <v>11521</v>
      </c>
      <c r="C6100" s="23" t="s">
        <v>132</v>
      </c>
      <c r="D6100" s="23" t="str">
        <f>IF(ISNUMBER(MATCH(C6100, 'Registration Database Man. Code'!A:A, 0)), "drone", "")</f>
        <v>drone</v>
      </c>
      <c r="E6100" s="23" t="str">
        <f>VLOOKUP(C6100, 'Registration Database Man. Code'!A:D, 4, FALSE)</f>
        <v>DJI</v>
      </c>
      <c r="F6100" s="24" t="str">
        <f t="shared" si="95"/>
        <v>No</v>
      </c>
      <c r="G6100" s="21" t="str">
        <f>IF(F6100="Yes", "Not Applicable", IF(COUNTIF('Broadcast Module Man Codes'!B:B, LEFT(B6100, 4))=0, "No BM Man Code Found", "Match Found"))</f>
        <v>No BM Man Code Found</v>
      </c>
    </row>
    <row r="6101" spans="1:7">
      <c r="A6101" s="23" t="s">
        <v>11522</v>
      </c>
      <c r="B6101" s="23" t="s">
        <v>11523</v>
      </c>
      <c r="C6101" s="23" t="s">
        <v>132</v>
      </c>
      <c r="D6101" s="23" t="str">
        <f>IF(ISNUMBER(MATCH(C6101, 'Registration Database Man. Code'!A:A, 0)), "drone", "")</f>
        <v>drone</v>
      </c>
      <c r="E6101" s="23" t="str">
        <f>VLOOKUP(C6101, 'Registration Database Man. Code'!A:D, 4, FALSE)</f>
        <v>DJI</v>
      </c>
      <c r="F6101" s="24" t="str">
        <f t="shared" si="95"/>
        <v>No</v>
      </c>
      <c r="G6101" s="21" t="str">
        <f>IF(F6101="Yes", "Not Applicable", IF(COUNTIF('Broadcast Module Man Codes'!B:B, LEFT(B6101, 4))=0, "No BM Man Code Found", "Match Found"))</f>
        <v>No BM Man Code Found</v>
      </c>
    </row>
    <row r="6102" spans="1:7">
      <c r="A6102" s="23" t="s">
        <v>11524</v>
      </c>
      <c r="B6102" s="23" t="s">
        <v>11525</v>
      </c>
      <c r="C6102" s="23" t="s">
        <v>132</v>
      </c>
      <c r="D6102" s="23" t="str">
        <f>IF(ISNUMBER(MATCH(C6102, 'Registration Database Man. Code'!A:A, 0)), "drone", "")</f>
        <v>drone</v>
      </c>
      <c r="E6102" s="23" t="str">
        <f>VLOOKUP(C6102, 'Registration Database Man. Code'!A:D, 4, FALSE)</f>
        <v>DJI</v>
      </c>
      <c r="F6102" s="24" t="str">
        <f t="shared" si="95"/>
        <v>No</v>
      </c>
      <c r="G6102" s="21" t="str">
        <f>IF(F6102="Yes", "Not Applicable", IF(COUNTIF('Broadcast Module Man Codes'!B:B, LEFT(B6102, 4))=0, "No BM Man Code Found", "Match Found"))</f>
        <v>No BM Man Code Found</v>
      </c>
    </row>
    <row r="6103" spans="1:7">
      <c r="A6103" s="23" t="s">
        <v>11526</v>
      </c>
      <c r="B6103" s="23" t="s">
        <v>11527</v>
      </c>
      <c r="C6103" s="23" t="s">
        <v>10</v>
      </c>
      <c r="D6103" s="23" t="str">
        <f>IF(ISNUMBER(MATCH(C6103, 'Registration Database Man. Code'!A:A, 0)), "drone", "")</f>
        <v>drone</v>
      </c>
      <c r="E6103" s="23" t="str">
        <f>VLOOKUP(C6103, 'Registration Database Man. Code'!A:D, 4, FALSE)</f>
        <v>DJI</v>
      </c>
      <c r="F6103" s="24" t="str">
        <f t="shared" si="95"/>
        <v>No</v>
      </c>
      <c r="G6103" s="21" t="str">
        <f>IF(F6103="Yes", "Not Applicable", IF(COUNTIF('Broadcast Module Man Codes'!B:B, LEFT(B6103, 4))=0, "No BM Man Code Found", "Match Found"))</f>
        <v>No BM Man Code Found</v>
      </c>
    </row>
    <row r="6104" spans="1:7">
      <c r="A6104" s="23" t="s">
        <v>11528</v>
      </c>
      <c r="B6104" s="23" t="s">
        <v>11529</v>
      </c>
      <c r="C6104" s="23" t="s">
        <v>132</v>
      </c>
      <c r="D6104" s="23" t="str">
        <f>IF(ISNUMBER(MATCH(C6104, 'Registration Database Man. Code'!A:A, 0)), "drone", "")</f>
        <v>drone</v>
      </c>
      <c r="E6104" s="23" t="str">
        <f>VLOOKUP(C6104, 'Registration Database Man. Code'!A:D, 4, FALSE)</f>
        <v>DJI</v>
      </c>
      <c r="F6104" s="24" t="str">
        <f t="shared" si="95"/>
        <v>No</v>
      </c>
      <c r="G6104" s="21" t="str">
        <f>IF(F6104="Yes", "Not Applicable", IF(COUNTIF('Broadcast Module Man Codes'!B:B, LEFT(B6104, 4))=0, "No BM Man Code Found", "Match Found"))</f>
        <v>No BM Man Code Found</v>
      </c>
    </row>
    <row r="6105" spans="1:7">
      <c r="A6105" s="23" t="s">
        <v>11532</v>
      </c>
      <c r="B6105" s="23" t="s">
        <v>11533</v>
      </c>
      <c r="C6105" s="23" t="s">
        <v>4306</v>
      </c>
      <c r="D6105" s="23" t="str">
        <f>IF(ISNUMBER(MATCH(C6105, 'Registration Database Man. Code'!A:A, 0)), "drone", "")</f>
        <v>drone</v>
      </c>
      <c r="E6105" s="23" t="str">
        <f>VLOOKUP(C6105, 'Registration Database Man. Code'!A:D, 4, FALSE)</f>
        <v>DJI</v>
      </c>
      <c r="F6105" s="24" t="str">
        <f t="shared" si="95"/>
        <v>No</v>
      </c>
      <c r="G6105" s="21" t="str">
        <f>IF(F6105="Yes", "Not Applicable", IF(COUNTIF('Broadcast Module Man Codes'!B:B, LEFT(B6105, 4))=0, "No BM Man Code Found", "Match Found"))</f>
        <v>No BM Man Code Found</v>
      </c>
    </row>
    <row r="6106" spans="1:7">
      <c r="A6106" s="23" t="s">
        <v>11534</v>
      </c>
      <c r="B6106" s="23" t="s">
        <v>11535</v>
      </c>
      <c r="C6106" s="23" t="s">
        <v>2035</v>
      </c>
      <c r="D6106" s="23" t="str">
        <f>IF(ISNUMBER(MATCH(C6106, 'Registration Database Man. Code'!A:A, 0)), "drone", "")</f>
        <v>drone</v>
      </c>
      <c r="E6106" s="23" t="str">
        <f>VLOOKUP(C6106, 'Registration Database Man. Code'!A:D, 4, FALSE)</f>
        <v>DJI</v>
      </c>
      <c r="F6106" s="24" t="str">
        <f t="shared" si="95"/>
        <v>No</v>
      </c>
      <c r="G6106" s="21" t="str">
        <f>IF(F6106="Yes", "Not Applicable", IF(COUNTIF('Broadcast Module Man Codes'!B:B, LEFT(B6106, 4))=0, "No BM Man Code Found", "Match Found"))</f>
        <v>No BM Man Code Found</v>
      </c>
    </row>
    <row r="6107" spans="1:7">
      <c r="A6107" s="23" t="s">
        <v>11536</v>
      </c>
      <c r="B6107" s="23" t="s">
        <v>11537</v>
      </c>
      <c r="C6107" s="23" t="s">
        <v>132</v>
      </c>
      <c r="D6107" s="23" t="str">
        <f>IF(ISNUMBER(MATCH(C6107, 'Registration Database Man. Code'!A:A, 0)), "drone", "")</f>
        <v>drone</v>
      </c>
      <c r="E6107" s="23" t="str">
        <f>VLOOKUP(C6107, 'Registration Database Man. Code'!A:D, 4, FALSE)</f>
        <v>DJI</v>
      </c>
      <c r="F6107" s="24" t="str">
        <f t="shared" si="95"/>
        <v>No</v>
      </c>
      <c r="G6107" s="21" t="str">
        <f>IF(F6107="Yes", "Not Applicable", IF(COUNTIF('Broadcast Module Man Codes'!B:B, LEFT(B6107, 4))=0, "No BM Man Code Found", "Match Found"))</f>
        <v>No BM Man Code Found</v>
      </c>
    </row>
    <row r="6108" spans="1:7">
      <c r="A6108" s="23" t="s">
        <v>11538</v>
      </c>
      <c r="B6108" s="23" t="s">
        <v>11539</v>
      </c>
      <c r="C6108" s="23" t="s">
        <v>132</v>
      </c>
      <c r="D6108" s="23" t="str">
        <f>IF(ISNUMBER(MATCH(C6108, 'Registration Database Man. Code'!A:A, 0)), "drone", "")</f>
        <v>drone</v>
      </c>
      <c r="E6108" s="23" t="str">
        <f>VLOOKUP(C6108, 'Registration Database Man. Code'!A:D, 4, FALSE)</f>
        <v>DJI</v>
      </c>
      <c r="F6108" s="24" t="str">
        <f t="shared" si="95"/>
        <v>No</v>
      </c>
      <c r="G6108" s="21" t="str">
        <f>IF(F6108="Yes", "Not Applicable", IF(COUNTIF('Broadcast Module Man Codes'!B:B, LEFT(B6108, 4))=0, "No BM Man Code Found", "Match Found"))</f>
        <v>No BM Man Code Found</v>
      </c>
    </row>
    <row r="6109" spans="1:7">
      <c r="A6109" s="23" t="s">
        <v>11540</v>
      </c>
      <c r="B6109" s="23" t="s">
        <v>11541</v>
      </c>
      <c r="C6109" s="23" t="s">
        <v>460</v>
      </c>
      <c r="D6109" s="23" t="str">
        <f>IF(ISNUMBER(MATCH(C6109, 'Registration Database Man. Code'!A:A, 0)), "drone", "")</f>
        <v>drone</v>
      </c>
      <c r="E6109" s="23" t="str">
        <f>VLOOKUP(C6109, 'Registration Database Man. Code'!A:D, 4, FALSE)</f>
        <v>DJI</v>
      </c>
      <c r="F6109" s="24" t="str">
        <f t="shared" si="95"/>
        <v>No</v>
      </c>
      <c r="G6109" s="21" t="str">
        <f>IF(F6109="Yes", "Not Applicable", IF(COUNTIF('Broadcast Module Man Codes'!B:B, LEFT(B6109, 4))=0, "No BM Man Code Found", "Match Found"))</f>
        <v>No BM Man Code Found</v>
      </c>
    </row>
    <row r="6110" spans="1:7">
      <c r="A6110" s="23" t="s">
        <v>11542</v>
      </c>
      <c r="B6110" s="23" t="s">
        <v>11543</v>
      </c>
      <c r="C6110" s="23" t="s">
        <v>460</v>
      </c>
      <c r="D6110" s="23" t="str">
        <f>IF(ISNUMBER(MATCH(C6110, 'Registration Database Man. Code'!A:A, 0)), "drone", "")</f>
        <v>drone</v>
      </c>
      <c r="E6110" s="23" t="str">
        <f>VLOOKUP(C6110, 'Registration Database Man. Code'!A:D, 4, FALSE)</f>
        <v>DJI</v>
      </c>
      <c r="F6110" s="24" t="str">
        <f t="shared" si="95"/>
        <v>No</v>
      </c>
      <c r="G6110" s="21" t="str">
        <f>IF(F6110="Yes", "Not Applicable", IF(COUNTIF('Broadcast Module Man Codes'!B:B, LEFT(B6110, 4))=0, "No BM Man Code Found", "Match Found"))</f>
        <v>No BM Man Code Found</v>
      </c>
    </row>
    <row r="6111" spans="1:7">
      <c r="A6111" s="23" t="s">
        <v>11544</v>
      </c>
      <c r="B6111" s="23">
        <v>18696007726</v>
      </c>
      <c r="C6111" s="23" t="s">
        <v>1049</v>
      </c>
      <c r="D6111" s="23" t="str">
        <f>IF(ISNUMBER(MATCH(C6111, 'Registration Database Man. Code'!A:A, 0)), "drone", "")</f>
        <v>drone</v>
      </c>
      <c r="E6111" s="23" t="str">
        <f>VLOOKUP(C6111, 'Registration Database Man. Code'!A:D, 4, FALSE)</f>
        <v>DJI</v>
      </c>
      <c r="F6111" s="24" t="str">
        <f t="shared" si="95"/>
        <v>No</v>
      </c>
      <c r="G6111" s="21" t="str">
        <f>IF(F6111="Yes", "Not Applicable", IF(COUNTIF('Broadcast Module Man Codes'!B:B, LEFT(B6111, 4))=0, "No BM Man Code Found", "Match Found"))</f>
        <v>Match Found</v>
      </c>
    </row>
    <row r="6112" spans="1:7">
      <c r="A6112" s="23" t="s">
        <v>11545</v>
      </c>
      <c r="B6112" s="23" t="s">
        <v>11546</v>
      </c>
      <c r="C6112" s="23" t="s">
        <v>132</v>
      </c>
      <c r="D6112" s="23" t="str">
        <f>IF(ISNUMBER(MATCH(C6112, 'Registration Database Man. Code'!A:A, 0)), "drone", "")</f>
        <v>drone</v>
      </c>
      <c r="E6112" s="23" t="str">
        <f>VLOOKUP(C6112, 'Registration Database Man. Code'!A:D, 4, FALSE)</f>
        <v>DJI</v>
      </c>
      <c r="F6112" s="24" t="str">
        <f t="shared" si="95"/>
        <v>No</v>
      </c>
      <c r="G6112" s="21" t="str">
        <f>IF(F6112="Yes", "Not Applicable", IF(COUNTIF('Broadcast Module Man Codes'!B:B, LEFT(B6112, 4))=0, "No BM Man Code Found", "Match Found"))</f>
        <v>No BM Man Code Found</v>
      </c>
    </row>
    <row r="6113" spans="1:7">
      <c r="A6113" s="23" t="s">
        <v>11547</v>
      </c>
      <c r="B6113" s="23" t="s">
        <v>11548</v>
      </c>
      <c r="C6113" s="23" t="s">
        <v>53</v>
      </c>
      <c r="D6113" s="23" t="str">
        <f>IF(ISNUMBER(MATCH(C6113, 'Registration Database Man. Code'!A:A, 0)), "drone", "")</f>
        <v>drone</v>
      </c>
      <c r="E6113" s="23" t="str">
        <f>VLOOKUP(C6113, 'Registration Database Man. Code'!A:D, 4, FALSE)</f>
        <v>EA VISION</v>
      </c>
      <c r="F6113" s="24" t="str">
        <f t="shared" si="95"/>
        <v>No</v>
      </c>
      <c r="G6113" s="21" t="str">
        <f>IF(F6113="Yes", "Not Applicable", IF(COUNTIF('Broadcast Module Man Codes'!B:B, LEFT(B6113, 4))=0, "No BM Man Code Found", "Match Found"))</f>
        <v>No BM Man Code Found</v>
      </c>
    </row>
    <row r="6114" spans="1:7">
      <c r="A6114" s="23" t="s">
        <v>11549</v>
      </c>
      <c r="B6114" s="23" t="s">
        <v>11550</v>
      </c>
      <c r="C6114" s="23" t="s">
        <v>63</v>
      </c>
      <c r="D6114" s="23" t="str">
        <f>IF(ISNUMBER(MATCH(C6114, 'Registration Database Man. Code'!A:A, 0)), "drone", "")</f>
        <v>drone</v>
      </c>
      <c r="E6114" s="23" t="str">
        <f>VLOOKUP(C6114, 'Registration Database Man. Code'!A:D, 4, FALSE)</f>
        <v>DJI</v>
      </c>
      <c r="F6114" s="24" t="str">
        <f t="shared" si="95"/>
        <v>No</v>
      </c>
      <c r="G6114" s="21" t="str">
        <f>IF(F6114="Yes", "Not Applicable", IF(COUNTIF('Broadcast Module Man Codes'!B:B, LEFT(B6114, 4))=0, "No BM Man Code Found", "Match Found"))</f>
        <v>No BM Man Code Found</v>
      </c>
    </row>
    <row r="6115" spans="1:7">
      <c r="A6115" s="23" t="s">
        <v>11551</v>
      </c>
      <c r="B6115" s="23" t="s">
        <v>11552</v>
      </c>
      <c r="C6115" s="23" t="s">
        <v>79</v>
      </c>
      <c r="D6115" s="23" t="str">
        <f>IF(ISNUMBER(MATCH(C6115, 'Registration Database Man. Code'!A:A, 0)), "drone", "")</f>
        <v>drone</v>
      </c>
      <c r="E6115" s="23" t="str">
        <f>VLOOKUP(C6115, 'Registration Database Man. Code'!A:D, 4, FALSE)</f>
        <v>DJI</v>
      </c>
      <c r="F6115" s="24" t="str">
        <f t="shared" si="95"/>
        <v>No</v>
      </c>
      <c r="G6115" s="21" t="str">
        <f>IF(F6115="Yes", "Not Applicable", IF(COUNTIF('Broadcast Module Man Codes'!B:B, LEFT(B6115, 4))=0, "No BM Man Code Found", "Match Found"))</f>
        <v>No BM Man Code Found</v>
      </c>
    </row>
    <row r="6116" spans="1:7">
      <c r="A6116" s="23" t="s">
        <v>11553</v>
      </c>
      <c r="B6116" s="23" t="s">
        <v>11554</v>
      </c>
      <c r="C6116" s="23" t="s">
        <v>132</v>
      </c>
      <c r="D6116" s="23" t="str">
        <f>IF(ISNUMBER(MATCH(C6116, 'Registration Database Man. Code'!A:A, 0)), "drone", "")</f>
        <v>drone</v>
      </c>
      <c r="E6116" s="23" t="str">
        <f>VLOOKUP(C6116, 'Registration Database Man. Code'!A:D, 4, FALSE)</f>
        <v>DJI</v>
      </c>
      <c r="F6116" s="24" t="str">
        <f t="shared" si="95"/>
        <v>No</v>
      </c>
      <c r="G6116" s="21" t="str">
        <f>IF(F6116="Yes", "Not Applicable", IF(COUNTIF('Broadcast Module Man Codes'!B:B, LEFT(B6116, 4))=0, "No BM Man Code Found", "Match Found"))</f>
        <v>No BM Man Code Found</v>
      </c>
    </row>
    <row r="6117" spans="1:7">
      <c r="A6117" s="23" t="s">
        <v>11555</v>
      </c>
      <c r="B6117" s="23" t="s">
        <v>11556</v>
      </c>
      <c r="C6117" s="23" t="s">
        <v>509</v>
      </c>
      <c r="D6117" s="23" t="str">
        <f>IF(ISNUMBER(MATCH(C6117, 'Registration Database Man. Code'!A:A, 0)), "drone", "")</f>
        <v>drone</v>
      </c>
      <c r="E6117" s="23" t="str">
        <f>VLOOKUP(C6117, 'Registration Database Man. Code'!A:D, 4, FALSE)</f>
        <v>DJI</v>
      </c>
      <c r="F6117" s="24" t="str">
        <f t="shared" si="95"/>
        <v>No</v>
      </c>
      <c r="G6117" s="21" t="str">
        <f>IF(F6117="Yes", "Not Applicable", IF(COUNTIF('Broadcast Module Man Codes'!B:B, LEFT(B6117, 4))=0, "No BM Man Code Found", "Match Found"))</f>
        <v>No BM Man Code Found</v>
      </c>
    </row>
    <row r="6118" spans="1:7">
      <c r="A6118" s="23" t="s">
        <v>11557</v>
      </c>
      <c r="B6118" s="23" t="s">
        <v>11558</v>
      </c>
      <c r="C6118" s="23" t="s">
        <v>53</v>
      </c>
      <c r="D6118" s="23" t="str">
        <f>IF(ISNUMBER(MATCH(C6118, 'Registration Database Man. Code'!A:A, 0)), "drone", "")</f>
        <v>drone</v>
      </c>
      <c r="E6118" s="23" t="str">
        <f>VLOOKUP(C6118, 'Registration Database Man. Code'!A:D, 4, FALSE)</f>
        <v>EA VISION</v>
      </c>
      <c r="F6118" s="24" t="str">
        <f t="shared" si="95"/>
        <v>No</v>
      </c>
      <c r="G6118" s="21" t="str">
        <f>IF(F6118="Yes", "Not Applicable", IF(COUNTIF('Broadcast Module Man Codes'!B:B, LEFT(B6118, 4))=0, "No BM Man Code Found", "Match Found"))</f>
        <v>No BM Man Code Found</v>
      </c>
    </row>
    <row r="6119" spans="1:7">
      <c r="A6119" s="23" t="s">
        <v>11559</v>
      </c>
      <c r="B6119" s="23" t="s">
        <v>11560</v>
      </c>
      <c r="C6119" s="23" t="s">
        <v>97</v>
      </c>
      <c r="D6119" s="23" t="str">
        <f>IF(ISNUMBER(MATCH(C6119, 'Registration Database Man. Code'!A:A, 0)), "drone", "")</f>
        <v>drone</v>
      </c>
      <c r="E6119" s="23" t="str">
        <f>VLOOKUP(C6119, 'Registration Database Man. Code'!A:D, 4, FALSE)</f>
        <v>DJI</v>
      </c>
      <c r="F6119" s="24" t="str">
        <f t="shared" si="95"/>
        <v>No</v>
      </c>
      <c r="G6119" s="21" t="str">
        <f>IF(F6119="Yes", "Not Applicable", IF(COUNTIF('Broadcast Module Man Codes'!B:B, LEFT(B6119, 4))=0, "No BM Man Code Found", "Match Found"))</f>
        <v>No BM Man Code Found</v>
      </c>
    </row>
    <row r="6120" spans="1:7">
      <c r="A6120" s="23" t="s">
        <v>11561</v>
      </c>
      <c r="B6120" s="23" t="s">
        <v>11562</v>
      </c>
      <c r="C6120" s="23" t="s">
        <v>10</v>
      </c>
      <c r="D6120" s="23" t="str">
        <f>IF(ISNUMBER(MATCH(C6120, 'Registration Database Man. Code'!A:A, 0)), "drone", "")</f>
        <v>drone</v>
      </c>
      <c r="E6120" s="23" t="str">
        <f>VLOOKUP(C6120, 'Registration Database Man. Code'!A:D, 4, FALSE)</f>
        <v>DJI</v>
      </c>
      <c r="F6120" s="24" t="str">
        <f t="shared" si="95"/>
        <v>No</v>
      </c>
      <c r="G6120" s="21" t="str">
        <f>IF(F6120="Yes", "Not Applicable", IF(COUNTIF('Broadcast Module Man Codes'!B:B, LEFT(B6120, 4))=0, "No BM Man Code Found", "Match Found"))</f>
        <v>No BM Man Code Found</v>
      </c>
    </row>
    <row r="6121" spans="1:7">
      <c r="A6121" s="23" t="s">
        <v>11563</v>
      </c>
      <c r="B6121" s="23" t="s">
        <v>11564</v>
      </c>
      <c r="C6121" s="23" t="s">
        <v>49</v>
      </c>
      <c r="D6121" s="23" t="str">
        <f>IF(ISNUMBER(MATCH(C6121, 'Registration Database Man. Code'!A:A, 0)), "drone", "")</f>
        <v>drone</v>
      </c>
      <c r="E6121" s="23" t="str">
        <f>VLOOKUP(C6121, 'Registration Database Man. Code'!A:D, 4, FALSE)</f>
        <v>DJI</v>
      </c>
      <c r="F6121" s="24" t="str">
        <f t="shared" si="95"/>
        <v>Yes</v>
      </c>
      <c r="G6121" s="21" t="str">
        <f>IF(F6121="Yes", "Not Applicable", IF(COUNTIF('Broadcast Module Man Codes'!B:B, LEFT(B6121, 4))=0, "No BM Man Code Found", "Match Found"))</f>
        <v>Not Applicable</v>
      </c>
    </row>
    <row r="6122" spans="1:7">
      <c r="A6122" s="23" t="s">
        <v>11565</v>
      </c>
      <c r="B6122" s="23" t="s">
        <v>11566</v>
      </c>
      <c r="C6122" s="23" t="s">
        <v>97</v>
      </c>
      <c r="D6122" s="23" t="str">
        <f>IF(ISNUMBER(MATCH(C6122, 'Registration Database Man. Code'!A:A, 0)), "drone", "")</f>
        <v>drone</v>
      </c>
      <c r="E6122" s="23" t="str">
        <f>VLOOKUP(C6122, 'Registration Database Man. Code'!A:D, 4, FALSE)</f>
        <v>DJI</v>
      </c>
      <c r="F6122" s="24" t="str">
        <f t="shared" si="95"/>
        <v>No</v>
      </c>
      <c r="G6122" s="21" t="str">
        <f>IF(F6122="Yes", "Not Applicable", IF(COUNTIF('Broadcast Module Man Codes'!B:B, LEFT(B6122, 4))=0, "No BM Man Code Found", "Match Found"))</f>
        <v>No BM Man Code Found</v>
      </c>
    </row>
    <row r="6123" spans="1:7">
      <c r="A6123" s="23" t="s">
        <v>11567</v>
      </c>
      <c r="B6123" s="23" t="s">
        <v>11568</v>
      </c>
      <c r="C6123" s="23" t="s">
        <v>8334</v>
      </c>
      <c r="D6123" s="23" t="str">
        <f>IF(ISNUMBER(MATCH(C6123, 'Registration Database Man. Code'!A:A, 0)), "drone", "")</f>
        <v>drone</v>
      </c>
      <c r="E6123" s="23" t="str">
        <f>VLOOKUP(C6123, 'Registration Database Man. Code'!A:D, 4, FALSE)</f>
        <v>DJI</v>
      </c>
      <c r="F6123" s="24" t="str">
        <f t="shared" si="95"/>
        <v>No</v>
      </c>
      <c r="G6123" s="21" t="str">
        <f>IF(F6123="Yes", "Not Applicable", IF(COUNTIF('Broadcast Module Man Codes'!B:B, LEFT(B6123, 4))=0, "No BM Man Code Found", "Match Found"))</f>
        <v>No BM Man Code Found</v>
      </c>
    </row>
    <row r="6124" spans="1:7">
      <c r="A6124" s="23" t="s">
        <v>11569</v>
      </c>
      <c r="B6124" s="23" t="s">
        <v>11570</v>
      </c>
      <c r="C6124" s="23" t="s">
        <v>27</v>
      </c>
      <c r="D6124" s="23" t="str">
        <f>IF(ISNUMBER(MATCH(C6124, 'Registration Database Man. Code'!A:A, 0)), "drone", "")</f>
        <v>drone</v>
      </c>
      <c r="E6124" s="23" t="str">
        <f>VLOOKUP(C6124, 'Registration Database Man. Code'!A:D, 4, FALSE)</f>
        <v>DJI</v>
      </c>
      <c r="F6124" s="24" t="str">
        <f t="shared" si="95"/>
        <v>Yes</v>
      </c>
      <c r="G6124" s="21" t="str">
        <f>IF(F6124="Yes", "Not Applicable", IF(COUNTIF('Broadcast Module Man Codes'!B:B, LEFT(B6124, 4))=0, "No BM Man Code Found", "Match Found"))</f>
        <v>Not Applicable</v>
      </c>
    </row>
    <row r="6125" spans="1:7">
      <c r="A6125" s="23" t="s">
        <v>11571</v>
      </c>
      <c r="B6125" s="23" t="s">
        <v>11572</v>
      </c>
      <c r="C6125" s="23" t="s">
        <v>1409</v>
      </c>
      <c r="D6125" s="23" t="str">
        <f>IF(ISNUMBER(MATCH(C6125, 'Registration Database Man. Code'!A:A, 0)), "drone", "")</f>
        <v>drone</v>
      </c>
      <c r="E6125" s="23" t="str">
        <f>VLOOKUP(C6125, 'Registration Database Man. Code'!A:D, 4, FALSE)</f>
        <v>DJI</v>
      </c>
      <c r="F6125" s="24" t="str">
        <f t="shared" si="95"/>
        <v>Yes</v>
      </c>
      <c r="G6125" s="21" t="str">
        <f>IF(F6125="Yes", "Not Applicable", IF(COUNTIF('Broadcast Module Man Codes'!B:B, LEFT(B6125, 4))=0, "No BM Man Code Found", "Match Found"))</f>
        <v>Not Applicable</v>
      </c>
    </row>
    <row r="6126" spans="1:7">
      <c r="A6126" s="23" t="s">
        <v>11573</v>
      </c>
      <c r="B6126" s="23" t="s">
        <v>11574</v>
      </c>
      <c r="C6126" s="23" t="s">
        <v>97</v>
      </c>
      <c r="D6126" s="23" t="str">
        <f>IF(ISNUMBER(MATCH(C6126, 'Registration Database Man. Code'!A:A, 0)), "drone", "")</f>
        <v>drone</v>
      </c>
      <c r="E6126" s="23" t="str">
        <f>VLOOKUP(C6126, 'Registration Database Man. Code'!A:D, 4, FALSE)</f>
        <v>DJI</v>
      </c>
      <c r="F6126" s="24" t="str">
        <f t="shared" si="95"/>
        <v>No</v>
      </c>
      <c r="G6126" s="21" t="str">
        <f>IF(F6126="Yes", "Not Applicable", IF(COUNTIF('Broadcast Module Man Codes'!B:B, LEFT(B6126, 4))=0, "No BM Man Code Found", "Match Found"))</f>
        <v>No BM Man Code Found</v>
      </c>
    </row>
    <row r="6127" spans="1:7">
      <c r="A6127" s="23" t="s">
        <v>11575</v>
      </c>
      <c r="B6127" s="23" t="s">
        <v>11576</v>
      </c>
      <c r="C6127" s="23" t="s">
        <v>482</v>
      </c>
      <c r="D6127" s="23" t="str">
        <f>IF(ISNUMBER(MATCH(C6127, 'Registration Database Man. Code'!A:A, 0)), "drone", "")</f>
        <v>drone</v>
      </c>
      <c r="E6127" s="23" t="str">
        <f>VLOOKUP(C6127, 'Registration Database Man. Code'!A:D, 4, FALSE)</f>
        <v>DJI</v>
      </c>
      <c r="F6127" s="24" t="str">
        <f t="shared" si="95"/>
        <v>No</v>
      </c>
      <c r="G6127" s="21" t="str">
        <f>IF(F6127="Yes", "Not Applicable", IF(COUNTIF('Broadcast Module Man Codes'!B:B, LEFT(B6127, 4))=0, "No BM Man Code Found", "Match Found"))</f>
        <v>No BM Man Code Found</v>
      </c>
    </row>
    <row r="6128" spans="1:7">
      <c r="A6128" s="23" t="s">
        <v>11577</v>
      </c>
      <c r="B6128" s="23" t="s">
        <v>11578</v>
      </c>
      <c r="C6128" s="23" t="s">
        <v>27</v>
      </c>
      <c r="D6128" s="23" t="str">
        <f>IF(ISNUMBER(MATCH(C6128, 'Registration Database Man. Code'!A:A, 0)), "drone", "")</f>
        <v>drone</v>
      </c>
      <c r="E6128" s="23" t="str">
        <f>VLOOKUP(C6128, 'Registration Database Man. Code'!A:D, 4, FALSE)</f>
        <v>DJI</v>
      </c>
      <c r="F6128" s="24" t="str">
        <f t="shared" si="95"/>
        <v>Yes</v>
      </c>
      <c r="G6128" s="21" t="str">
        <f>IF(F6128="Yes", "Not Applicable", IF(COUNTIF('Broadcast Module Man Codes'!B:B, LEFT(B6128, 4))=0, "No BM Man Code Found", "Match Found"))</f>
        <v>Not Applicable</v>
      </c>
    </row>
    <row r="6129" spans="1:7">
      <c r="A6129" s="23" t="s">
        <v>11579</v>
      </c>
      <c r="B6129" s="23" t="s">
        <v>11580</v>
      </c>
      <c r="C6129" s="23" t="s">
        <v>16</v>
      </c>
      <c r="D6129" s="23" t="str">
        <f>IF(ISNUMBER(MATCH(C6129, 'Registration Database Man. Code'!A:A, 0)), "drone", "")</f>
        <v>drone</v>
      </c>
      <c r="E6129" s="23" t="str">
        <f>VLOOKUP(C6129, 'Registration Database Man. Code'!A:D, 4, FALSE)</f>
        <v>DJI</v>
      </c>
      <c r="F6129" s="24" t="str">
        <f t="shared" si="95"/>
        <v>Yes</v>
      </c>
      <c r="G6129" s="21" t="str">
        <f>IF(F6129="Yes", "Not Applicable", IF(COUNTIF('Broadcast Module Man Codes'!B:B, LEFT(B6129, 4))=0, "No BM Man Code Found", "Match Found"))</f>
        <v>Not Applicable</v>
      </c>
    </row>
    <row r="6130" spans="1:7">
      <c r="A6130" s="23" t="s">
        <v>11581</v>
      </c>
      <c r="B6130" s="23" t="s">
        <v>11582</v>
      </c>
      <c r="C6130" s="23" t="s">
        <v>27</v>
      </c>
      <c r="D6130" s="23" t="str">
        <f>IF(ISNUMBER(MATCH(C6130, 'Registration Database Man. Code'!A:A, 0)), "drone", "")</f>
        <v>drone</v>
      </c>
      <c r="E6130" s="23" t="str">
        <f>VLOOKUP(C6130, 'Registration Database Man. Code'!A:D, 4, FALSE)</f>
        <v>DJI</v>
      </c>
      <c r="F6130" s="24" t="str">
        <f t="shared" si="95"/>
        <v>Yes</v>
      </c>
      <c r="G6130" s="21" t="str">
        <f>IF(F6130="Yes", "Not Applicable", IF(COUNTIF('Broadcast Module Man Codes'!B:B, LEFT(B6130, 4))=0, "No BM Man Code Found", "Match Found"))</f>
        <v>Not Applicable</v>
      </c>
    </row>
    <row r="6131" spans="1:7">
      <c r="A6131" s="23" t="s">
        <v>11583</v>
      </c>
      <c r="B6131" s="23" t="s">
        <v>11584</v>
      </c>
      <c r="C6131" s="23" t="s">
        <v>10</v>
      </c>
      <c r="D6131" s="23" t="str">
        <f>IF(ISNUMBER(MATCH(C6131, 'Registration Database Man. Code'!A:A, 0)), "drone", "")</f>
        <v>drone</v>
      </c>
      <c r="E6131" s="23" t="str">
        <f>VLOOKUP(C6131, 'Registration Database Man. Code'!A:D, 4, FALSE)</f>
        <v>DJI</v>
      </c>
      <c r="F6131" s="24" t="str">
        <f t="shared" si="95"/>
        <v>Yes</v>
      </c>
      <c r="G6131" s="21" t="str">
        <f>IF(F6131="Yes", "Not Applicable", IF(COUNTIF('Broadcast Module Man Codes'!B:B, LEFT(B6131, 4))=0, "No BM Man Code Found", "Match Found"))</f>
        <v>Not Applicable</v>
      </c>
    </row>
    <row r="6132" spans="1:7">
      <c r="A6132" s="23" t="s">
        <v>11585</v>
      </c>
      <c r="B6132" s="23" t="s">
        <v>11586</v>
      </c>
      <c r="C6132" s="23" t="s">
        <v>21</v>
      </c>
      <c r="D6132" s="23" t="str">
        <f>IF(ISNUMBER(MATCH(C6132, 'Registration Database Man. Code'!A:A, 0)), "drone", "")</f>
        <v>drone</v>
      </c>
      <c r="E6132" s="23" t="str">
        <f>VLOOKUP(C6132, 'Registration Database Man. Code'!A:D, 4, FALSE)</f>
        <v>XAG</v>
      </c>
      <c r="F6132" s="24" t="str">
        <f t="shared" si="95"/>
        <v>No</v>
      </c>
      <c r="G6132" s="21" t="str">
        <f>IF(F6132="Yes", "Not Applicable", IF(COUNTIF('Broadcast Module Man Codes'!B:B, LEFT(B6132, 4))=0, "No BM Man Code Found", "Match Found"))</f>
        <v>No BM Man Code Found</v>
      </c>
    </row>
    <row r="6133" spans="1:7">
      <c r="A6133" s="23" t="s">
        <v>11587</v>
      </c>
      <c r="B6133" s="23" t="s">
        <v>11588</v>
      </c>
      <c r="C6133" s="23" t="s">
        <v>13</v>
      </c>
      <c r="D6133" s="23" t="str">
        <f>IF(ISNUMBER(MATCH(C6133, 'Registration Database Man. Code'!A:A, 0)), "drone", "")</f>
        <v>drone</v>
      </c>
      <c r="E6133" s="23" t="str">
        <f>VLOOKUP(C6133, 'Registration Database Man. Code'!A:D, 4, FALSE)</f>
        <v>DJI</v>
      </c>
      <c r="F6133" s="24" t="str">
        <f t="shared" si="95"/>
        <v>No</v>
      </c>
      <c r="G6133" s="21" t="str">
        <f>IF(F6133="Yes", "Not Applicable", IF(COUNTIF('Broadcast Module Man Codes'!B:B, LEFT(B6133, 4))=0, "No BM Man Code Found", "Match Found"))</f>
        <v>No BM Man Code Found</v>
      </c>
    </row>
    <row r="6134" spans="1:7">
      <c r="A6134" s="23" t="s">
        <v>11589</v>
      </c>
      <c r="B6134" s="23" t="s">
        <v>11590</v>
      </c>
      <c r="C6134" s="23" t="s">
        <v>63</v>
      </c>
      <c r="D6134" s="23" t="str">
        <f>IF(ISNUMBER(MATCH(C6134, 'Registration Database Man. Code'!A:A, 0)), "drone", "")</f>
        <v>drone</v>
      </c>
      <c r="E6134" s="23" t="str">
        <f>VLOOKUP(C6134, 'Registration Database Man. Code'!A:D, 4, FALSE)</f>
        <v>DJI</v>
      </c>
      <c r="F6134" s="24" t="str">
        <f t="shared" si="95"/>
        <v>No</v>
      </c>
      <c r="G6134" s="21" t="str">
        <f>IF(F6134="Yes", "Not Applicable", IF(COUNTIF('Broadcast Module Man Codes'!B:B, LEFT(B6134, 4))=0, "No BM Man Code Found", "Match Found"))</f>
        <v>No BM Man Code Found</v>
      </c>
    </row>
    <row r="6135" spans="1:7">
      <c r="A6135" s="23" t="s">
        <v>11591</v>
      </c>
      <c r="B6135" s="23" t="s">
        <v>11592</v>
      </c>
      <c r="C6135" s="23" t="s">
        <v>97</v>
      </c>
      <c r="D6135" s="23" t="str">
        <f>IF(ISNUMBER(MATCH(C6135, 'Registration Database Man. Code'!A:A, 0)), "drone", "")</f>
        <v>drone</v>
      </c>
      <c r="E6135" s="23" t="str">
        <f>VLOOKUP(C6135, 'Registration Database Man. Code'!A:D, 4, FALSE)</f>
        <v>DJI</v>
      </c>
      <c r="F6135" s="24" t="str">
        <f t="shared" si="95"/>
        <v>No</v>
      </c>
      <c r="G6135" s="21" t="str">
        <f>IF(F6135="Yes", "Not Applicable", IF(COUNTIF('Broadcast Module Man Codes'!B:B, LEFT(B6135, 4))=0, "No BM Man Code Found", "Match Found"))</f>
        <v>No BM Man Code Found</v>
      </c>
    </row>
    <row r="6136" spans="1:7">
      <c r="A6136" s="23" t="s">
        <v>11593</v>
      </c>
      <c r="B6136" s="23" t="s">
        <v>11594</v>
      </c>
      <c r="C6136" s="23" t="s">
        <v>27</v>
      </c>
      <c r="D6136" s="23" t="str">
        <f>IF(ISNUMBER(MATCH(C6136, 'Registration Database Man. Code'!A:A, 0)), "drone", "")</f>
        <v>drone</v>
      </c>
      <c r="E6136" s="23" t="str">
        <f>VLOOKUP(C6136, 'Registration Database Man. Code'!A:D, 4, FALSE)</f>
        <v>DJI</v>
      </c>
      <c r="F6136" s="24" t="str">
        <f t="shared" si="95"/>
        <v>Yes</v>
      </c>
      <c r="G6136" s="21" t="str">
        <f>IF(F6136="Yes", "Not Applicable", IF(COUNTIF('Broadcast Module Man Codes'!B:B, LEFT(B6136, 4))=0, "No BM Man Code Found", "Match Found"))</f>
        <v>Not Applicable</v>
      </c>
    </row>
    <row r="6137" spans="1:7">
      <c r="A6137" s="23" t="s">
        <v>11595</v>
      </c>
      <c r="B6137" s="23" t="s">
        <v>11596</v>
      </c>
      <c r="C6137" s="23" t="s">
        <v>97</v>
      </c>
      <c r="D6137" s="23" t="str">
        <f>IF(ISNUMBER(MATCH(C6137, 'Registration Database Man. Code'!A:A, 0)), "drone", "")</f>
        <v>drone</v>
      </c>
      <c r="E6137" s="23" t="str">
        <f>VLOOKUP(C6137, 'Registration Database Man. Code'!A:D, 4, FALSE)</f>
        <v>DJI</v>
      </c>
      <c r="F6137" s="24" t="str">
        <f t="shared" si="95"/>
        <v>No</v>
      </c>
      <c r="G6137" s="21" t="str">
        <f>IF(F6137="Yes", "Not Applicable", IF(COUNTIF('Broadcast Module Man Codes'!B:B, LEFT(B6137, 4))=0, "No BM Man Code Found", "Match Found"))</f>
        <v>No BM Man Code Found</v>
      </c>
    </row>
    <row r="6138" spans="1:7">
      <c r="A6138" s="23" t="s">
        <v>11597</v>
      </c>
      <c r="B6138" s="23" t="s">
        <v>11598</v>
      </c>
      <c r="C6138" s="23" t="s">
        <v>10</v>
      </c>
      <c r="D6138" s="23" t="str">
        <f>IF(ISNUMBER(MATCH(C6138, 'Registration Database Man. Code'!A:A, 0)), "drone", "")</f>
        <v>drone</v>
      </c>
      <c r="E6138" s="23" t="str">
        <f>VLOOKUP(C6138, 'Registration Database Man. Code'!A:D, 4, FALSE)</f>
        <v>DJI</v>
      </c>
      <c r="F6138" s="24" t="str">
        <f t="shared" si="95"/>
        <v>No</v>
      </c>
      <c r="G6138" s="21" t="str">
        <f>IF(F6138="Yes", "Not Applicable", IF(COUNTIF('Broadcast Module Man Codes'!B:B, LEFT(B6138, 4))=0, "No BM Man Code Found", "Match Found"))</f>
        <v>No BM Man Code Found</v>
      </c>
    </row>
    <row r="6139" spans="1:7">
      <c r="A6139" s="23" t="s">
        <v>11599</v>
      </c>
      <c r="B6139" s="23" t="s">
        <v>11600</v>
      </c>
      <c r="C6139" s="23" t="s">
        <v>27</v>
      </c>
      <c r="D6139" s="23" t="str">
        <f>IF(ISNUMBER(MATCH(C6139, 'Registration Database Man. Code'!A:A, 0)), "drone", "")</f>
        <v>drone</v>
      </c>
      <c r="E6139" s="23" t="str">
        <f>VLOOKUP(C6139, 'Registration Database Man. Code'!A:D, 4, FALSE)</f>
        <v>DJI</v>
      </c>
      <c r="F6139" s="24" t="str">
        <f t="shared" si="95"/>
        <v>No</v>
      </c>
      <c r="G6139" s="21" t="str">
        <f>IF(F6139="Yes", "Not Applicable", IF(COUNTIF('Broadcast Module Man Codes'!B:B, LEFT(B6139, 4))=0, "No BM Man Code Found", "Match Found"))</f>
        <v>No BM Man Code Found</v>
      </c>
    </row>
    <row r="6140" spans="1:7">
      <c r="A6140" s="23" t="s">
        <v>11601</v>
      </c>
      <c r="B6140" s="23" t="s">
        <v>11602</v>
      </c>
      <c r="C6140" s="23" t="s">
        <v>63</v>
      </c>
      <c r="D6140" s="23" t="str">
        <f>IF(ISNUMBER(MATCH(C6140, 'Registration Database Man. Code'!A:A, 0)), "drone", "")</f>
        <v>drone</v>
      </c>
      <c r="E6140" s="23" t="str">
        <f>VLOOKUP(C6140, 'Registration Database Man. Code'!A:D, 4, FALSE)</f>
        <v>DJI</v>
      </c>
      <c r="F6140" s="24" t="str">
        <f t="shared" si="95"/>
        <v>No</v>
      </c>
      <c r="G6140" s="21" t="str">
        <f>IF(F6140="Yes", "Not Applicable", IF(COUNTIF('Broadcast Module Man Codes'!B:B, LEFT(B6140, 4))=0, "No BM Man Code Found", "Match Found"))</f>
        <v>No BM Man Code Found</v>
      </c>
    </row>
    <row r="6141" spans="1:7">
      <c r="A6141" s="23" t="s">
        <v>11610</v>
      </c>
      <c r="B6141" s="23" t="s">
        <v>11611</v>
      </c>
      <c r="C6141" s="23" t="s">
        <v>132</v>
      </c>
      <c r="D6141" s="23" t="str">
        <f>IF(ISNUMBER(MATCH(C6141, 'Registration Database Man. Code'!A:A, 0)), "drone", "")</f>
        <v>drone</v>
      </c>
      <c r="E6141" s="23" t="str">
        <f>VLOOKUP(C6141, 'Registration Database Man. Code'!A:D, 4, FALSE)</f>
        <v>DJI</v>
      </c>
      <c r="F6141" s="24" t="str">
        <f t="shared" si="95"/>
        <v>No</v>
      </c>
      <c r="G6141" s="21" t="str">
        <f>IF(F6141="Yes", "Not Applicable", IF(COUNTIF('Broadcast Module Man Codes'!B:B, LEFT(B6141, 4))=0, "No BM Man Code Found", "Match Found"))</f>
        <v>No BM Man Code Found</v>
      </c>
    </row>
    <row r="6142" spans="1:7">
      <c r="A6142" s="23" t="s">
        <v>11612</v>
      </c>
      <c r="B6142" s="23" t="s">
        <v>11613</v>
      </c>
      <c r="C6142" s="23" t="s">
        <v>1177</v>
      </c>
      <c r="D6142" s="23" t="str">
        <f>IF(ISNUMBER(MATCH(C6142, 'Registration Database Man. Code'!A:A, 0)), "drone", "")</f>
        <v>drone</v>
      </c>
      <c r="E6142" s="23" t="str">
        <f>VLOOKUP(C6142, 'Registration Database Man. Code'!A:D, 4, FALSE)</f>
        <v>DJI</v>
      </c>
      <c r="F6142" s="24" t="str">
        <f t="shared" si="95"/>
        <v>Yes</v>
      </c>
      <c r="G6142" s="21" t="str">
        <f>IF(F6142="Yes", "Not Applicable", IF(COUNTIF('Broadcast Module Man Codes'!B:B, LEFT(B6142, 4))=0, "No BM Man Code Found", "Match Found"))</f>
        <v>Not Applicable</v>
      </c>
    </row>
    <row r="6143" spans="1:7">
      <c r="A6143" s="23" t="s">
        <v>11614</v>
      </c>
      <c r="B6143" s="23" t="s">
        <v>11615</v>
      </c>
      <c r="C6143" s="23" t="s">
        <v>13</v>
      </c>
      <c r="D6143" s="23" t="str">
        <f>IF(ISNUMBER(MATCH(C6143, 'Registration Database Man. Code'!A:A, 0)), "drone", "")</f>
        <v>drone</v>
      </c>
      <c r="E6143" s="23" t="str">
        <f>VLOOKUP(C6143, 'Registration Database Man. Code'!A:D, 4, FALSE)</f>
        <v>DJI</v>
      </c>
      <c r="F6143" s="24" t="str">
        <f t="shared" si="95"/>
        <v>No</v>
      </c>
      <c r="G6143" s="21" t="str">
        <f>IF(F6143="Yes", "Not Applicable", IF(COUNTIF('Broadcast Module Man Codes'!B:B, LEFT(B6143, 4))=0, "No BM Man Code Found", "Match Found"))</f>
        <v>No BM Man Code Found</v>
      </c>
    </row>
    <row r="6144" spans="1:7">
      <c r="A6144" s="23" t="s">
        <v>11619</v>
      </c>
      <c r="B6144" s="23" t="s">
        <v>11620</v>
      </c>
      <c r="C6144" s="23" t="s">
        <v>10</v>
      </c>
      <c r="D6144" s="23" t="str">
        <f>IF(ISNUMBER(MATCH(C6144, 'Registration Database Man. Code'!A:A, 0)), "drone", "")</f>
        <v>drone</v>
      </c>
      <c r="E6144" s="23" t="str">
        <f>VLOOKUP(C6144, 'Registration Database Man. Code'!A:D, 4, FALSE)</f>
        <v>DJI</v>
      </c>
      <c r="F6144" s="24" t="str">
        <f t="shared" si="95"/>
        <v>Yes</v>
      </c>
      <c r="G6144" s="21" t="str">
        <f>IF(F6144="Yes", "Not Applicable", IF(COUNTIF('Broadcast Module Man Codes'!B:B, LEFT(B6144, 4))=0, "No BM Man Code Found", "Match Found"))</f>
        <v>Not Applicable</v>
      </c>
    </row>
    <row r="6145" spans="1:7">
      <c r="A6145" s="23" t="s">
        <v>11621</v>
      </c>
      <c r="B6145" s="23" t="s">
        <v>11622</v>
      </c>
      <c r="C6145" s="23" t="s">
        <v>4</v>
      </c>
      <c r="D6145" s="23" t="str">
        <f>IF(ISNUMBER(MATCH(C6145, 'Registration Database Man. Code'!A:A, 0)), "drone", "")</f>
        <v>drone</v>
      </c>
      <c r="E6145" s="23" t="str">
        <f>VLOOKUP(C6145, 'Registration Database Man. Code'!A:D, 4, FALSE)</f>
        <v>TALOS DRONES</v>
      </c>
      <c r="F6145" s="24" t="str">
        <f t="shared" si="95"/>
        <v>Yes</v>
      </c>
      <c r="G6145" s="21" t="str">
        <f>IF(F6145="Yes", "Not Applicable", IF(COUNTIF('Broadcast Module Man Codes'!B:B, LEFT(B6145, 4))=0, "No BM Man Code Found", "Match Found"))</f>
        <v>Not Applicable</v>
      </c>
    </row>
    <row r="6146" spans="1:7">
      <c r="A6146" s="23" t="s">
        <v>11623</v>
      </c>
      <c r="B6146" s="23" t="s">
        <v>11624</v>
      </c>
      <c r="C6146" s="23" t="s">
        <v>21</v>
      </c>
      <c r="D6146" s="23" t="str">
        <f>IF(ISNUMBER(MATCH(C6146, 'Registration Database Man. Code'!A:A, 0)), "drone", "")</f>
        <v>drone</v>
      </c>
      <c r="E6146" s="23" t="str">
        <f>VLOOKUP(C6146, 'Registration Database Man. Code'!A:D, 4, FALSE)</f>
        <v>XAG</v>
      </c>
      <c r="F6146" s="24" t="str">
        <f t="shared" si="95"/>
        <v>Yes</v>
      </c>
      <c r="G6146" s="21" t="str">
        <f>IF(F6146="Yes", "Not Applicable", IF(COUNTIF('Broadcast Module Man Codes'!B:B, LEFT(B6146, 4))=0, "No BM Man Code Found", "Match Found"))</f>
        <v>Not Applicable</v>
      </c>
    </row>
    <row r="6147" spans="1:7">
      <c r="A6147" s="23" t="s">
        <v>11625</v>
      </c>
      <c r="B6147" s="23" t="s">
        <v>11626</v>
      </c>
      <c r="C6147" s="23" t="s">
        <v>10</v>
      </c>
      <c r="D6147" s="23" t="str">
        <f>IF(ISNUMBER(MATCH(C6147, 'Registration Database Man. Code'!A:A, 0)), "drone", "")</f>
        <v>drone</v>
      </c>
      <c r="E6147" s="23" t="str">
        <f>VLOOKUP(C6147, 'Registration Database Man. Code'!A:D, 4, FALSE)</f>
        <v>DJI</v>
      </c>
      <c r="F6147" s="24" t="str">
        <f t="shared" ref="F6147:F6210" si="96">IF(OR(E6147="EA VISION", E6147="EAVISION"), "No", IF(OR(AND(OR(E6147="DJI", E6147="DJI Innovations"), LEFT(B6147, 5)="1581F"), AND(OR(E6147="XAG", E6147="GUANGZHOU XAG CO LTD"), LEFT(B6147, 5)="1863F"), AND(E6147="Talos Drones", LEFT(B6147, 5)="2104F")), "Yes", "No"))</f>
        <v>Yes</v>
      </c>
      <c r="G6147" s="21" t="str">
        <f>IF(F6147="Yes", "Not Applicable", IF(COUNTIF('Broadcast Module Man Codes'!B:B, LEFT(B6147, 4))=0, "No BM Man Code Found", "Match Found"))</f>
        <v>Not Applicable</v>
      </c>
    </row>
    <row r="6148" spans="1:7">
      <c r="A6148" s="23" t="s">
        <v>11627</v>
      </c>
      <c r="B6148" s="23" t="s">
        <v>11628</v>
      </c>
      <c r="C6148" s="23" t="s">
        <v>63</v>
      </c>
      <c r="D6148" s="23" t="str">
        <f>IF(ISNUMBER(MATCH(C6148, 'Registration Database Man. Code'!A:A, 0)), "drone", "")</f>
        <v>drone</v>
      </c>
      <c r="E6148" s="23" t="str">
        <f>VLOOKUP(C6148, 'Registration Database Man. Code'!A:D, 4, FALSE)</f>
        <v>DJI</v>
      </c>
      <c r="F6148" s="24" t="str">
        <f t="shared" si="96"/>
        <v>No</v>
      </c>
      <c r="G6148" s="21" t="str">
        <f>IF(F6148="Yes", "Not Applicable", IF(COUNTIF('Broadcast Module Man Codes'!B:B, LEFT(B6148, 4))=0, "No BM Man Code Found", "Match Found"))</f>
        <v>No BM Man Code Found</v>
      </c>
    </row>
    <row r="6149" spans="1:7">
      <c r="A6149" s="23" t="s">
        <v>11629</v>
      </c>
      <c r="B6149" s="23" t="s">
        <v>11630</v>
      </c>
      <c r="C6149" s="23" t="s">
        <v>27</v>
      </c>
      <c r="D6149" s="23" t="str">
        <f>IF(ISNUMBER(MATCH(C6149, 'Registration Database Man. Code'!A:A, 0)), "drone", "")</f>
        <v>drone</v>
      </c>
      <c r="E6149" s="23" t="str">
        <f>VLOOKUP(C6149, 'Registration Database Man. Code'!A:D, 4, FALSE)</f>
        <v>DJI</v>
      </c>
      <c r="F6149" s="24" t="str">
        <f t="shared" si="96"/>
        <v>Yes</v>
      </c>
      <c r="G6149" s="21" t="str">
        <f>IF(F6149="Yes", "Not Applicable", IF(COUNTIF('Broadcast Module Man Codes'!B:B, LEFT(B6149, 4))=0, "No BM Man Code Found", "Match Found"))</f>
        <v>Not Applicable</v>
      </c>
    </row>
    <row r="6150" spans="1:7">
      <c r="A6150" s="23" t="s">
        <v>11631</v>
      </c>
      <c r="B6150" s="23" t="s">
        <v>11632</v>
      </c>
      <c r="C6150" s="23" t="s">
        <v>1418</v>
      </c>
      <c r="D6150" s="23" t="str">
        <f>IF(ISNUMBER(MATCH(C6150, 'Registration Database Man. Code'!A:A, 0)), "drone", "")</f>
        <v>drone</v>
      </c>
      <c r="E6150" s="23" t="str">
        <f>VLOOKUP(C6150, 'Registration Database Man. Code'!A:D, 4, FALSE)</f>
        <v>DJI</v>
      </c>
      <c r="F6150" s="24" t="str">
        <f t="shared" si="96"/>
        <v>No</v>
      </c>
      <c r="G6150" s="21" t="str">
        <f>IF(F6150="Yes", "Not Applicable", IF(COUNTIF('Broadcast Module Man Codes'!B:B, LEFT(B6150, 4))=0, "No BM Man Code Found", "Match Found"))</f>
        <v>No BM Man Code Found</v>
      </c>
    </row>
    <row r="6151" spans="1:7">
      <c r="A6151" s="23" t="s">
        <v>11633</v>
      </c>
      <c r="B6151" s="23" t="s">
        <v>11634</v>
      </c>
      <c r="C6151" s="23" t="s">
        <v>97</v>
      </c>
      <c r="D6151" s="23" t="str">
        <f>IF(ISNUMBER(MATCH(C6151, 'Registration Database Man. Code'!A:A, 0)), "drone", "")</f>
        <v>drone</v>
      </c>
      <c r="E6151" s="23" t="str">
        <f>VLOOKUP(C6151, 'Registration Database Man. Code'!A:D, 4, FALSE)</f>
        <v>DJI</v>
      </c>
      <c r="F6151" s="24" t="str">
        <f t="shared" si="96"/>
        <v>No</v>
      </c>
      <c r="G6151" s="21" t="str">
        <f>IF(F6151="Yes", "Not Applicable", IF(COUNTIF('Broadcast Module Man Codes'!B:B, LEFT(B6151, 4))=0, "No BM Man Code Found", "Match Found"))</f>
        <v>No BM Man Code Found</v>
      </c>
    </row>
    <row r="6152" spans="1:7">
      <c r="A6152" s="23" t="s">
        <v>11635</v>
      </c>
      <c r="B6152" s="23" t="s">
        <v>11636</v>
      </c>
      <c r="C6152" s="23" t="s">
        <v>63</v>
      </c>
      <c r="D6152" s="23" t="str">
        <f>IF(ISNUMBER(MATCH(C6152, 'Registration Database Man. Code'!A:A, 0)), "drone", "")</f>
        <v>drone</v>
      </c>
      <c r="E6152" s="23" t="str">
        <f>VLOOKUP(C6152, 'Registration Database Man. Code'!A:D, 4, FALSE)</f>
        <v>DJI</v>
      </c>
      <c r="F6152" s="24" t="str">
        <f t="shared" si="96"/>
        <v>No</v>
      </c>
      <c r="G6152" s="21" t="str">
        <f>IF(F6152="Yes", "Not Applicable", IF(COUNTIF('Broadcast Module Man Codes'!B:B, LEFT(B6152, 4))=0, "No BM Man Code Found", "Match Found"))</f>
        <v>No BM Man Code Found</v>
      </c>
    </row>
    <row r="6153" spans="1:7">
      <c r="A6153" s="23" t="s">
        <v>11639</v>
      </c>
      <c r="B6153" s="23" t="s">
        <v>11640</v>
      </c>
      <c r="C6153" s="23" t="s">
        <v>10</v>
      </c>
      <c r="D6153" s="23" t="str">
        <f>IF(ISNUMBER(MATCH(C6153, 'Registration Database Man. Code'!A:A, 0)), "drone", "")</f>
        <v>drone</v>
      </c>
      <c r="E6153" s="23" t="str">
        <f>VLOOKUP(C6153, 'Registration Database Man. Code'!A:D, 4, FALSE)</f>
        <v>DJI</v>
      </c>
      <c r="F6153" s="24" t="str">
        <f t="shared" si="96"/>
        <v>No</v>
      </c>
      <c r="G6153" s="21" t="str">
        <f>IF(F6153="Yes", "Not Applicable", IF(COUNTIF('Broadcast Module Man Codes'!B:B, LEFT(B6153, 4))=0, "No BM Man Code Found", "Match Found"))</f>
        <v>No BM Man Code Found</v>
      </c>
    </row>
    <row r="6154" spans="1:7">
      <c r="A6154" s="23" t="s">
        <v>11641</v>
      </c>
      <c r="B6154" s="23" t="s">
        <v>11642</v>
      </c>
      <c r="C6154" s="23" t="s">
        <v>63</v>
      </c>
      <c r="D6154" s="23" t="str">
        <f>IF(ISNUMBER(MATCH(C6154, 'Registration Database Man. Code'!A:A, 0)), "drone", "")</f>
        <v>drone</v>
      </c>
      <c r="E6154" s="23" t="str">
        <f>VLOOKUP(C6154, 'Registration Database Man. Code'!A:D, 4, FALSE)</f>
        <v>DJI</v>
      </c>
      <c r="F6154" s="24" t="str">
        <f t="shared" si="96"/>
        <v>No</v>
      </c>
      <c r="G6154" s="21" t="str">
        <f>IF(F6154="Yes", "Not Applicable", IF(COUNTIF('Broadcast Module Man Codes'!B:B, LEFT(B6154, 4))=0, "No BM Man Code Found", "Match Found"))</f>
        <v>No BM Man Code Found</v>
      </c>
    </row>
    <row r="6155" spans="1:7">
      <c r="A6155" s="23" t="s">
        <v>11643</v>
      </c>
      <c r="B6155" s="23" t="s">
        <v>11644</v>
      </c>
      <c r="C6155" s="23" t="s">
        <v>1357</v>
      </c>
      <c r="D6155" s="23" t="str">
        <f>IF(ISNUMBER(MATCH(C6155, 'Registration Database Man. Code'!A:A, 0)), "drone", "")</f>
        <v>drone</v>
      </c>
      <c r="E6155" s="23" t="str">
        <f>VLOOKUP(C6155, 'Registration Database Man. Code'!A:D, 4, FALSE)</f>
        <v>DJI</v>
      </c>
      <c r="F6155" s="24" t="str">
        <f t="shared" si="96"/>
        <v>No</v>
      </c>
      <c r="G6155" s="21" t="str">
        <f>IF(F6155="Yes", "Not Applicable", IF(COUNTIF('Broadcast Module Man Codes'!B:B, LEFT(B6155, 4))=0, "No BM Man Code Found", "Match Found"))</f>
        <v>No BM Man Code Found</v>
      </c>
    </row>
    <row r="6156" spans="1:7">
      <c r="A6156" s="23" t="s">
        <v>11645</v>
      </c>
      <c r="B6156" s="23" t="s">
        <v>11646</v>
      </c>
      <c r="C6156" s="23" t="s">
        <v>94</v>
      </c>
      <c r="D6156" s="23" t="str">
        <f>IF(ISNUMBER(MATCH(C6156, 'Registration Database Man. Code'!A:A, 0)), "drone", "")</f>
        <v>drone</v>
      </c>
      <c r="E6156" s="23" t="str">
        <f>VLOOKUP(C6156, 'Registration Database Man. Code'!A:D, 4, FALSE)</f>
        <v>DJI</v>
      </c>
      <c r="F6156" s="24" t="str">
        <f t="shared" si="96"/>
        <v>Yes</v>
      </c>
      <c r="G6156" s="21" t="str">
        <f>IF(F6156="Yes", "Not Applicable", IF(COUNTIF('Broadcast Module Man Codes'!B:B, LEFT(B6156, 4))=0, "No BM Man Code Found", "Match Found"))</f>
        <v>Not Applicable</v>
      </c>
    </row>
    <row r="6157" spans="1:7">
      <c r="A6157" s="23" t="s">
        <v>11647</v>
      </c>
      <c r="B6157" s="23" t="s">
        <v>11648</v>
      </c>
      <c r="C6157" s="23" t="s">
        <v>63</v>
      </c>
      <c r="D6157" s="23" t="str">
        <f>IF(ISNUMBER(MATCH(C6157, 'Registration Database Man. Code'!A:A, 0)), "drone", "")</f>
        <v>drone</v>
      </c>
      <c r="E6157" s="23" t="str">
        <f>VLOOKUP(C6157, 'Registration Database Man. Code'!A:D, 4, FALSE)</f>
        <v>DJI</v>
      </c>
      <c r="F6157" s="24" t="str">
        <f t="shared" si="96"/>
        <v>No</v>
      </c>
      <c r="G6157" s="21" t="str">
        <f>IF(F6157="Yes", "Not Applicable", IF(COUNTIF('Broadcast Module Man Codes'!B:B, LEFT(B6157, 4))=0, "No BM Man Code Found", "Match Found"))</f>
        <v>No BM Man Code Found</v>
      </c>
    </row>
    <row r="6158" spans="1:7">
      <c r="A6158" s="23" t="s">
        <v>11649</v>
      </c>
      <c r="B6158" s="23" t="s">
        <v>11650</v>
      </c>
      <c r="C6158" s="23" t="s">
        <v>63</v>
      </c>
      <c r="D6158" s="23" t="str">
        <f>IF(ISNUMBER(MATCH(C6158, 'Registration Database Man. Code'!A:A, 0)), "drone", "")</f>
        <v>drone</v>
      </c>
      <c r="E6158" s="23" t="str">
        <f>VLOOKUP(C6158, 'Registration Database Man. Code'!A:D, 4, FALSE)</f>
        <v>DJI</v>
      </c>
      <c r="F6158" s="24" t="str">
        <f t="shared" si="96"/>
        <v>No</v>
      </c>
      <c r="G6158" s="21" t="str">
        <f>IF(F6158="Yes", "Not Applicable", IF(COUNTIF('Broadcast Module Man Codes'!B:B, LEFT(B6158, 4))=0, "No BM Man Code Found", "Match Found"))</f>
        <v>No BM Man Code Found</v>
      </c>
    </row>
    <row r="6159" spans="1:7">
      <c r="A6159" s="23" t="s">
        <v>11651</v>
      </c>
      <c r="B6159" s="23" t="s">
        <v>11652</v>
      </c>
      <c r="C6159" s="23" t="s">
        <v>63</v>
      </c>
      <c r="D6159" s="23" t="str">
        <f>IF(ISNUMBER(MATCH(C6159, 'Registration Database Man. Code'!A:A, 0)), "drone", "")</f>
        <v>drone</v>
      </c>
      <c r="E6159" s="23" t="str">
        <f>VLOOKUP(C6159, 'Registration Database Man. Code'!A:D, 4, FALSE)</f>
        <v>DJI</v>
      </c>
      <c r="F6159" s="24" t="str">
        <f t="shared" si="96"/>
        <v>No</v>
      </c>
      <c r="G6159" s="21" t="str">
        <f>IF(F6159="Yes", "Not Applicable", IF(COUNTIF('Broadcast Module Man Codes'!B:B, LEFT(B6159, 4))=0, "No BM Man Code Found", "Match Found"))</f>
        <v>No BM Man Code Found</v>
      </c>
    </row>
    <row r="6160" spans="1:7">
      <c r="A6160" s="23" t="s">
        <v>11653</v>
      </c>
      <c r="B6160" s="23" t="s">
        <v>11654</v>
      </c>
      <c r="C6160" s="23" t="s">
        <v>63</v>
      </c>
      <c r="D6160" s="23" t="str">
        <f>IF(ISNUMBER(MATCH(C6160, 'Registration Database Man. Code'!A:A, 0)), "drone", "")</f>
        <v>drone</v>
      </c>
      <c r="E6160" s="23" t="str">
        <f>VLOOKUP(C6160, 'Registration Database Man. Code'!A:D, 4, FALSE)</f>
        <v>DJI</v>
      </c>
      <c r="F6160" s="24" t="str">
        <f t="shared" si="96"/>
        <v>No</v>
      </c>
      <c r="G6160" s="21" t="str">
        <f>IF(F6160="Yes", "Not Applicable", IF(COUNTIF('Broadcast Module Man Codes'!B:B, LEFT(B6160, 4))=0, "No BM Man Code Found", "Match Found"))</f>
        <v>No BM Man Code Found</v>
      </c>
    </row>
    <row r="6161" spans="1:7">
      <c r="A6161" s="23" t="s">
        <v>11655</v>
      </c>
      <c r="B6161" s="23" t="s">
        <v>11656</v>
      </c>
      <c r="C6161" s="23" t="s">
        <v>63</v>
      </c>
      <c r="D6161" s="23" t="str">
        <f>IF(ISNUMBER(MATCH(C6161, 'Registration Database Man. Code'!A:A, 0)), "drone", "")</f>
        <v>drone</v>
      </c>
      <c r="E6161" s="23" t="str">
        <f>VLOOKUP(C6161, 'Registration Database Man. Code'!A:D, 4, FALSE)</f>
        <v>DJI</v>
      </c>
      <c r="F6161" s="24" t="str">
        <f t="shared" si="96"/>
        <v>No</v>
      </c>
      <c r="G6161" s="21" t="str">
        <f>IF(F6161="Yes", "Not Applicable", IF(COUNTIF('Broadcast Module Man Codes'!B:B, LEFT(B6161, 4))=0, "No BM Man Code Found", "Match Found"))</f>
        <v>No BM Man Code Found</v>
      </c>
    </row>
    <row r="6162" spans="1:7">
      <c r="A6162" s="23" t="s">
        <v>11657</v>
      </c>
      <c r="B6162" s="23" t="s">
        <v>11658</v>
      </c>
      <c r="C6162" s="23" t="s">
        <v>63</v>
      </c>
      <c r="D6162" s="23" t="str">
        <f>IF(ISNUMBER(MATCH(C6162, 'Registration Database Man. Code'!A:A, 0)), "drone", "")</f>
        <v>drone</v>
      </c>
      <c r="E6162" s="23" t="str">
        <f>VLOOKUP(C6162, 'Registration Database Man. Code'!A:D, 4, FALSE)</f>
        <v>DJI</v>
      </c>
      <c r="F6162" s="24" t="str">
        <f t="shared" si="96"/>
        <v>No</v>
      </c>
      <c r="G6162" s="21" t="str">
        <f>IF(F6162="Yes", "Not Applicable", IF(COUNTIF('Broadcast Module Man Codes'!B:B, LEFT(B6162, 4))=0, "No BM Man Code Found", "Match Found"))</f>
        <v>No BM Man Code Found</v>
      </c>
    </row>
    <row r="6163" spans="1:7">
      <c r="A6163" s="23" t="s">
        <v>11659</v>
      </c>
      <c r="B6163" s="23" t="s">
        <v>11660</v>
      </c>
      <c r="C6163" s="23" t="s">
        <v>63</v>
      </c>
      <c r="D6163" s="23" t="str">
        <f>IF(ISNUMBER(MATCH(C6163, 'Registration Database Man. Code'!A:A, 0)), "drone", "")</f>
        <v>drone</v>
      </c>
      <c r="E6163" s="23" t="str">
        <f>VLOOKUP(C6163, 'Registration Database Man. Code'!A:D, 4, FALSE)</f>
        <v>DJI</v>
      </c>
      <c r="F6163" s="24" t="str">
        <f t="shared" si="96"/>
        <v>No</v>
      </c>
      <c r="G6163" s="21" t="str">
        <f>IF(F6163="Yes", "Not Applicable", IF(COUNTIF('Broadcast Module Man Codes'!B:B, LEFT(B6163, 4))=0, "No BM Man Code Found", "Match Found"))</f>
        <v>No BM Man Code Found</v>
      </c>
    </row>
    <row r="6164" spans="1:7">
      <c r="A6164" s="23" t="s">
        <v>11661</v>
      </c>
      <c r="B6164" s="23" t="s">
        <v>11662</v>
      </c>
      <c r="C6164" s="23" t="s">
        <v>63</v>
      </c>
      <c r="D6164" s="23" t="str">
        <f>IF(ISNUMBER(MATCH(C6164, 'Registration Database Man. Code'!A:A, 0)), "drone", "")</f>
        <v>drone</v>
      </c>
      <c r="E6164" s="23" t="str">
        <f>VLOOKUP(C6164, 'Registration Database Man. Code'!A:D, 4, FALSE)</f>
        <v>DJI</v>
      </c>
      <c r="F6164" s="24" t="str">
        <f t="shared" si="96"/>
        <v>No</v>
      </c>
      <c r="G6164" s="21" t="str">
        <f>IF(F6164="Yes", "Not Applicable", IF(COUNTIF('Broadcast Module Man Codes'!B:B, LEFT(B6164, 4))=0, "No BM Man Code Found", "Match Found"))</f>
        <v>No BM Man Code Found</v>
      </c>
    </row>
    <row r="6165" spans="1:7">
      <c r="A6165" s="23" t="s">
        <v>11663</v>
      </c>
      <c r="B6165" s="23" t="s">
        <v>11664</v>
      </c>
      <c r="C6165" s="23" t="s">
        <v>53</v>
      </c>
      <c r="D6165" s="23" t="str">
        <f>IF(ISNUMBER(MATCH(C6165, 'Registration Database Man. Code'!A:A, 0)), "drone", "")</f>
        <v>drone</v>
      </c>
      <c r="E6165" s="23" t="str">
        <f>VLOOKUP(C6165, 'Registration Database Man. Code'!A:D, 4, FALSE)</f>
        <v>EA VISION</v>
      </c>
      <c r="F6165" s="24" t="str">
        <f t="shared" si="96"/>
        <v>No</v>
      </c>
      <c r="G6165" s="21" t="str">
        <f>IF(F6165="Yes", "Not Applicable", IF(COUNTIF('Broadcast Module Man Codes'!B:B, LEFT(B6165, 4))=0, "No BM Man Code Found", "Match Found"))</f>
        <v>No BM Man Code Found</v>
      </c>
    </row>
    <row r="6166" spans="1:7">
      <c r="A6166" s="23" t="s">
        <v>11665</v>
      </c>
      <c r="B6166" s="23" t="s">
        <v>11666</v>
      </c>
      <c r="C6166" s="23" t="s">
        <v>460</v>
      </c>
      <c r="D6166" s="23" t="str">
        <f>IF(ISNUMBER(MATCH(C6166, 'Registration Database Man. Code'!A:A, 0)), "drone", "")</f>
        <v>drone</v>
      </c>
      <c r="E6166" s="23" t="str">
        <f>VLOOKUP(C6166, 'Registration Database Man. Code'!A:D, 4, FALSE)</f>
        <v>DJI</v>
      </c>
      <c r="F6166" s="24" t="str">
        <f t="shared" si="96"/>
        <v>No</v>
      </c>
      <c r="G6166" s="21" t="str">
        <f>IF(F6166="Yes", "Not Applicable", IF(COUNTIF('Broadcast Module Man Codes'!B:B, LEFT(B6166, 4))=0, "No BM Man Code Found", "Match Found"))</f>
        <v>No BM Man Code Found</v>
      </c>
    </row>
    <row r="6167" spans="1:7">
      <c r="A6167" s="23" t="s">
        <v>11667</v>
      </c>
      <c r="B6167" s="23" t="s">
        <v>11668</v>
      </c>
      <c r="C6167" s="23" t="s">
        <v>27</v>
      </c>
      <c r="D6167" s="23" t="str">
        <f>IF(ISNUMBER(MATCH(C6167, 'Registration Database Man. Code'!A:A, 0)), "drone", "")</f>
        <v>drone</v>
      </c>
      <c r="E6167" s="23" t="str">
        <f>VLOOKUP(C6167, 'Registration Database Man. Code'!A:D, 4, FALSE)</f>
        <v>DJI</v>
      </c>
      <c r="F6167" s="24" t="str">
        <f t="shared" si="96"/>
        <v>No</v>
      </c>
      <c r="G6167" s="21" t="str">
        <f>IF(F6167="Yes", "Not Applicable", IF(COUNTIF('Broadcast Module Man Codes'!B:B, LEFT(B6167, 4))=0, "No BM Man Code Found", "Match Found"))</f>
        <v>No BM Man Code Found</v>
      </c>
    </row>
    <row r="6168" spans="1:7">
      <c r="A6168" s="23" t="s">
        <v>11669</v>
      </c>
      <c r="B6168" s="23" t="s">
        <v>11670</v>
      </c>
      <c r="C6168" s="23" t="s">
        <v>53</v>
      </c>
      <c r="D6168" s="23" t="str">
        <f>IF(ISNUMBER(MATCH(C6168, 'Registration Database Man. Code'!A:A, 0)), "drone", "")</f>
        <v>drone</v>
      </c>
      <c r="E6168" s="23" t="str">
        <f>VLOOKUP(C6168, 'Registration Database Man. Code'!A:D, 4, FALSE)</f>
        <v>EA VISION</v>
      </c>
      <c r="F6168" s="24" t="str">
        <f t="shared" si="96"/>
        <v>No</v>
      </c>
      <c r="G6168" s="21" t="str">
        <f>IF(F6168="Yes", "Not Applicable", IF(COUNTIF('Broadcast Module Man Codes'!B:B, LEFT(B6168, 4))=0, "No BM Man Code Found", "Match Found"))</f>
        <v>No BM Man Code Found</v>
      </c>
    </row>
    <row r="6169" spans="1:7">
      <c r="A6169" s="23" t="s">
        <v>11671</v>
      </c>
      <c r="B6169" s="23" t="s">
        <v>11672</v>
      </c>
      <c r="C6169" s="23" t="s">
        <v>42</v>
      </c>
      <c r="D6169" s="23" t="str">
        <f>IF(ISNUMBER(MATCH(C6169, 'Registration Database Man. Code'!A:A, 0)), "drone", "")</f>
        <v>drone</v>
      </c>
      <c r="E6169" s="23" t="str">
        <f>VLOOKUP(C6169, 'Registration Database Man. Code'!A:D, 4, FALSE)</f>
        <v>DJI</v>
      </c>
      <c r="F6169" s="24" t="str">
        <f t="shared" si="96"/>
        <v>No</v>
      </c>
      <c r="G6169" s="21" t="str">
        <f>IF(F6169="Yes", "Not Applicable", IF(COUNTIF('Broadcast Module Man Codes'!B:B, LEFT(B6169, 4))=0, "No BM Man Code Found", "Match Found"))</f>
        <v>No BM Man Code Found</v>
      </c>
    </row>
    <row r="6170" spans="1:7">
      <c r="A6170" s="23" t="s">
        <v>11673</v>
      </c>
      <c r="B6170" s="23" t="s">
        <v>11674</v>
      </c>
      <c r="C6170" s="23" t="s">
        <v>430</v>
      </c>
      <c r="D6170" s="23" t="str">
        <f>IF(ISNUMBER(MATCH(C6170, 'Registration Database Man. Code'!A:A, 0)), "drone", "")</f>
        <v>drone</v>
      </c>
      <c r="E6170" s="23" t="str">
        <f>VLOOKUP(C6170, 'Registration Database Man. Code'!A:D, 4, FALSE)</f>
        <v>EAVISION</v>
      </c>
      <c r="F6170" s="24" t="str">
        <f t="shared" si="96"/>
        <v>No</v>
      </c>
      <c r="G6170" s="21" t="str">
        <f>IF(F6170="Yes", "Not Applicable", IF(COUNTIF('Broadcast Module Man Codes'!B:B, LEFT(B6170, 4))=0, "No BM Man Code Found", "Match Found"))</f>
        <v>No BM Man Code Found</v>
      </c>
    </row>
    <row r="6171" spans="1:7">
      <c r="A6171" s="23" t="s">
        <v>11675</v>
      </c>
      <c r="B6171" s="23" t="s">
        <v>11676</v>
      </c>
      <c r="C6171" s="23" t="s">
        <v>512</v>
      </c>
      <c r="D6171" s="23" t="str">
        <f>IF(ISNUMBER(MATCH(C6171, 'Registration Database Man. Code'!A:A, 0)), "drone", "")</f>
        <v>drone</v>
      </c>
      <c r="E6171" s="23" t="str">
        <f>VLOOKUP(C6171, 'Registration Database Man. Code'!A:D, 4, FALSE)</f>
        <v>DJI</v>
      </c>
      <c r="F6171" s="24" t="str">
        <f t="shared" si="96"/>
        <v>No</v>
      </c>
      <c r="G6171" s="21" t="str">
        <f>IF(F6171="Yes", "Not Applicable", IF(COUNTIF('Broadcast Module Man Codes'!B:B, LEFT(B6171, 4))=0, "No BM Man Code Found", "Match Found"))</f>
        <v>No BM Man Code Found</v>
      </c>
    </row>
    <row r="6172" spans="1:7">
      <c r="A6172" s="23" t="s">
        <v>11677</v>
      </c>
      <c r="B6172" s="23" t="s">
        <v>11678</v>
      </c>
      <c r="C6172" s="23" t="s">
        <v>21</v>
      </c>
      <c r="D6172" s="23" t="str">
        <f>IF(ISNUMBER(MATCH(C6172, 'Registration Database Man. Code'!A:A, 0)), "drone", "")</f>
        <v>drone</v>
      </c>
      <c r="E6172" s="23" t="str">
        <f>VLOOKUP(C6172, 'Registration Database Man. Code'!A:D, 4, FALSE)</f>
        <v>XAG</v>
      </c>
      <c r="F6172" s="24" t="str">
        <f t="shared" si="96"/>
        <v>Yes</v>
      </c>
      <c r="G6172" s="21" t="str">
        <f>IF(F6172="Yes", "Not Applicable", IF(COUNTIF('Broadcast Module Man Codes'!B:B, LEFT(B6172, 4))=0, "No BM Man Code Found", "Match Found"))</f>
        <v>Not Applicable</v>
      </c>
    </row>
    <row r="6173" spans="1:7">
      <c r="A6173" s="23" t="s">
        <v>11679</v>
      </c>
      <c r="B6173" s="23" t="s">
        <v>11680</v>
      </c>
      <c r="C6173" s="23" t="s">
        <v>1467</v>
      </c>
      <c r="D6173" s="23" t="str">
        <f>IF(ISNUMBER(MATCH(C6173, 'Registration Database Man. Code'!A:A, 0)), "drone", "")</f>
        <v>drone</v>
      </c>
      <c r="E6173" s="23" t="str">
        <f>VLOOKUP(C6173, 'Registration Database Man. Code'!A:D, 4, FALSE)</f>
        <v>DJI</v>
      </c>
      <c r="F6173" s="24" t="str">
        <f t="shared" si="96"/>
        <v>No</v>
      </c>
      <c r="G6173" s="21" t="str">
        <f>IF(F6173="Yes", "Not Applicable", IF(COUNTIF('Broadcast Module Man Codes'!B:B, LEFT(B6173, 4))=0, "No BM Man Code Found", "Match Found"))</f>
        <v>No BM Man Code Found</v>
      </c>
    </row>
    <row r="6174" spans="1:7">
      <c r="A6174" s="23" t="s">
        <v>11681</v>
      </c>
      <c r="B6174" s="23" t="s">
        <v>11682</v>
      </c>
      <c r="C6174" s="23" t="s">
        <v>63</v>
      </c>
      <c r="D6174" s="23" t="str">
        <f>IF(ISNUMBER(MATCH(C6174, 'Registration Database Man. Code'!A:A, 0)), "drone", "")</f>
        <v>drone</v>
      </c>
      <c r="E6174" s="23" t="str">
        <f>VLOOKUP(C6174, 'Registration Database Man. Code'!A:D, 4, FALSE)</f>
        <v>DJI</v>
      </c>
      <c r="F6174" s="24" t="str">
        <f t="shared" si="96"/>
        <v>No</v>
      </c>
      <c r="G6174" s="21" t="str">
        <f>IF(F6174="Yes", "Not Applicable", IF(COUNTIF('Broadcast Module Man Codes'!B:B, LEFT(B6174, 4))=0, "No BM Man Code Found", "Match Found"))</f>
        <v>No BM Man Code Found</v>
      </c>
    </row>
    <row r="6175" spans="1:7">
      <c r="A6175" s="23" t="s">
        <v>11683</v>
      </c>
      <c r="B6175" s="23" t="s">
        <v>11684</v>
      </c>
      <c r="C6175" s="23" t="s">
        <v>79</v>
      </c>
      <c r="D6175" s="23" t="str">
        <f>IF(ISNUMBER(MATCH(C6175, 'Registration Database Man. Code'!A:A, 0)), "drone", "")</f>
        <v>drone</v>
      </c>
      <c r="E6175" s="23" t="str">
        <f>VLOOKUP(C6175, 'Registration Database Man. Code'!A:D, 4, FALSE)</f>
        <v>DJI</v>
      </c>
      <c r="F6175" s="24" t="str">
        <f t="shared" si="96"/>
        <v>No</v>
      </c>
      <c r="G6175" s="21" t="str">
        <f>IF(F6175="Yes", "Not Applicable", IF(COUNTIF('Broadcast Module Man Codes'!B:B, LEFT(B6175, 4))=0, "No BM Man Code Found", "Match Found"))</f>
        <v>No BM Man Code Found</v>
      </c>
    </row>
    <row r="6176" spans="1:7">
      <c r="A6176" s="23" t="s">
        <v>11685</v>
      </c>
      <c r="B6176" s="23" t="s">
        <v>11686</v>
      </c>
      <c r="C6176" s="23" t="s">
        <v>11687</v>
      </c>
      <c r="D6176" s="23" t="str">
        <f>IF(ISNUMBER(MATCH(C6176, 'Registration Database Man. Code'!A:A, 0)), "drone", "")</f>
        <v>drone</v>
      </c>
      <c r="E6176" s="23" t="str">
        <f>VLOOKUP(C6176, 'Registration Database Man. Code'!A:D, 4, FALSE)</f>
        <v>DJI</v>
      </c>
      <c r="F6176" s="24" t="str">
        <f t="shared" si="96"/>
        <v>No</v>
      </c>
      <c r="G6176" s="21" t="str">
        <f>IF(F6176="Yes", "Not Applicable", IF(COUNTIF('Broadcast Module Man Codes'!B:B, LEFT(B6176, 4))=0, "No BM Man Code Found", "Match Found"))</f>
        <v>No BM Man Code Found</v>
      </c>
    </row>
    <row r="6177" spans="1:7">
      <c r="A6177" s="23" t="s">
        <v>11688</v>
      </c>
      <c r="B6177" s="23" t="s">
        <v>11689</v>
      </c>
      <c r="C6177" s="23" t="s">
        <v>97</v>
      </c>
      <c r="D6177" s="23" t="str">
        <f>IF(ISNUMBER(MATCH(C6177, 'Registration Database Man. Code'!A:A, 0)), "drone", "")</f>
        <v>drone</v>
      </c>
      <c r="E6177" s="23" t="str">
        <f>VLOOKUP(C6177, 'Registration Database Man. Code'!A:D, 4, FALSE)</f>
        <v>DJI</v>
      </c>
      <c r="F6177" s="24" t="str">
        <f t="shared" si="96"/>
        <v>No</v>
      </c>
      <c r="G6177" s="21" t="str">
        <f>IF(F6177="Yes", "Not Applicable", IF(COUNTIF('Broadcast Module Man Codes'!B:B, LEFT(B6177, 4))=0, "No BM Man Code Found", "Match Found"))</f>
        <v>No BM Man Code Found</v>
      </c>
    </row>
    <row r="6178" spans="1:7">
      <c r="A6178" s="23" t="s">
        <v>11690</v>
      </c>
      <c r="B6178" s="23" t="s">
        <v>11691</v>
      </c>
      <c r="C6178" s="23" t="s">
        <v>53</v>
      </c>
      <c r="D6178" s="23" t="str">
        <f>IF(ISNUMBER(MATCH(C6178, 'Registration Database Man. Code'!A:A, 0)), "drone", "")</f>
        <v>drone</v>
      </c>
      <c r="E6178" s="23" t="str">
        <f>VLOOKUP(C6178, 'Registration Database Man. Code'!A:D, 4, FALSE)</f>
        <v>EA VISION</v>
      </c>
      <c r="F6178" s="24" t="str">
        <f t="shared" si="96"/>
        <v>No</v>
      </c>
      <c r="G6178" s="21" t="str">
        <f>IF(F6178="Yes", "Not Applicable", IF(COUNTIF('Broadcast Module Man Codes'!B:B, LEFT(B6178, 4))=0, "No BM Man Code Found", "Match Found"))</f>
        <v>No BM Man Code Found</v>
      </c>
    </row>
    <row r="6179" spans="1:7">
      <c r="A6179" s="23" t="s">
        <v>11692</v>
      </c>
      <c r="B6179" s="23" t="s">
        <v>11693</v>
      </c>
      <c r="C6179" s="23" t="s">
        <v>63</v>
      </c>
      <c r="D6179" s="23" t="str">
        <f>IF(ISNUMBER(MATCH(C6179, 'Registration Database Man. Code'!A:A, 0)), "drone", "")</f>
        <v>drone</v>
      </c>
      <c r="E6179" s="23" t="str">
        <f>VLOOKUP(C6179, 'Registration Database Man. Code'!A:D, 4, FALSE)</f>
        <v>DJI</v>
      </c>
      <c r="F6179" s="24" t="str">
        <f t="shared" si="96"/>
        <v>No</v>
      </c>
      <c r="G6179" s="21" t="str">
        <f>IF(F6179="Yes", "Not Applicable", IF(COUNTIF('Broadcast Module Man Codes'!B:B, LEFT(B6179, 4))=0, "No BM Man Code Found", "Match Found"))</f>
        <v>No BM Man Code Found</v>
      </c>
    </row>
    <row r="6180" spans="1:7">
      <c r="A6180" s="23" t="s">
        <v>11694</v>
      </c>
      <c r="B6180" s="23" t="s">
        <v>11695</v>
      </c>
      <c r="C6180" s="23" t="s">
        <v>482</v>
      </c>
      <c r="D6180" s="23" t="str">
        <f>IF(ISNUMBER(MATCH(C6180, 'Registration Database Man. Code'!A:A, 0)), "drone", "")</f>
        <v>drone</v>
      </c>
      <c r="E6180" s="23" t="str">
        <f>VLOOKUP(C6180, 'Registration Database Man. Code'!A:D, 4, FALSE)</f>
        <v>DJI</v>
      </c>
      <c r="F6180" s="24" t="str">
        <f t="shared" si="96"/>
        <v>No</v>
      </c>
      <c r="G6180" s="21" t="str">
        <f>IF(F6180="Yes", "Not Applicable", IF(COUNTIF('Broadcast Module Man Codes'!B:B, LEFT(B6180, 4))=0, "No BM Man Code Found", "Match Found"))</f>
        <v>No BM Man Code Found</v>
      </c>
    </row>
    <row r="6181" spans="1:7">
      <c r="A6181" s="23" t="s">
        <v>11697</v>
      </c>
      <c r="B6181" s="23" t="s">
        <v>11698</v>
      </c>
      <c r="C6181" s="23" t="s">
        <v>53</v>
      </c>
      <c r="D6181" s="23" t="str">
        <f>IF(ISNUMBER(MATCH(C6181, 'Registration Database Man. Code'!A:A, 0)), "drone", "")</f>
        <v>drone</v>
      </c>
      <c r="E6181" s="23" t="str">
        <f>VLOOKUP(C6181, 'Registration Database Man. Code'!A:D, 4, FALSE)</f>
        <v>EA VISION</v>
      </c>
      <c r="F6181" s="24" t="str">
        <f t="shared" si="96"/>
        <v>No</v>
      </c>
      <c r="G6181" s="21" t="str">
        <f>IF(F6181="Yes", "Not Applicable", IF(COUNTIF('Broadcast Module Man Codes'!B:B, LEFT(B6181, 4))=0, "No BM Man Code Found", "Match Found"))</f>
        <v>No BM Man Code Found</v>
      </c>
    </row>
    <row r="6182" spans="1:7">
      <c r="A6182" s="23" t="s">
        <v>11699</v>
      </c>
      <c r="B6182" s="23" t="s">
        <v>11700</v>
      </c>
      <c r="C6182" s="23" t="s">
        <v>512</v>
      </c>
      <c r="D6182" s="23" t="str">
        <f>IF(ISNUMBER(MATCH(C6182, 'Registration Database Man. Code'!A:A, 0)), "drone", "")</f>
        <v>drone</v>
      </c>
      <c r="E6182" s="23" t="str">
        <f>VLOOKUP(C6182, 'Registration Database Man. Code'!A:D, 4, FALSE)</f>
        <v>DJI</v>
      </c>
      <c r="F6182" s="24" t="str">
        <f t="shared" si="96"/>
        <v>No</v>
      </c>
      <c r="G6182" s="21" t="str">
        <f>IF(F6182="Yes", "Not Applicable", IF(COUNTIF('Broadcast Module Man Codes'!B:B, LEFT(B6182, 4))=0, "No BM Man Code Found", "Match Found"))</f>
        <v>No BM Man Code Found</v>
      </c>
    </row>
    <row r="6183" spans="1:7">
      <c r="A6183" s="23" t="s">
        <v>11701</v>
      </c>
      <c r="B6183" s="23" t="s">
        <v>11702</v>
      </c>
      <c r="C6183" s="23" t="s">
        <v>460</v>
      </c>
      <c r="D6183" s="23" t="str">
        <f>IF(ISNUMBER(MATCH(C6183, 'Registration Database Man. Code'!A:A, 0)), "drone", "")</f>
        <v>drone</v>
      </c>
      <c r="E6183" s="23" t="str">
        <f>VLOOKUP(C6183, 'Registration Database Man. Code'!A:D, 4, FALSE)</f>
        <v>DJI</v>
      </c>
      <c r="F6183" s="24" t="str">
        <f t="shared" si="96"/>
        <v>No</v>
      </c>
      <c r="G6183" s="21" t="str">
        <f>IF(F6183="Yes", "Not Applicable", IF(COUNTIF('Broadcast Module Man Codes'!B:B, LEFT(B6183, 4))=0, "No BM Man Code Found", "Match Found"))</f>
        <v>No BM Man Code Found</v>
      </c>
    </row>
    <row r="6184" spans="1:7">
      <c r="A6184" s="23" t="s">
        <v>11703</v>
      </c>
      <c r="B6184" s="23" t="s">
        <v>11704</v>
      </c>
      <c r="C6184" s="23" t="s">
        <v>6</v>
      </c>
      <c r="D6184" s="23" t="str">
        <f>IF(ISNUMBER(MATCH(C6184, 'Registration Database Man. Code'!A:A, 0)), "drone", "")</f>
        <v>drone</v>
      </c>
      <c r="E6184" s="23" t="str">
        <f>VLOOKUP(C6184, 'Registration Database Man. Code'!A:D, 4, FALSE)</f>
        <v>XAG</v>
      </c>
      <c r="F6184" s="24" t="str">
        <f t="shared" si="96"/>
        <v>Yes</v>
      </c>
      <c r="G6184" s="21" t="str">
        <f>IF(F6184="Yes", "Not Applicable", IF(COUNTIF('Broadcast Module Man Codes'!B:B, LEFT(B6184, 4))=0, "No BM Man Code Found", "Match Found"))</f>
        <v>Not Applicable</v>
      </c>
    </row>
    <row r="6185" spans="1:7">
      <c r="A6185" s="23" t="s">
        <v>11705</v>
      </c>
      <c r="B6185" s="23" t="s">
        <v>11706</v>
      </c>
      <c r="C6185" s="23" t="s">
        <v>97</v>
      </c>
      <c r="D6185" s="23" t="str">
        <f>IF(ISNUMBER(MATCH(C6185, 'Registration Database Man. Code'!A:A, 0)), "drone", "")</f>
        <v>drone</v>
      </c>
      <c r="E6185" s="23" t="str">
        <f>VLOOKUP(C6185, 'Registration Database Man. Code'!A:D, 4, FALSE)</f>
        <v>DJI</v>
      </c>
      <c r="F6185" s="24" t="str">
        <f t="shared" si="96"/>
        <v>No</v>
      </c>
      <c r="G6185" s="21" t="str">
        <f>IF(F6185="Yes", "Not Applicable", IF(COUNTIF('Broadcast Module Man Codes'!B:B, LEFT(B6185, 4))=0, "No BM Man Code Found", "Match Found"))</f>
        <v>No BM Man Code Found</v>
      </c>
    </row>
    <row r="6186" spans="1:7">
      <c r="A6186" s="23" t="s">
        <v>11707</v>
      </c>
      <c r="B6186" s="23" t="s">
        <v>11708</v>
      </c>
      <c r="C6186" s="23">
        <v>610193</v>
      </c>
      <c r="D6186" s="23" t="str">
        <f>IF(ISNUMBER(MATCH(C6186, 'Registration Database Man. Code'!A:A, 0)), "drone", "")</f>
        <v>drone</v>
      </c>
      <c r="E6186" s="23" t="str">
        <f>VLOOKUP(C6186, 'Registration Database Man. Code'!A:D, 4, FALSE)</f>
        <v>DJI</v>
      </c>
      <c r="F6186" s="24" t="str">
        <f t="shared" si="96"/>
        <v>No</v>
      </c>
      <c r="G6186" s="21" t="str">
        <f>IF(F6186="Yes", "Not Applicable", IF(COUNTIF('Broadcast Module Man Codes'!B:B, LEFT(B6186, 4))=0, "No BM Man Code Found", "Match Found"))</f>
        <v>No BM Man Code Found</v>
      </c>
    </row>
    <row r="6187" spans="1:7">
      <c r="A6187" s="23" t="s">
        <v>11709</v>
      </c>
      <c r="B6187" s="23" t="s">
        <v>11710</v>
      </c>
      <c r="C6187" s="23" t="s">
        <v>132</v>
      </c>
      <c r="D6187" s="23" t="str">
        <f>IF(ISNUMBER(MATCH(C6187, 'Registration Database Man. Code'!A:A, 0)), "drone", "")</f>
        <v>drone</v>
      </c>
      <c r="E6187" s="23" t="str">
        <f>VLOOKUP(C6187, 'Registration Database Man. Code'!A:D, 4, FALSE)</f>
        <v>DJI</v>
      </c>
      <c r="F6187" s="24" t="str">
        <f t="shared" si="96"/>
        <v>No</v>
      </c>
      <c r="G6187" s="21" t="str">
        <f>IF(F6187="Yes", "Not Applicable", IF(COUNTIF('Broadcast Module Man Codes'!B:B, LEFT(B6187, 4))=0, "No BM Man Code Found", "Match Found"))</f>
        <v>No BM Man Code Found</v>
      </c>
    </row>
    <row r="6188" spans="1:7">
      <c r="A6188" s="23" t="s">
        <v>11711</v>
      </c>
      <c r="B6188" s="23" t="s">
        <v>11712</v>
      </c>
      <c r="C6188" s="23" t="s">
        <v>53</v>
      </c>
      <c r="D6188" s="23" t="str">
        <f>IF(ISNUMBER(MATCH(C6188, 'Registration Database Man. Code'!A:A, 0)), "drone", "")</f>
        <v>drone</v>
      </c>
      <c r="E6188" s="23" t="str">
        <f>VLOOKUP(C6188, 'Registration Database Man. Code'!A:D, 4, FALSE)</f>
        <v>EA VISION</v>
      </c>
      <c r="F6188" s="24" t="str">
        <f t="shared" si="96"/>
        <v>No</v>
      </c>
      <c r="G6188" s="21" t="str">
        <f>IF(F6188="Yes", "Not Applicable", IF(COUNTIF('Broadcast Module Man Codes'!B:B, LEFT(B6188, 4))=0, "No BM Man Code Found", "Match Found"))</f>
        <v>No BM Man Code Found</v>
      </c>
    </row>
    <row r="6189" spans="1:7">
      <c r="A6189" s="23" t="s">
        <v>11713</v>
      </c>
      <c r="B6189" s="23" t="s">
        <v>11714</v>
      </c>
      <c r="C6189" s="23" t="s">
        <v>10</v>
      </c>
      <c r="D6189" s="23" t="str">
        <f>IF(ISNUMBER(MATCH(C6189, 'Registration Database Man. Code'!A:A, 0)), "drone", "")</f>
        <v>drone</v>
      </c>
      <c r="E6189" s="23" t="str">
        <f>VLOOKUP(C6189, 'Registration Database Man. Code'!A:D, 4, FALSE)</f>
        <v>DJI</v>
      </c>
      <c r="F6189" s="24" t="str">
        <f t="shared" si="96"/>
        <v>Yes</v>
      </c>
      <c r="G6189" s="21" t="str">
        <f>IF(F6189="Yes", "Not Applicable", IF(COUNTIF('Broadcast Module Man Codes'!B:B, LEFT(B6189, 4))=0, "No BM Man Code Found", "Match Found"))</f>
        <v>Not Applicable</v>
      </c>
    </row>
    <row r="6190" spans="1:7">
      <c r="A6190" s="23" t="s">
        <v>11715</v>
      </c>
      <c r="B6190" s="23" t="s">
        <v>11716</v>
      </c>
      <c r="C6190" s="23" t="s">
        <v>13</v>
      </c>
      <c r="D6190" s="23" t="str">
        <f>IF(ISNUMBER(MATCH(C6190, 'Registration Database Man. Code'!A:A, 0)), "drone", "")</f>
        <v>drone</v>
      </c>
      <c r="E6190" s="23" t="str">
        <f>VLOOKUP(C6190, 'Registration Database Man. Code'!A:D, 4, FALSE)</f>
        <v>DJI</v>
      </c>
      <c r="F6190" s="24" t="str">
        <f t="shared" si="96"/>
        <v>No</v>
      </c>
      <c r="G6190" s="21" t="str">
        <f>IF(F6190="Yes", "Not Applicable", IF(COUNTIF('Broadcast Module Man Codes'!B:B, LEFT(B6190, 4))=0, "No BM Man Code Found", "Match Found"))</f>
        <v>No BM Man Code Found</v>
      </c>
    </row>
    <row r="6191" spans="1:7">
      <c r="A6191" s="23" t="s">
        <v>11718</v>
      </c>
      <c r="B6191" s="23" t="s">
        <v>11719</v>
      </c>
      <c r="C6191" s="23" t="s">
        <v>53</v>
      </c>
      <c r="D6191" s="23" t="str">
        <f>IF(ISNUMBER(MATCH(C6191, 'Registration Database Man. Code'!A:A, 0)), "drone", "")</f>
        <v>drone</v>
      </c>
      <c r="E6191" s="23" t="str">
        <f>VLOOKUP(C6191, 'Registration Database Man. Code'!A:D, 4, FALSE)</f>
        <v>EA VISION</v>
      </c>
      <c r="F6191" s="24" t="str">
        <f t="shared" si="96"/>
        <v>No</v>
      </c>
      <c r="G6191" s="21" t="str">
        <f>IF(F6191="Yes", "Not Applicable", IF(COUNTIF('Broadcast Module Man Codes'!B:B, LEFT(B6191, 4))=0, "No BM Man Code Found", "Match Found"))</f>
        <v>No BM Man Code Found</v>
      </c>
    </row>
    <row r="6192" spans="1:7">
      <c r="A6192" s="23" t="s">
        <v>11720</v>
      </c>
      <c r="B6192" s="23" t="s">
        <v>11721</v>
      </c>
      <c r="C6192" s="23" t="s">
        <v>37</v>
      </c>
      <c r="D6192" s="23" t="str">
        <f>IF(ISNUMBER(MATCH(C6192, 'Registration Database Man. Code'!A:A, 0)), "drone", "")</f>
        <v>drone</v>
      </c>
      <c r="E6192" s="23" t="str">
        <f>VLOOKUP(C6192, 'Registration Database Man. Code'!A:D, 4, FALSE)</f>
        <v>DJI</v>
      </c>
      <c r="F6192" s="24" t="str">
        <f t="shared" si="96"/>
        <v>Yes</v>
      </c>
      <c r="G6192" s="21" t="str">
        <f>IF(F6192="Yes", "Not Applicable", IF(COUNTIF('Broadcast Module Man Codes'!B:B, LEFT(B6192, 4))=0, "No BM Man Code Found", "Match Found"))</f>
        <v>Not Applicable</v>
      </c>
    </row>
    <row r="6193" spans="1:7">
      <c r="A6193" s="23" t="s">
        <v>11722</v>
      </c>
      <c r="B6193" s="23" t="s">
        <v>11723</v>
      </c>
      <c r="C6193" s="23" t="s">
        <v>10</v>
      </c>
      <c r="D6193" s="23" t="str">
        <f>IF(ISNUMBER(MATCH(C6193, 'Registration Database Man. Code'!A:A, 0)), "drone", "")</f>
        <v>drone</v>
      </c>
      <c r="E6193" s="23" t="str">
        <f>VLOOKUP(C6193, 'Registration Database Man. Code'!A:D, 4, FALSE)</f>
        <v>DJI</v>
      </c>
      <c r="F6193" s="24" t="str">
        <f t="shared" si="96"/>
        <v>No</v>
      </c>
      <c r="G6193" s="21" t="str">
        <f>IF(F6193="Yes", "Not Applicable", IF(COUNTIF('Broadcast Module Man Codes'!B:B, LEFT(B6193, 4))=0, "No BM Man Code Found", "Match Found"))</f>
        <v>No BM Man Code Found</v>
      </c>
    </row>
    <row r="6194" spans="1:7">
      <c r="A6194" s="23" t="s">
        <v>11724</v>
      </c>
      <c r="B6194" s="23" t="s">
        <v>11725</v>
      </c>
      <c r="C6194" s="23" t="s">
        <v>53</v>
      </c>
      <c r="D6194" s="23" t="str">
        <f>IF(ISNUMBER(MATCH(C6194, 'Registration Database Man. Code'!A:A, 0)), "drone", "")</f>
        <v>drone</v>
      </c>
      <c r="E6194" s="23" t="str">
        <f>VLOOKUP(C6194, 'Registration Database Man. Code'!A:D, 4, FALSE)</f>
        <v>EA VISION</v>
      </c>
      <c r="F6194" s="24" t="str">
        <f t="shared" si="96"/>
        <v>No</v>
      </c>
      <c r="G6194" s="21" t="str">
        <f>IF(F6194="Yes", "Not Applicable", IF(COUNTIF('Broadcast Module Man Codes'!B:B, LEFT(B6194, 4))=0, "No BM Man Code Found", "Match Found"))</f>
        <v>No BM Man Code Found</v>
      </c>
    </row>
    <row r="6195" spans="1:7">
      <c r="A6195" s="23" t="s">
        <v>11726</v>
      </c>
      <c r="B6195" s="23" t="s">
        <v>11727</v>
      </c>
      <c r="C6195" s="23" t="s">
        <v>10</v>
      </c>
      <c r="D6195" s="23" t="str">
        <f>IF(ISNUMBER(MATCH(C6195, 'Registration Database Man. Code'!A:A, 0)), "drone", "")</f>
        <v>drone</v>
      </c>
      <c r="E6195" s="23" t="str">
        <f>VLOOKUP(C6195, 'Registration Database Man. Code'!A:D, 4, FALSE)</f>
        <v>DJI</v>
      </c>
      <c r="F6195" s="24" t="str">
        <f t="shared" si="96"/>
        <v>Yes</v>
      </c>
      <c r="G6195" s="21" t="str">
        <f>IF(F6195="Yes", "Not Applicable", IF(COUNTIF('Broadcast Module Man Codes'!B:B, LEFT(B6195, 4))=0, "No BM Man Code Found", "Match Found"))</f>
        <v>Not Applicable</v>
      </c>
    </row>
    <row r="6196" spans="1:7">
      <c r="A6196" s="23" t="s">
        <v>11728</v>
      </c>
      <c r="B6196" s="23" t="s">
        <v>11729</v>
      </c>
      <c r="C6196" s="23" t="s">
        <v>6</v>
      </c>
      <c r="D6196" s="23" t="str">
        <f>IF(ISNUMBER(MATCH(C6196, 'Registration Database Man. Code'!A:A, 0)), "drone", "")</f>
        <v>drone</v>
      </c>
      <c r="E6196" s="23" t="str">
        <f>VLOOKUP(C6196, 'Registration Database Man. Code'!A:D, 4, FALSE)</f>
        <v>XAG</v>
      </c>
      <c r="F6196" s="24" t="str">
        <f t="shared" si="96"/>
        <v>No</v>
      </c>
      <c r="G6196" s="21" t="str">
        <f>IF(F6196="Yes", "Not Applicable", IF(COUNTIF('Broadcast Module Man Codes'!B:B, LEFT(B6196, 4))=0, "No BM Man Code Found", "Match Found"))</f>
        <v>No BM Man Code Found</v>
      </c>
    </row>
    <row r="6197" spans="1:7">
      <c r="A6197" s="23" t="s">
        <v>11730</v>
      </c>
      <c r="B6197" s="23" t="s">
        <v>11731</v>
      </c>
      <c r="C6197" s="23" t="s">
        <v>509</v>
      </c>
      <c r="D6197" s="23" t="str">
        <f>IF(ISNUMBER(MATCH(C6197, 'Registration Database Man. Code'!A:A, 0)), "drone", "")</f>
        <v>drone</v>
      </c>
      <c r="E6197" s="23" t="str">
        <f>VLOOKUP(C6197, 'Registration Database Man. Code'!A:D, 4, FALSE)</f>
        <v>DJI</v>
      </c>
      <c r="F6197" s="24" t="str">
        <f t="shared" si="96"/>
        <v>No</v>
      </c>
      <c r="G6197" s="21" t="str">
        <f>IF(F6197="Yes", "Not Applicable", IF(COUNTIF('Broadcast Module Man Codes'!B:B, LEFT(B6197, 4))=0, "No BM Man Code Found", "Match Found"))</f>
        <v>No BM Man Code Found</v>
      </c>
    </row>
    <row r="6198" spans="1:7">
      <c r="A6198" s="23" t="s">
        <v>11732</v>
      </c>
      <c r="B6198" s="23" t="s">
        <v>11733</v>
      </c>
      <c r="C6198" s="23" t="s">
        <v>63</v>
      </c>
      <c r="D6198" s="23" t="str">
        <f>IF(ISNUMBER(MATCH(C6198, 'Registration Database Man. Code'!A:A, 0)), "drone", "")</f>
        <v>drone</v>
      </c>
      <c r="E6198" s="23" t="str">
        <f>VLOOKUP(C6198, 'Registration Database Man. Code'!A:D, 4, FALSE)</f>
        <v>DJI</v>
      </c>
      <c r="F6198" s="24" t="str">
        <f t="shared" si="96"/>
        <v>No</v>
      </c>
      <c r="G6198" s="21" t="str">
        <f>IF(F6198="Yes", "Not Applicable", IF(COUNTIF('Broadcast Module Man Codes'!B:B, LEFT(B6198, 4))=0, "No BM Man Code Found", "Match Found"))</f>
        <v>No BM Man Code Found</v>
      </c>
    </row>
    <row r="6199" spans="1:7">
      <c r="A6199" s="23" t="s">
        <v>11734</v>
      </c>
      <c r="B6199" s="23" t="s">
        <v>11735</v>
      </c>
      <c r="C6199" s="23" t="s">
        <v>2651</v>
      </c>
      <c r="D6199" s="23" t="str">
        <f>IF(ISNUMBER(MATCH(C6199, 'Registration Database Man. Code'!A:A, 0)), "drone", "")</f>
        <v>drone</v>
      </c>
      <c r="E6199" s="23" t="str">
        <f>VLOOKUP(C6199, 'Registration Database Man. Code'!A:D, 4, FALSE)</f>
        <v>DJI</v>
      </c>
      <c r="F6199" s="24" t="str">
        <f t="shared" si="96"/>
        <v>Yes</v>
      </c>
      <c r="G6199" s="21" t="str">
        <f>IF(F6199="Yes", "Not Applicable", IF(COUNTIF('Broadcast Module Man Codes'!B:B, LEFT(B6199, 4))=0, "No BM Man Code Found", "Match Found"))</f>
        <v>Not Applicable</v>
      </c>
    </row>
    <row r="6200" spans="1:7">
      <c r="A6200" s="23" t="s">
        <v>11737</v>
      </c>
      <c r="B6200" s="23" t="s">
        <v>11738</v>
      </c>
      <c r="C6200" s="23" t="s">
        <v>63</v>
      </c>
      <c r="D6200" s="23" t="str">
        <f>IF(ISNUMBER(MATCH(C6200, 'Registration Database Man. Code'!A:A, 0)), "drone", "")</f>
        <v>drone</v>
      </c>
      <c r="E6200" s="23" t="str">
        <f>VLOOKUP(C6200, 'Registration Database Man. Code'!A:D, 4, FALSE)</f>
        <v>DJI</v>
      </c>
      <c r="F6200" s="24" t="str">
        <f t="shared" si="96"/>
        <v>No</v>
      </c>
      <c r="G6200" s="21" t="str">
        <f>IF(F6200="Yes", "Not Applicable", IF(COUNTIF('Broadcast Module Man Codes'!B:B, LEFT(B6200, 4))=0, "No BM Man Code Found", "Match Found"))</f>
        <v>No BM Man Code Found</v>
      </c>
    </row>
    <row r="6201" spans="1:7">
      <c r="A6201" s="23" t="s">
        <v>11739</v>
      </c>
      <c r="B6201" s="23" t="s">
        <v>11740</v>
      </c>
      <c r="C6201" s="23" t="s">
        <v>27</v>
      </c>
      <c r="D6201" s="23" t="str">
        <f>IF(ISNUMBER(MATCH(C6201, 'Registration Database Man. Code'!A:A, 0)), "drone", "")</f>
        <v>drone</v>
      </c>
      <c r="E6201" s="23" t="str">
        <f>VLOOKUP(C6201, 'Registration Database Man. Code'!A:D, 4, FALSE)</f>
        <v>DJI</v>
      </c>
      <c r="F6201" s="24" t="str">
        <f t="shared" si="96"/>
        <v>Yes</v>
      </c>
      <c r="G6201" s="21" t="str">
        <f>IF(F6201="Yes", "Not Applicable", IF(COUNTIF('Broadcast Module Man Codes'!B:B, LEFT(B6201, 4))=0, "No BM Man Code Found", "Match Found"))</f>
        <v>Not Applicable</v>
      </c>
    </row>
    <row r="6202" spans="1:7">
      <c r="A6202" s="23" t="s">
        <v>11741</v>
      </c>
      <c r="B6202" s="23" t="s">
        <v>11742</v>
      </c>
      <c r="C6202" s="23" t="s">
        <v>94</v>
      </c>
      <c r="D6202" s="23" t="str">
        <f>IF(ISNUMBER(MATCH(C6202, 'Registration Database Man. Code'!A:A, 0)), "drone", "")</f>
        <v>drone</v>
      </c>
      <c r="E6202" s="23" t="str">
        <f>VLOOKUP(C6202, 'Registration Database Man. Code'!A:D, 4, FALSE)</f>
        <v>DJI</v>
      </c>
      <c r="F6202" s="24" t="str">
        <f t="shared" si="96"/>
        <v>No</v>
      </c>
      <c r="G6202" s="21" t="str">
        <f>IF(F6202="Yes", "Not Applicable", IF(COUNTIF('Broadcast Module Man Codes'!B:B, LEFT(B6202, 4))=0, "No BM Man Code Found", "Match Found"))</f>
        <v>No BM Man Code Found</v>
      </c>
    </row>
    <row r="6203" spans="1:7">
      <c r="A6203" s="23" t="s">
        <v>11743</v>
      </c>
      <c r="B6203" s="23" t="s">
        <v>11744</v>
      </c>
      <c r="C6203" s="23" t="s">
        <v>27</v>
      </c>
      <c r="D6203" s="23" t="str">
        <f>IF(ISNUMBER(MATCH(C6203, 'Registration Database Man. Code'!A:A, 0)), "drone", "")</f>
        <v>drone</v>
      </c>
      <c r="E6203" s="23" t="str">
        <f>VLOOKUP(C6203, 'Registration Database Man. Code'!A:D, 4, FALSE)</f>
        <v>DJI</v>
      </c>
      <c r="F6203" s="24" t="str">
        <f t="shared" si="96"/>
        <v>Yes</v>
      </c>
      <c r="G6203" s="21" t="str">
        <f>IF(F6203="Yes", "Not Applicable", IF(COUNTIF('Broadcast Module Man Codes'!B:B, LEFT(B6203, 4))=0, "No BM Man Code Found", "Match Found"))</f>
        <v>Not Applicable</v>
      </c>
    </row>
    <row r="6204" spans="1:7">
      <c r="A6204" s="23" t="s">
        <v>11745</v>
      </c>
      <c r="B6204" s="23" t="s">
        <v>11746</v>
      </c>
      <c r="C6204" s="23" t="s">
        <v>6</v>
      </c>
      <c r="D6204" s="23" t="str">
        <f>IF(ISNUMBER(MATCH(C6204, 'Registration Database Man. Code'!A:A, 0)), "drone", "")</f>
        <v>drone</v>
      </c>
      <c r="E6204" s="23" t="str">
        <f>VLOOKUP(C6204, 'Registration Database Man. Code'!A:D, 4, FALSE)</f>
        <v>XAG</v>
      </c>
      <c r="F6204" s="24" t="str">
        <f t="shared" si="96"/>
        <v>No</v>
      </c>
      <c r="G6204" s="21" t="str">
        <f>IF(F6204="Yes", "Not Applicable", IF(COUNTIF('Broadcast Module Man Codes'!B:B, LEFT(B6204, 4))=0, "No BM Man Code Found", "Match Found"))</f>
        <v>No BM Man Code Found</v>
      </c>
    </row>
    <row r="6205" spans="1:7">
      <c r="A6205" s="23" t="s">
        <v>11747</v>
      </c>
      <c r="B6205" s="23" t="s">
        <v>11748</v>
      </c>
      <c r="C6205" s="23" t="s">
        <v>27</v>
      </c>
      <c r="D6205" s="23" t="str">
        <f>IF(ISNUMBER(MATCH(C6205, 'Registration Database Man. Code'!A:A, 0)), "drone", "")</f>
        <v>drone</v>
      </c>
      <c r="E6205" s="23" t="str">
        <f>VLOOKUP(C6205, 'Registration Database Man. Code'!A:D, 4, FALSE)</f>
        <v>DJI</v>
      </c>
      <c r="F6205" s="24" t="str">
        <f t="shared" si="96"/>
        <v>Yes</v>
      </c>
      <c r="G6205" s="21" t="str">
        <f>IF(F6205="Yes", "Not Applicable", IF(COUNTIF('Broadcast Module Man Codes'!B:B, LEFT(B6205, 4))=0, "No BM Man Code Found", "Match Found"))</f>
        <v>Not Applicable</v>
      </c>
    </row>
    <row r="6206" spans="1:7">
      <c r="A6206" s="23" t="s">
        <v>11749</v>
      </c>
      <c r="B6206" s="23" t="s">
        <v>11750</v>
      </c>
      <c r="C6206" s="23" t="s">
        <v>574</v>
      </c>
      <c r="D6206" s="23" t="str">
        <f>IF(ISNUMBER(MATCH(C6206, 'Registration Database Man. Code'!A:A, 0)), "drone", "")</f>
        <v>drone</v>
      </c>
      <c r="E6206" s="23" t="str">
        <f>VLOOKUP(C6206, 'Registration Database Man. Code'!A:D, 4, FALSE)</f>
        <v>DJI</v>
      </c>
      <c r="F6206" s="24" t="str">
        <f t="shared" si="96"/>
        <v>Yes</v>
      </c>
      <c r="G6206" s="21" t="str">
        <f>IF(F6206="Yes", "Not Applicable", IF(COUNTIF('Broadcast Module Man Codes'!B:B, LEFT(B6206, 4))=0, "No BM Man Code Found", "Match Found"))</f>
        <v>Not Applicable</v>
      </c>
    </row>
    <row r="6207" spans="1:7">
      <c r="A6207" s="23" t="s">
        <v>11751</v>
      </c>
      <c r="B6207" s="23" t="s">
        <v>11752</v>
      </c>
      <c r="C6207" s="23" t="s">
        <v>1357</v>
      </c>
      <c r="D6207" s="23" t="str">
        <f>IF(ISNUMBER(MATCH(C6207, 'Registration Database Man. Code'!A:A, 0)), "drone", "")</f>
        <v>drone</v>
      </c>
      <c r="E6207" s="23" t="str">
        <f>VLOOKUP(C6207, 'Registration Database Man. Code'!A:D, 4, FALSE)</f>
        <v>DJI</v>
      </c>
      <c r="F6207" s="24" t="str">
        <f t="shared" si="96"/>
        <v>No</v>
      </c>
      <c r="G6207" s="21" t="str">
        <f>IF(F6207="Yes", "Not Applicable", IF(COUNTIF('Broadcast Module Man Codes'!B:B, LEFT(B6207, 4))=0, "No BM Man Code Found", "Match Found"))</f>
        <v>No BM Man Code Found</v>
      </c>
    </row>
    <row r="6208" spans="1:7">
      <c r="A6208" s="23" t="s">
        <v>11753</v>
      </c>
      <c r="B6208" s="23" t="s">
        <v>11754</v>
      </c>
      <c r="C6208" s="23" t="s">
        <v>10</v>
      </c>
      <c r="D6208" s="23" t="str">
        <f>IF(ISNUMBER(MATCH(C6208, 'Registration Database Man. Code'!A:A, 0)), "drone", "")</f>
        <v>drone</v>
      </c>
      <c r="E6208" s="23" t="str">
        <f>VLOOKUP(C6208, 'Registration Database Man. Code'!A:D, 4, FALSE)</f>
        <v>DJI</v>
      </c>
      <c r="F6208" s="24" t="str">
        <f t="shared" si="96"/>
        <v>No</v>
      </c>
      <c r="G6208" s="21" t="str">
        <f>IF(F6208="Yes", "Not Applicable", IF(COUNTIF('Broadcast Module Man Codes'!B:B, LEFT(B6208, 4))=0, "No BM Man Code Found", "Match Found"))</f>
        <v>No BM Man Code Found</v>
      </c>
    </row>
    <row r="6209" spans="1:7">
      <c r="A6209" s="23" t="s">
        <v>11755</v>
      </c>
      <c r="B6209" s="23" t="s">
        <v>11756</v>
      </c>
      <c r="C6209" s="23" t="s">
        <v>10</v>
      </c>
      <c r="D6209" s="23" t="str">
        <f>IF(ISNUMBER(MATCH(C6209, 'Registration Database Man. Code'!A:A, 0)), "drone", "")</f>
        <v>drone</v>
      </c>
      <c r="E6209" s="23" t="str">
        <f>VLOOKUP(C6209, 'Registration Database Man. Code'!A:D, 4, FALSE)</f>
        <v>DJI</v>
      </c>
      <c r="F6209" s="24" t="str">
        <f t="shared" si="96"/>
        <v>Yes</v>
      </c>
      <c r="G6209" s="21" t="str">
        <f>IF(F6209="Yes", "Not Applicable", IF(COUNTIF('Broadcast Module Man Codes'!B:B, LEFT(B6209, 4))=0, "No BM Man Code Found", "Match Found"))</f>
        <v>Not Applicable</v>
      </c>
    </row>
    <row r="6210" spans="1:7">
      <c r="A6210" s="23" t="s">
        <v>11757</v>
      </c>
      <c r="B6210" s="23" t="s">
        <v>11758</v>
      </c>
      <c r="C6210" s="23" t="s">
        <v>97</v>
      </c>
      <c r="D6210" s="23" t="str">
        <f>IF(ISNUMBER(MATCH(C6210, 'Registration Database Man. Code'!A:A, 0)), "drone", "")</f>
        <v>drone</v>
      </c>
      <c r="E6210" s="23" t="str">
        <f>VLOOKUP(C6210, 'Registration Database Man. Code'!A:D, 4, FALSE)</f>
        <v>DJI</v>
      </c>
      <c r="F6210" s="24" t="str">
        <f t="shared" si="96"/>
        <v>No</v>
      </c>
      <c r="G6210" s="21" t="str">
        <f>IF(F6210="Yes", "Not Applicable", IF(COUNTIF('Broadcast Module Man Codes'!B:B, LEFT(B6210, 4))=0, "No BM Man Code Found", "Match Found"))</f>
        <v>No BM Man Code Found</v>
      </c>
    </row>
    <row r="6211" spans="1:7">
      <c r="A6211" s="23" t="s">
        <v>11759</v>
      </c>
      <c r="B6211" s="23" t="s">
        <v>11760</v>
      </c>
      <c r="C6211" s="23" t="s">
        <v>6</v>
      </c>
      <c r="D6211" s="23" t="str">
        <f>IF(ISNUMBER(MATCH(C6211, 'Registration Database Man. Code'!A:A, 0)), "drone", "")</f>
        <v>drone</v>
      </c>
      <c r="E6211" s="23" t="str">
        <f>VLOOKUP(C6211, 'Registration Database Man. Code'!A:D, 4, FALSE)</f>
        <v>XAG</v>
      </c>
      <c r="F6211" s="24" t="str">
        <f t="shared" ref="F6211:F6274" si="97">IF(OR(E6211="EA VISION", E6211="EAVISION"), "No", IF(OR(AND(OR(E6211="DJI", E6211="DJI Innovations"), LEFT(B6211, 5)="1581F"), AND(OR(E6211="XAG", E6211="GUANGZHOU XAG CO LTD"), LEFT(B6211, 5)="1863F"), AND(E6211="Talos Drones", LEFT(B6211, 5)="2104F")), "Yes", "No"))</f>
        <v>Yes</v>
      </c>
      <c r="G6211" s="21" t="str">
        <f>IF(F6211="Yes", "Not Applicable", IF(COUNTIF('Broadcast Module Man Codes'!B:B, LEFT(B6211, 4))=0, "No BM Man Code Found", "Match Found"))</f>
        <v>Not Applicable</v>
      </c>
    </row>
    <row r="6212" spans="1:7">
      <c r="A6212" s="23" t="s">
        <v>11761</v>
      </c>
      <c r="B6212" s="23" t="s">
        <v>11762</v>
      </c>
      <c r="C6212" s="23" t="s">
        <v>21</v>
      </c>
      <c r="D6212" s="23" t="str">
        <f>IF(ISNUMBER(MATCH(C6212, 'Registration Database Man. Code'!A:A, 0)), "drone", "")</f>
        <v>drone</v>
      </c>
      <c r="E6212" s="23" t="str">
        <f>VLOOKUP(C6212, 'Registration Database Man. Code'!A:D, 4, FALSE)</f>
        <v>XAG</v>
      </c>
      <c r="F6212" s="24" t="str">
        <f t="shared" si="97"/>
        <v>No</v>
      </c>
      <c r="G6212" s="21" t="str">
        <f>IF(F6212="Yes", "Not Applicable", IF(COUNTIF('Broadcast Module Man Codes'!B:B, LEFT(B6212, 4))=0, "No BM Man Code Found", "Match Found"))</f>
        <v>No BM Man Code Found</v>
      </c>
    </row>
    <row r="6213" spans="1:7">
      <c r="A6213" s="23" t="s">
        <v>11763</v>
      </c>
      <c r="B6213" s="23" t="s">
        <v>11764</v>
      </c>
      <c r="C6213" s="23" t="s">
        <v>97</v>
      </c>
      <c r="D6213" s="23" t="str">
        <f>IF(ISNUMBER(MATCH(C6213, 'Registration Database Man. Code'!A:A, 0)), "drone", "")</f>
        <v>drone</v>
      </c>
      <c r="E6213" s="23" t="str">
        <f>VLOOKUP(C6213, 'Registration Database Man. Code'!A:D, 4, FALSE)</f>
        <v>DJI</v>
      </c>
      <c r="F6213" s="24" t="str">
        <f t="shared" si="97"/>
        <v>No</v>
      </c>
      <c r="G6213" s="21" t="str">
        <f>IF(F6213="Yes", "Not Applicable", IF(COUNTIF('Broadcast Module Man Codes'!B:B, LEFT(B6213, 4))=0, "No BM Man Code Found", "Match Found"))</f>
        <v>No BM Man Code Found</v>
      </c>
    </row>
    <row r="6214" spans="1:7">
      <c r="A6214" s="23" t="s">
        <v>11765</v>
      </c>
      <c r="B6214" s="23" t="s">
        <v>11766</v>
      </c>
      <c r="C6214" s="23" t="s">
        <v>5989</v>
      </c>
      <c r="D6214" s="23" t="str">
        <f>IF(ISNUMBER(MATCH(C6214, 'Registration Database Man. Code'!A:A, 0)), "drone", "")</f>
        <v>drone</v>
      </c>
      <c r="E6214" s="23" t="str">
        <f>VLOOKUP(C6214, 'Registration Database Man. Code'!A:D, 4, FALSE)</f>
        <v>DJI</v>
      </c>
      <c r="F6214" s="24" t="str">
        <f t="shared" si="97"/>
        <v>No</v>
      </c>
      <c r="G6214" s="21" t="str">
        <f>IF(F6214="Yes", "Not Applicable", IF(COUNTIF('Broadcast Module Man Codes'!B:B, LEFT(B6214, 4))=0, "No BM Man Code Found", "Match Found"))</f>
        <v>No BM Man Code Found</v>
      </c>
    </row>
    <row r="6215" spans="1:7">
      <c r="A6215" s="23" t="s">
        <v>11767</v>
      </c>
      <c r="B6215" s="23" t="s">
        <v>11768</v>
      </c>
      <c r="C6215" s="23" t="s">
        <v>455</v>
      </c>
      <c r="D6215" s="23" t="str">
        <f>IF(ISNUMBER(MATCH(C6215, 'Registration Database Man. Code'!A:A, 0)), "drone", "")</f>
        <v>drone</v>
      </c>
      <c r="E6215" s="23" t="str">
        <f>VLOOKUP(C6215, 'Registration Database Man. Code'!A:D, 4, FALSE)</f>
        <v>DJI</v>
      </c>
      <c r="F6215" s="24" t="str">
        <f t="shared" si="97"/>
        <v>No</v>
      </c>
      <c r="G6215" s="21" t="str">
        <f>IF(F6215="Yes", "Not Applicable", IF(COUNTIF('Broadcast Module Man Codes'!B:B, LEFT(B6215, 4))=0, "No BM Man Code Found", "Match Found"))</f>
        <v>No BM Man Code Found</v>
      </c>
    </row>
    <row r="6216" spans="1:7">
      <c r="A6216" s="23" t="s">
        <v>11770</v>
      </c>
      <c r="B6216" s="23" t="s">
        <v>11771</v>
      </c>
      <c r="C6216" s="23" t="s">
        <v>94</v>
      </c>
      <c r="D6216" s="23" t="str">
        <f>IF(ISNUMBER(MATCH(C6216, 'Registration Database Man. Code'!A:A, 0)), "drone", "")</f>
        <v>drone</v>
      </c>
      <c r="E6216" s="23" t="str">
        <f>VLOOKUP(C6216, 'Registration Database Man. Code'!A:D, 4, FALSE)</f>
        <v>DJI</v>
      </c>
      <c r="F6216" s="24" t="str">
        <f t="shared" si="97"/>
        <v>No</v>
      </c>
      <c r="G6216" s="21" t="str">
        <f>IF(F6216="Yes", "Not Applicable", IF(COUNTIF('Broadcast Module Man Codes'!B:B, LEFT(B6216, 4))=0, "No BM Man Code Found", "Match Found"))</f>
        <v>No BM Man Code Found</v>
      </c>
    </row>
    <row r="6217" spans="1:7">
      <c r="A6217" s="23" t="s">
        <v>11772</v>
      </c>
      <c r="B6217" s="23" t="s">
        <v>11773</v>
      </c>
      <c r="C6217" s="23" t="s">
        <v>4</v>
      </c>
      <c r="D6217" s="23" t="str">
        <f>IF(ISNUMBER(MATCH(C6217, 'Registration Database Man. Code'!A:A, 0)), "drone", "")</f>
        <v>drone</v>
      </c>
      <c r="E6217" s="23" t="str">
        <f>VLOOKUP(C6217, 'Registration Database Man. Code'!A:D, 4, FALSE)</f>
        <v>TALOS DRONES</v>
      </c>
      <c r="F6217" s="24" t="str">
        <f t="shared" si="97"/>
        <v>Yes</v>
      </c>
      <c r="G6217" s="21" t="str">
        <f>IF(F6217="Yes", "Not Applicable", IF(COUNTIF('Broadcast Module Man Codes'!B:B, LEFT(B6217, 4))=0, "No BM Man Code Found", "Match Found"))</f>
        <v>Not Applicable</v>
      </c>
    </row>
    <row r="6218" spans="1:7">
      <c r="A6218" s="23" t="s">
        <v>11774</v>
      </c>
      <c r="B6218" s="23" t="s">
        <v>11775</v>
      </c>
      <c r="C6218" s="23" t="s">
        <v>1421</v>
      </c>
      <c r="D6218" s="23" t="str">
        <f>IF(ISNUMBER(MATCH(C6218, 'Registration Database Man. Code'!A:A, 0)), "drone", "")</f>
        <v>drone</v>
      </c>
      <c r="E6218" s="23" t="str">
        <f>VLOOKUP(C6218, 'Registration Database Man. Code'!A:D, 4, FALSE)</f>
        <v>DJI</v>
      </c>
      <c r="F6218" s="24" t="str">
        <f t="shared" si="97"/>
        <v>No</v>
      </c>
      <c r="G6218" s="21" t="str">
        <f>IF(F6218="Yes", "Not Applicable", IF(COUNTIF('Broadcast Module Man Codes'!B:B, LEFT(B6218, 4))=0, "No BM Man Code Found", "Match Found"))</f>
        <v>No BM Man Code Found</v>
      </c>
    </row>
    <row r="6219" spans="1:7">
      <c r="A6219" s="23" t="s">
        <v>11776</v>
      </c>
      <c r="B6219" s="23" t="s">
        <v>11777</v>
      </c>
      <c r="C6219" s="23" t="s">
        <v>2035</v>
      </c>
      <c r="D6219" s="23" t="str">
        <f>IF(ISNUMBER(MATCH(C6219, 'Registration Database Man. Code'!A:A, 0)), "drone", "")</f>
        <v>drone</v>
      </c>
      <c r="E6219" s="23" t="str">
        <f>VLOOKUP(C6219, 'Registration Database Man. Code'!A:D, 4, FALSE)</f>
        <v>DJI</v>
      </c>
      <c r="F6219" s="24" t="str">
        <f t="shared" si="97"/>
        <v>No</v>
      </c>
      <c r="G6219" s="21" t="str">
        <f>IF(F6219="Yes", "Not Applicable", IF(COUNTIF('Broadcast Module Man Codes'!B:B, LEFT(B6219, 4))=0, "No BM Man Code Found", "Match Found"))</f>
        <v>No BM Man Code Found</v>
      </c>
    </row>
    <row r="6220" spans="1:7">
      <c r="A6220" s="23" t="s">
        <v>11780</v>
      </c>
      <c r="B6220" s="23" t="s">
        <v>11781</v>
      </c>
      <c r="C6220" s="23" t="s">
        <v>4</v>
      </c>
      <c r="D6220" s="23" t="str">
        <f>IF(ISNUMBER(MATCH(C6220, 'Registration Database Man. Code'!A:A, 0)), "drone", "")</f>
        <v>drone</v>
      </c>
      <c r="E6220" s="23" t="str">
        <f>VLOOKUP(C6220, 'Registration Database Man. Code'!A:D, 4, FALSE)</f>
        <v>TALOS DRONES</v>
      </c>
      <c r="F6220" s="24" t="str">
        <f t="shared" si="97"/>
        <v>Yes</v>
      </c>
      <c r="G6220" s="21" t="str">
        <f>IF(F6220="Yes", "Not Applicable", IF(COUNTIF('Broadcast Module Man Codes'!B:B, LEFT(B6220, 4))=0, "No BM Man Code Found", "Match Found"))</f>
        <v>Not Applicable</v>
      </c>
    </row>
    <row r="6221" spans="1:7">
      <c r="A6221" s="23" t="s">
        <v>11782</v>
      </c>
      <c r="B6221" s="23" t="s">
        <v>11783</v>
      </c>
      <c r="C6221" s="23" t="s">
        <v>142</v>
      </c>
      <c r="D6221" s="23" t="str">
        <f>IF(ISNUMBER(MATCH(C6221, 'Registration Database Man. Code'!A:A, 0)), "drone", "")</f>
        <v>drone</v>
      </c>
      <c r="E6221" s="23" t="str">
        <f>VLOOKUP(C6221, 'Registration Database Man. Code'!A:D, 4, FALSE)</f>
        <v>TALOS DRONES</v>
      </c>
      <c r="F6221" s="24" t="str">
        <f t="shared" si="97"/>
        <v>No</v>
      </c>
      <c r="G6221" s="21" t="str">
        <f>IF(F6221="Yes", "Not Applicable", IF(COUNTIF('Broadcast Module Man Codes'!B:B, LEFT(B6221, 4))=0, "No BM Man Code Found", "Match Found"))</f>
        <v>No BM Man Code Found</v>
      </c>
    </row>
    <row r="6222" spans="1:7">
      <c r="A6222" s="23" t="s">
        <v>11784</v>
      </c>
      <c r="B6222" s="23" t="s">
        <v>11785</v>
      </c>
      <c r="C6222" s="23" t="s">
        <v>13</v>
      </c>
      <c r="D6222" s="23" t="str">
        <f>IF(ISNUMBER(MATCH(C6222, 'Registration Database Man. Code'!A:A, 0)), "drone", "")</f>
        <v>drone</v>
      </c>
      <c r="E6222" s="23" t="str">
        <f>VLOOKUP(C6222, 'Registration Database Man. Code'!A:D, 4, FALSE)</f>
        <v>DJI</v>
      </c>
      <c r="F6222" s="24" t="str">
        <f t="shared" si="97"/>
        <v>No</v>
      </c>
      <c r="G6222" s="21" t="str">
        <f>IF(F6222="Yes", "Not Applicable", IF(COUNTIF('Broadcast Module Man Codes'!B:B, LEFT(B6222, 4))=0, "No BM Man Code Found", "Match Found"))</f>
        <v>No BM Man Code Found</v>
      </c>
    </row>
    <row r="6223" spans="1:7">
      <c r="A6223" s="23" t="s">
        <v>11786</v>
      </c>
      <c r="B6223" s="23" t="s">
        <v>11787</v>
      </c>
      <c r="C6223" s="23" t="s">
        <v>27</v>
      </c>
      <c r="D6223" s="23" t="str">
        <f>IF(ISNUMBER(MATCH(C6223, 'Registration Database Man. Code'!A:A, 0)), "drone", "")</f>
        <v>drone</v>
      </c>
      <c r="E6223" s="23" t="str">
        <f>VLOOKUP(C6223, 'Registration Database Man. Code'!A:D, 4, FALSE)</f>
        <v>DJI</v>
      </c>
      <c r="F6223" s="24" t="str">
        <f t="shared" si="97"/>
        <v>Yes</v>
      </c>
      <c r="G6223" s="21" t="str">
        <f>IF(F6223="Yes", "Not Applicable", IF(COUNTIF('Broadcast Module Man Codes'!B:B, LEFT(B6223, 4))=0, "No BM Man Code Found", "Match Found"))</f>
        <v>Not Applicable</v>
      </c>
    </row>
    <row r="6224" spans="1:7">
      <c r="A6224" s="23" t="s">
        <v>11788</v>
      </c>
      <c r="B6224" s="23" t="s">
        <v>11789</v>
      </c>
      <c r="C6224" s="23" t="s">
        <v>63</v>
      </c>
      <c r="D6224" s="23" t="str">
        <f>IF(ISNUMBER(MATCH(C6224, 'Registration Database Man. Code'!A:A, 0)), "drone", "")</f>
        <v>drone</v>
      </c>
      <c r="E6224" s="23" t="str">
        <f>VLOOKUP(C6224, 'Registration Database Man. Code'!A:D, 4, FALSE)</f>
        <v>DJI</v>
      </c>
      <c r="F6224" s="24" t="str">
        <f t="shared" si="97"/>
        <v>No</v>
      </c>
      <c r="G6224" s="21" t="str">
        <f>IF(F6224="Yes", "Not Applicable", IF(COUNTIF('Broadcast Module Man Codes'!B:B, LEFT(B6224, 4))=0, "No BM Man Code Found", "Match Found"))</f>
        <v>No BM Man Code Found</v>
      </c>
    </row>
    <row r="6225" spans="1:7">
      <c r="A6225" s="23" t="s">
        <v>11790</v>
      </c>
      <c r="B6225" s="23" t="s">
        <v>11791</v>
      </c>
      <c r="C6225" s="23" t="s">
        <v>63</v>
      </c>
      <c r="D6225" s="23" t="str">
        <f>IF(ISNUMBER(MATCH(C6225, 'Registration Database Man. Code'!A:A, 0)), "drone", "")</f>
        <v>drone</v>
      </c>
      <c r="E6225" s="23" t="str">
        <f>VLOOKUP(C6225, 'Registration Database Man. Code'!A:D, 4, FALSE)</f>
        <v>DJI</v>
      </c>
      <c r="F6225" s="24" t="str">
        <f t="shared" si="97"/>
        <v>No</v>
      </c>
      <c r="G6225" s="21" t="str">
        <f>IF(F6225="Yes", "Not Applicable", IF(COUNTIF('Broadcast Module Man Codes'!B:B, LEFT(B6225, 4))=0, "No BM Man Code Found", "Match Found"))</f>
        <v>No BM Man Code Found</v>
      </c>
    </row>
    <row r="6226" spans="1:7">
      <c r="A6226" s="23" t="s">
        <v>11792</v>
      </c>
      <c r="B6226" s="23" t="s">
        <v>11793</v>
      </c>
      <c r="C6226" s="23" t="s">
        <v>63</v>
      </c>
      <c r="D6226" s="23" t="str">
        <f>IF(ISNUMBER(MATCH(C6226, 'Registration Database Man. Code'!A:A, 0)), "drone", "")</f>
        <v>drone</v>
      </c>
      <c r="E6226" s="23" t="str">
        <f>VLOOKUP(C6226, 'Registration Database Man. Code'!A:D, 4, FALSE)</f>
        <v>DJI</v>
      </c>
      <c r="F6226" s="24" t="str">
        <f t="shared" si="97"/>
        <v>No</v>
      </c>
      <c r="G6226" s="21" t="str">
        <f>IF(F6226="Yes", "Not Applicable", IF(COUNTIF('Broadcast Module Man Codes'!B:B, LEFT(B6226, 4))=0, "No BM Man Code Found", "Match Found"))</f>
        <v>No BM Man Code Found</v>
      </c>
    </row>
    <row r="6227" spans="1:7">
      <c r="A6227" s="23" t="s">
        <v>11794</v>
      </c>
      <c r="B6227" s="23" t="s">
        <v>11795</v>
      </c>
      <c r="C6227" s="23" t="s">
        <v>63</v>
      </c>
      <c r="D6227" s="23" t="str">
        <f>IF(ISNUMBER(MATCH(C6227, 'Registration Database Man. Code'!A:A, 0)), "drone", "")</f>
        <v>drone</v>
      </c>
      <c r="E6227" s="23" t="str">
        <f>VLOOKUP(C6227, 'Registration Database Man. Code'!A:D, 4, FALSE)</f>
        <v>DJI</v>
      </c>
      <c r="F6227" s="24" t="str">
        <f t="shared" si="97"/>
        <v>No</v>
      </c>
      <c r="G6227" s="21" t="str">
        <f>IF(F6227="Yes", "Not Applicable", IF(COUNTIF('Broadcast Module Man Codes'!B:B, LEFT(B6227, 4))=0, "No BM Man Code Found", "Match Found"))</f>
        <v>No BM Man Code Found</v>
      </c>
    </row>
    <row r="6228" spans="1:7">
      <c r="A6228" s="23" t="s">
        <v>11796</v>
      </c>
      <c r="B6228" s="23" t="s">
        <v>11797</v>
      </c>
      <c r="C6228" s="23" t="s">
        <v>97</v>
      </c>
      <c r="D6228" s="23" t="str">
        <f>IF(ISNUMBER(MATCH(C6228, 'Registration Database Man. Code'!A:A, 0)), "drone", "")</f>
        <v>drone</v>
      </c>
      <c r="E6228" s="23" t="str">
        <f>VLOOKUP(C6228, 'Registration Database Man. Code'!A:D, 4, FALSE)</f>
        <v>DJI</v>
      </c>
      <c r="F6228" s="24" t="str">
        <f t="shared" si="97"/>
        <v>No</v>
      </c>
      <c r="G6228" s="21" t="str">
        <f>IF(F6228="Yes", "Not Applicable", IF(COUNTIF('Broadcast Module Man Codes'!B:B, LEFT(B6228, 4))=0, "No BM Man Code Found", "Match Found"))</f>
        <v>No BM Man Code Found</v>
      </c>
    </row>
    <row r="6229" spans="1:7">
      <c r="A6229" s="23" t="s">
        <v>11798</v>
      </c>
      <c r="B6229" s="23" t="s">
        <v>11799</v>
      </c>
      <c r="C6229" s="23" t="s">
        <v>97</v>
      </c>
      <c r="D6229" s="23" t="str">
        <f>IF(ISNUMBER(MATCH(C6229, 'Registration Database Man. Code'!A:A, 0)), "drone", "")</f>
        <v>drone</v>
      </c>
      <c r="E6229" s="23" t="str">
        <f>VLOOKUP(C6229, 'Registration Database Man. Code'!A:D, 4, FALSE)</f>
        <v>DJI</v>
      </c>
      <c r="F6229" s="24" t="str">
        <f t="shared" si="97"/>
        <v>No</v>
      </c>
      <c r="G6229" s="21" t="str">
        <f>IF(F6229="Yes", "Not Applicable", IF(COUNTIF('Broadcast Module Man Codes'!B:B, LEFT(B6229, 4))=0, "No BM Man Code Found", "Match Found"))</f>
        <v>No BM Man Code Found</v>
      </c>
    </row>
    <row r="6230" spans="1:7">
      <c r="A6230" s="23" t="s">
        <v>11800</v>
      </c>
      <c r="B6230" s="23" t="s">
        <v>11801</v>
      </c>
      <c r="C6230" s="23" t="s">
        <v>10</v>
      </c>
      <c r="D6230" s="23" t="str">
        <f>IF(ISNUMBER(MATCH(C6230, 'Registration Database Man. Code'!A:A, 0)), "drone", "")</f>
        <v>drone</v>
      </c>
      <c r="E6230" s="23" t="str">
        <f>VLOOKUP(C6230, 'Registration Database Man. Code'!A:D, 4, FALSE)</f>
        <v>DJI</v>
      </c>
      <c r="F6230" s="24" t="str">
        <f t="shared" si="97"/>
        <v>Yes</v>
      </c>
      <c r="G6230" s="21" t="str">
        <f>IF(F6230="Yes", "Not Applicable", IF(COUNTIF('Broadcast Module Man Codes'!B:B, LEFT(B6230, 4))=0, "No BM Man Code Found", "Match Found"))</f>
        <v>Not Applicable</v>
      </c>
    </row>
    <row r="6231" spans="1:7">
      <c r="A6231" s="23" t="s">
        <v>11802</v>
      </c>
      <c r="B6231" s="23" t="s">
        <v>11803</v>
      </c>
      <c r="C6231" s="23" t="s">
        <v>132</v>
      </c>
      <c r="D6231" s="23" t="str">
        <f>IF(ISNUMBER(MATCH(C6231, 'Registration Database Man. Code'!A:A, 0)), "drone", "")</f>
        <v>drone</v>
      </c>
      <c r="E6231" s="23" t="str">
        <f>VLOOKUP(C6231, 'Registration Database Man. Code'!A:D, 4, FALSE)</f>
        <v>DJI</v>
      </c>
      <c r="F6231" s="24" t="str">
        <f t="shared" si="97"/>
        <v>No</v>
      </c>
      <c r="G6231" s="21" t="str">
        <f>IF(F6231="Yes", "Not Applicable", IF(COUNTIF('Broadcast Module Man Codes'!B:B, LEFT(B6231, 4))=0, "No BM Man Code Found", "Match Found"))</f>
        <v>No BM Man Code Found</v>
      </c>
    </row>
    <row r="6232" spans="1:7">
      <c r="A6232" s="23" t="s">
        <v>11804</v>
      </c>
      <c r="B6232" s="23" t="s">
        <v>11805</v>
      </c>
      <c r="C6232" s="23" t="s">
        <v>63</v>
      </c>
      <c r="D6232" s="23" t="str">
        <f>IF(ISNUMBER(MATCH(C6232, 'Registration Database Man. Code'!A:A, 0)), "drone", "")</f>
        <v>drone</v>
      </c>
      <c r="E6232" s="23" t="str">
        <f>VLOOKUP(C6232, 'Registration Database Man. Code'!A:D, 4, FALSE)</f>
        <v>DJI</v>
      </c>
      <c r="F6232" s="24" t="str">
        <f t="shared" si="97"/>
        <v>No</v>
      </c>
      <c r="G6232" s="21" t="str">
        <f>IF(F6232="Yes", "Not Applicable", IF(COUNTIF('Broadcast Module Man Codes'!B:B, LEFT(B6232, 4))=0, "No BM Man Code Found", "Match Found"))</f>
        <v>No BM Man Code Found</v>
      </c>
    </row>
    <row r="6233" spans="1:7">
      <c r="A6233" s="23" t="s">
        <v>11806</v>
      </c>
      <c r="B6233" s="23" t="s">
        <v>11807</v>
      </c>
      <c r="C6233" s="23" t="s">
        <v>10</v>
      </c>
      <c r="D6233" s="23" t="str">
        <f>IF(ISNUMBER(MATCH(C6233, 'Registration Database Man. Code'!A:A, 0)), "drone", "")</f>
        <v>drone</v>
      </c>
      <c r="E6233" s="23" t="str">
        <f>VLOOKUP(C6233, 'Registration Database Man. Code'!A:D, 4, FALSE)</f>
        <v>DJI</v>
      </c>
      <c r="F6233" s="24" t="str">
        <f t="shared" si="97"/>
        <v>No</v>
      </c>
      <c r="G6233" s="21" t="str">
        <f>IF(F6233="Yes", "Not Applicable", IF(COUNTIF('Broadcast Module Man Codes'!B:B, LEFT(B6233, 4))=0, "No BM Man Code Found", "Match Found"))</f>
        <v>No BM Man Code Found</v>
      </c>
    </row>
    <row r="6234" spans="1:7">
      <c r="A6234" s="23" t="s">
        <v>11808</v>
      </c>
      <c r="B6234" s="23" t="s">
        <v>11809</v>
      </c>
      <c r="C6234" s="23" t="s">
        <v>27</v>
      </c>
      <c r="D6234" s="23" t="str">
        <f>IF(ISNUMBER(MATCH(C6234, 'Registration Database Man. Code'!A:A, 0)), "drone", "")</f>
        <v>drone</v>
      </c>
      <c r="E6234" s="23" t="str">
        <f>VLOOKUP(C6234, 'Registration Database Man. Code'!A:D, 4, FALSE)</f>
        <v>DJI</v>
      </c>
      <c r="F6234" s="24" t="str">
        <f t="shared" si="97"/>
        <v>Yes</v>
      </c>
      <c r="G6234" s="21" t="str">
        <f>IF(F6234="Yes", "Not Applicable", IF(COUNTIF('Broadcast Module Man Codes'!B:B, LEFT(B6234, 4))=0, "No BM Man Code Found", "Match Found"))</f>
        <v>Not Applicable</v>
      </c>
    </row>
    <row r="6235" spans="1:7">
      <c r="A6235" s="23" t="s">
        <v>11810</v>
      </c>
      <c r="B6235" s="23" t="s">
        <v>11811</v>
      </c>
      <c r="C6235" s="23" t="s">
        <v>11095</v>
      </c>
      <c r="D6235" s="23" t="str">
        <f>IF(ISNUMBER(MATCH(C6235, 'Registration Database Man. Code'!A:A, 0)), "drone", "")</f>
        <v>drone</v>
      </c>
      <c r="E6235" s="23" t="str">
        <f>VLOOKUP(C6235, 'Registration Database Man. Code'!A:D, 4, FALSE)</f>
        <v>DJI</v>
      </c>
      <c r="F6235" s="24" t="str">
        <f t="shared" si="97"/>
        <v>No</v>
      </c>
      <c r="G6235" s="21" t="str">
        <f>IF(F6235="Yes", "Not Applicable", IF(COUNTIF('Broadcast Module Man Codes'!B:B, LEFT(B6235, 4))=0, "No BM Man Code Found", "Match Found"))</f>
        <v>No BM Man Code Found</v>
      </c>
    </row>
    <row r="6236" spans="1:7">
      <c r="A6236" s="23" t="s">
        <v>11812</v>
      </c>
      <c r="B6236" s="23" t="s">
        <v>11813</v>
      </c>
      <c r="C6236" s="23" t="s">
        <v>482</v>
      </c>
      <c r="D6236" s="23" t="str">
        <f>IF(ISNUMBER(MATCH(C6236, 'Registration Database Man. Code'!A:A, 0)), "drone", "")</f>
        <v>drone</v>
      </c>
      <c r="E6236" s="23" t="str">
        <f>VLOOKUP(C6236, 'Registration Database Man. Code'!A:D, 4, FALSE)</f>
        <v>DJI</v>
      </c>
      <c r="F6236" s="24" t="str">
        <f t="shared" si="97"/>
        <v>No</v>
      </c>
      <c r="G6236" s="21" t="str">
        <f>IF(F6236="Yes", "Not Applicable", IF(COUNTIF('Broadcast Module Man Codes'!B:B, LEFT(B6236, 4))=0, "No BM Man Code Found", "Match Found"))</f>
        <v>No BM Man Code Found</v>
      </c>
    </row>
    <row r="6237" spans="1:7">
      <c r="A6237" s="23" t="s">
        <v>11814</v>
      </c>
      <c r="B6237" s="23" t="s">
        <v>11815</v>
      </c>
      <c r="C6237" s="23" t="s">
        <v>63</v>
      </c>
      <c r="D6237" s="23" t="str">
        <f>IF(ISNUMBER(MATCH(C6237, 'Registration Database Man. Code'!A:A, 0)), "drone", "")</f>
        <v>drone</v>
      </c>
      <c r="E6237" s="23" t="str">
        <f>VLOOKUP(C6237, 'Registration Database Man. Code'!A:D, 4, FALSE)</f>
        <v>DJI</v>
      </c>
      <c r="F6237" s="24" t="str">
        <f t="shared" si="97"/>
        <v>No</v>
      </c>
      <c r="G6237" s="21" t="str">
        <f>IF(F6237="Yes", "Not Applicable", IF(COUNTIF('Broadcast Module Man Codes'!B:B, LEFT(B6237, 4))=0, "No BM Man Code Found", "Match Found"))</f>
        <v>No BM Man Code Found</v>
      </c>
    </row>
    <row r="6238" spans="1:7">
      <c r="A6238" s="23" t="s">
        <v>11816</v>
      </c>
      <c r="B6238" s="23" t="s">
        <v>11817</v>
      </c>
      <c r="C6238" s="23" t="s">
        <v>482</v>
      </c>
      <c r="D6238" s="23" t="str">
        <f>IF(ISNUMBER(MATCH(C6238, 'Registration Database Man. Code'!A:A, 0)), "drone", "")</f>
        <v>drone</v>
      </c>
      <c r="E6238" s="23" t="str">
        <f>VLOOKUP(C6238, 'Registration Database Man. Code'!A:D, 4, FALSE)</f>
        <v>DJI</v>
      </c>
      <c r="F6238" s="24" t="str">
        <f t="shared" si="97"/>
        <v>No</v>
      </c>
      <c r="G6238" s="21" t="str">
        <f>IF(F6238="Yes", "Not Applicable", IF(COUNTIF('Broadcast Module Man Codes'!B:B, LEFT(B6238, 4))=0, "No BM Man Code Found", "Match Found"))</f>
        <v>No BM Man Code Found</v>
      </c>
    </row>
    <row r="6239" spans="1:7">
      <c r="A6239" s="23" t="s">
        <v>11818</v>
      </c>
      <c r="B6239" s="23" t="s">
        <v>11819</v>
      </c>
      <c r="C6239" s="23" t="s">
        <v>27</v>
      </c>
      <c r="D6239" s="23" t="str">
        <f>IF(ISNUMBER(MATCH(C6239, 'Registration Database Man. Code'!A:A, 0)), "drone", "")</f>
        <v>drone</v>
      </c>
      <c r="E6239" s="23" t="str">
        <f>VLOOKUP(C6239, 'Registration Database Man. Code'!A:D, 4, FALSE)</f>
        <v>DJI</v>
      </c>
      <c r="F6239" s="24" t="str">
        <f t="shared" si="97"/>
        <v>Yes</v>
      </c>
      <c r="G6239" s="21" t="str">
        <f>IF(F6239="Yes", "Not Applicable", IF(COUNTIF('Broadcast Module Man Codes'!B:B, LEFT(B6239, 4))=0, "No BM Man Code Found", "Match Found"))</f>
        <v>Not Applicable</v>
      </c>
    </row>
    <row r="6240" spans="1:7">
      <c r="A6240" s="23" t="s">
        <v>11820</v>
      </c>
      <c r="B6240" s="23" t="s">
        <v>11821</v>
      </c>
      <c r="C6240" s="23" t="s">
        <v>922</v>
      </c>
      <c r="D6240" s="23" t="str">
        <f>IF(ISNUMBER(MATCH(C6240, 'Registration Database Man. Code'!A:A, 0)), "drone", "")</f>
        <v>drone</v>
      </c>
      <c r="E6240" s="23" t="str">
        <f>VLOOKUP(C6240, 'Registration Database Man. Code'!A:D, 4, FALSE)</f>
        <v>DJI</v>
      </c>
      <c r="F6240" s="24" t="str">
        <f t="shared" si="97"/>
        <v>No</v>
      </c>
      <c r="G6240" s="21" t="str">
        <f>IF(F6240="Yes", "Not Applicable", IF(COUNTIF('Broadcast Module Man Codes'!B:B, LEFT(B6240, 4))=0, "No BM Man Code Found", "Match Found"))</f>
        <v>No BM Man Code Found</v>
      </c>
    </row>
    <row r="6241" spans="1:7">
      <c r="A6241" s="23" t="s">
        <v>11822</v>
      </c>
      <c r="B6241" s="23" t="s">
        <v>11823</v>
      </c>
      <c r="C6241" s="23" t="s">
        <v>922</v>
      </c>
      <c r="D6241" s="23" t="str">
        <f>IF(ISNUMBER(MATCH(C6241, 'Registration Database Man. Code'!A:A, 0)), "drone", "")</f>
        <v>drone</v>
      </c>
      <c r="E6241" s="23" t="str">
        <f>VLOOKUP(C6241, 'Registration Database Man. Code'!A:D, 4, FALSE)</f>
        <v>DJI</v>
      </c>
      <c r="F6241" s="24" t="str">
        <f t="shared" si="97"/>
        <v>No</v>
      </c>
      <c r="G6241" s="21" t="str">
        <f>IF(F6241="Yes", "Not Applicable", IF(COUNTIF('Broadcast Module Man Codes'!B:B, LEFT(B6241, 4))=0, "No BM Man Code Found", "Match Found"))</f>
        <v>No BM Man Code Found</v>
      </c>
    </row>
    <row r="6242" spans="1:7">
      <c r="A6242" s="23" t="s">
        <v>11824</v>
      </c>
      <c r="B6242" s="23" t="s">
        <v>11825</v>
      </c>
      <c r="C6242" s="23" t="s">
        <v>27</v>
      </c>
      <c r="D6242" s="23" t="str">
        <f>IF(ISNUMBER(MATCH(C6242, 'Registration Database Man. Code'!A:A, 0)), "drone", "")</f>
        <v>drone</v>
      </c>
      <c r="E6242" s="23" t="str">
        <f>VLOOKUP(C6242, 'Registration Database Man. Code'!A:D, 4, FALSE)</f>
        <v>DJI</v>
      </c>
      <c r="F6242" s="24" t="str">
        <f t="shared" si="97"/>
        <v>Yes</v>
      </c>
      <c r="G6242" s="21" t="str">
        <f>IF(F6242="Yes", "Not Applicable", IF(COUNTIF('Broadcast Module Man Codes'!B:B, LEFT(B6242, 4))=0, "No BM Man Code Found", "Match Found"))</f>
        <v>Not Applicable</v>
      </c>
    </row>
    <row r="6243" spans="1:7">
      <c r="A6243" s="23" t="s">
        <v>11826</v>
      </c>
      <c r="B6243" s="23" t="s">
        <v>11827</v>
      </c>
      <c r="C6243" s="23" t="s">
        <v>27</v>
      </c>
      <c r="D6243" s="23" t="str">
        <f>IF(ISNUMBER(MATCH(C6243, 'Registration Database Man. Code'!A:A, 0)), "drone", "")</f>
        <v>drone</v>
      </c>
      <c r="E6243" s="23" t="str">
        <f>VLOOKUP(C6243, 'Registration Database Man. Code'!A:D, 4, FALSE)</f>
        <v>DJI</v>
      </c>
      <c r="F6243" s="24" t="str">
        <f t="shared" si="97"/>
        <v>Yes</v>
      </c>
      <c r="G6243" s="21" t="str">
        <f>IF(F6243="Yes", "Not Applicable", IF(COUNTIF('Broadcast Module Man Codes'!B:B, LEFT(B6243, 4))=0, "No BM Man Code Found", "Match Found"))</f>
        <v>Not Applicable</v>
      </c>
    </row>
    <row r="6244" spans="1:7">
      <c r="A6244" s="23" t="s">
        <v>11828</v>
      </c>
      <c r="B6244" s="23" t="s">
        <v>11829</v>
      </c>
      <c r="C6244" s="23" t="s">
        <v>460</v>
      </c>
      <c r="D6244" s="23" t="str">
        <f>IF(ISNUMBER(MATCH(C6244, 'Registration Database Man. Code'!A:A, 0)), "drone", "")</f>
        <v>drone</v>
      </c>
      <c r="E6244" s="23" t="str">
        <f>VLOOKUP(C6244, 'Registration Database Man. Code'!A:D, 4, FALSE)</f>
        <v>DJI</v>
      </c>
      <c r="F6244" s="24" t="str">
        <f t="shared" si="97"/>
        <v>No</v>
      </c>
      <c r="G6244" s="21" t="str">
        <f>IF(F6244="Yes", "Not Applicable", IF(COUNTIF('Broadcast Module Man Codes'!B:B, LEFT(B6244, 4))=0, "No BM Man Code Found", "Match Found"))</f>
        <v>No BM Man Code Found</v>
      </c>
    </row>
    <row r="6245" spans="1:7">
      <c r="A6245" s="23" t="s">
        <v>11830</v>
      </c>
      <c r="B6245" s="23" t="s">
        <v>11831</v>
      </c>
      <c r="C6245" s="23" t="s">
        <v>4155</v>
      </c>
      <c r="D6245" s="23" t="str">
        <f>IF(ISNUMBER(MATCH(C6245, 'Registration Database Man. Code'!A:A, 0)), "drone", "")</f>
        <v>drone</v>
      </c>
      <c r="E6245" s="23" t="str">
        <f>VLOOKUP(C6245, 'Registration Database Man. Code'!A:D, 4, FALSE)</f>
        <v>DJI</v>
      </c>
      <c r="F6245" s="24" t="str">
        <f t="shared" si="97"/>
        <v>No</v>
      </c>
      <c r="G6245" s="21" t="str">
        <f>IF(F6245="Yes", "Not Applicable", IF(COUNTIF('Broadcast Module Man Codes'!B:B, LEFT(B6245, 4))=0, "No BM Man Code Found", "Match Found"))</f>
        <v>No BM Man Code Found</v>
      </c>
    </row>
    <row r="6246" spans="1:7">
      <c r="A6246" s="23" t="s">
        <v>11832</v>
      </c>
      <c r="B6246" s="23" t="s">
        <v>11833</v>
      </c>
      <c r="C6246" s="23" t="s">
        <v>63</v>
      </c>
      <c r="D6246" s="23" t="str">
        <f>IF(ISNUMBER(MATCH(C6246, 'Registration Database Man. Code'!A:A, 0)), "drone", "")</f>
        <v>drone</v>
      </c>
      <c r="E6246" s="23" t="str">
        <f>VLOOKUP(C6246, 'Registration Database Man. Code'!A:D, 4, FALSE)</f>
        <v>DJI</v>
      </c>
      <c r="F6246" s="24" t="str">
        <f t="shared" si="97"/>
        <v>No</v>
      </c>
      <c r="G6246" s="21" t="str">
        <f>IF(F6246="Yes", "Not Applicable", IF(COUNTIF('Broadcast Module Man Codes'!B:B, LEFT(B6246, 4))=0, "No BM Man Code Found", "Match Found"))</f>
        <v>No BM Man Code Found</v>
      </c>
    </row>
    <row r="6247" spans="1:7">
      <c r="A6247" s="23" t="s">
        <v>11834</v>
      </c>
      <c r="B6247" s="23" t="s">
        <v>11835</v>
      </c>
      <c r="C6247" s="23" t="s">
        <v>42</v>
      </c>
      <c r="D6247" s="23" t="str">
        <f>IF(ISNUMBER(MATCH(C6247, 'Registration Database Man. Code'!A:A, 0)), "drone", "")</f>
        <v>drone</v>
      </c>
      <c r="E6247" s="23" t="str">
        <f>VLOOKUP(C6247, 'Registration Database Man. Code'!A:D, 4, FALSE)</f>
        <v>DJI</v>
      </c>
      <c r="F6247" s="24" t="str">
        <f t="shared" si="97"/>
        <v>No</v>
      </c>
      <c r="G6247" s="21" t="str">
        <f>IF(F6247="Yes", "Not Applicable", IF(COUNTIF('Broadcast Module Man Codes'!B:B, LEFT(B6247, 4))=0, "No BM Man Code Found", "Match Found"))</f>
        <v>No BM Man Code Found</v>
      </c>
    </row>
    <row r="6248" spans="1:7">
      <c r="A6248" s="23" t="s">
        <v>11836</v>
      </c>
      <c r="B6248" s="23" t="s">
        <v>11837</v>
      </c>
      <c r="C6248" s="23" t="s">
        <v>482</v>
      </c>
      <c r="D6248" s="23" t="str">
        <f>IF(ISNUMBER(MATCH(C6248, 'Registration Database Man. Code'!A:A, 0)), "drone", "")</f>
        <v>drone</v>
      </c>
      <c r="E6248" s="23" t="str">
        <f>VLOOKUP(C6248, 'Registration Database Man. Code'!A:D, 4, FALSE)</f>
        <v>DJI</v>
      </c>
      <c r="F6248" s="24" t="str">
        <f t="shared" si="97"/>
        <v>No</v>
      </c>
      <c r="G6248" s="21" t="str">
        <f>IF(F6248="Yes", "Not Applicable", IF(COUNTIF('Broadcast Module Man Codes'!B:B, LEFT(B6248, 4))=0, "No BM Man Code Found", "Match Found"))</f>
        <v>No BM Man Code Found</v>
      </c>
    </row>
    <row r="6249" spans="1:7">
      <c r="A6249" s="23" t="s">
        <v>11838</v>
      </c>
      <c r="B6249" s="23" t="s">
        <v>11839</v>
      </c>
      <c r="C6249" s="23" t="s">
        <v>97</v>
      </c>
      <c r="D6249" s="23" t="str">
        <f>IF(ISNUMBER(MATCH(C6249, 'Registration Database Man. Code'!A:A, 0)), "drone", "")</f>
        <v>drone</v>
      </c>
      <c r="E6249" s="23" t="str">
        <f>VLOOKUP(C6249, 'Registration Database Man. Code'!A:D, 4, FALSE)</f>
        <v>DJI</v>
      </c>
      <c r="F6249" s="24" t="str">
        <f t="shared" si="97"/>
        <v>No</v>
      </c>
      <c r="G6249" s="21" t="str">
        <f>IF(F6249="Yes", "Not Applicable", IF(COUNTIF('Broadcast Module Man Codes'!B:B, LEFT(B6249, 4))=0, "No BM Man Code Found", "Match Found"))</f>
        <v>No BM Man Code Found</v>
      </c>
    </row>
    <row r="6250" spans="1:7">
      <c r="A6250" s="23" t="s">
        <v>11840</v>
      </c>
      <c r="B6250" s="23" t="s">
        <v>11841</v>
      </c>
      <c r="C6250" s="23" t="s">
        <v>132</v>
      </c>
      <c r="D6250" s="23" t="str">
        <f>IF(ISNUMBER(MATCH(C6250, 'Registration Database Man. Code'!A:A, 0)), "drone", "")</f>
        <v>drone</v>
      </c>
      <c r="E6250" s="23" t="str">
        <f>VLOOKUP(C6250, 'Registration Database Man. Code'!A:D, 4, FALSE)</f>
        <v>DJI</v>
      </c>
      <c r="F6250" s="24" t="str">
        <f t="shared" si="97"/>
        <v>No</v>
      </c>
      <c r="G6250" s="21" t="str">
        <f>IF(F6250="Yes", "Not Applicable", IF(COUNTIF('Broadcast Module Man Codes'!B:B, LEFT(B6250, 4))=0, "No BM Man Code Found", "Match Found"))</f>
        <v>No BM Man Code Found</v>
      </c>
    </row>
    <row r="6251" spans="1:7">
      <c r="A6251" s="23" t="s">
        <v>11842</v>
      </c>
      <c r="B6251" s="23" t="s">
        <v>11843</v>
      </c>
      <c r="C6251" s="23" t="s">
        <v>482</v>
      </c>
      <c r="D6251" s="23" t="str">
        <f>IF(ISNUMBER(MATCH(C6251, 'Registration Database Man. Code'!A:A, 0)), "drone", "")</f>
        <v>drone</v>
      </c>
      <c r="E6251" s="23" t="str">
        <f>VLOOKUP(C6251, 'Registration Database Man. Code'!A:D, 4, FALSE)</f>
        <v>DJI</v>
      </c>
      <c r="F6251" s="24" t="str">
        <f t="shared" si="97"/>
        <v>No</v>
      </c>
      <c r="G6251" s="21" t="str">
        <f>IF(F6251="Yes", "Not Applicable", IF(COUNTIF('Broadcast Module Man Codes'!B:B, LEFT(B6251, 4))=0, "No BM Man Code Found", "Match Found"))</f>
        <v>No BM Man Code Found</v>
      </c>
    </row>
    <row r="6252" spans="1:7">
      <c r="A6252" s="23" t="s">
        <v>11844</v>
      </c>
      <c r="B6252" s="23" t="s">
        <v>11845</v>
      </c>
      <c r="C6252" s="23" t="s">
        <v>94</v>
      </c>
      <c r="D6252" s="23" t="str">
        <f>IF(ISNUMBER(MATCH(C6252, 'Registration Database Man. Code'!A:A, 0)), "drone", "")</f>
        <v>drone</v>
      </c>
      <c r="E6252" s="23" t="str">
        <f>VLOOKUP(C6252, 'Registration Database Man. Code'!A:D, 4, FALSE)</f>
        <v>DJI</v>
      </c>
      <c r="F6252" s="24" t="str">
        <f t="shared" si="97"/>
        <v>No</v>
      </c>
      <c r="G6252" s="21" t="str">
        <f>IF(F6252="Yes", "Not Applicable", IF(COUNTIF('Broadcast Module Man Codes'!B:B, LEFT(B6252, 4))=0, "No BM Man Code Found", "Match Found"))</f>
        <v>No BM Man Code Found</v>
      </c>
    </row>
    <row r="6253" spans="1:7">
      <c r="A6253" s="23" t="s">
        <v>11846</v>
      </c>
      <c r="B6253" s="23" t="s">
        <v>11847</v>
      </c>
      <c r="C6253" s="23" t="s">
        <v>10</v>
      </c>
      <c r="D6253" s="23" t="str">
        <f>IF(ISNUMBER(MATCH(C6253, 'Registration Database Man. Code'!A:A, 0)), "drone", "")</f>
        <v>drone</v>
      </c>
      <c r="E6253" s="23" t="str">
        <f>VLOOKUP(C6253, 'Registration Database Man. Code'!A:D, 4, FALSE)</f>
        <v>DJI</v>
      </c>
      <c r="F6253" s="24" t="str">
        <f t="shared" si="97"/>
        <v>Yes</v>
      </c>
      <c r="G6253" s="21" t="str">
        <f>IF(F6253="Yes", "Not Applicable", IF(COUNTIF('Broadcast Module Man Codes'!B:B, LEFT(B6253, 4))=0, "No BM Man Code Found", "Match Found"))</f>
        <v>Not Applicable</v>
      </c>
    </row>
    <row r="6254" spans="1:7">
      <c r="A6254" s="23" t="s">
        <v>11848</v>
      </c>
      <c r="B6254" s="23" t="s">
        <v>11849</v>
      </c>
      <c r="C6254" s="23" t="s">
        <v>11850</v>
      </c>
      <c r="D6254" s="23" t="str">
        <f>IF(ISNUMBER(MATCH(C6254, 'Registration Database Man. Code'!A:A, 0)), "drone", "")</f>
        <v>drone</v>
      </c>
      <c r="E6254" s="23" t="str">
        <f>VLOOKUP(C6254, 'Registration Database Man. Code'!A:D, 4, FALSE)</f>
        <v>DJI</v>
      </c>
      <c r="F6254" s="24" t="str">
        <f t="shared" si="97"/>
        <v>No</v>
      </c>
      <c r="G6254" s="21" t="str">
        <f>IF(F6254="Yes", "Not Applicable", IF(COUNTIF('Broadcast Module Man Codes'!B:B, LEFT(B6254, 4))=0, "No BM Man Code Found", "Match Found"))</f>
        <v>No BM Man Code Found</v>
      </c>
    </row>
    <row r="6255" spans="1:7">
      <c r="A6255" s="23" t="s">
        <v>11851</v>
      </c>
      <c r="B6255" s="23" t="s">
        <v>11852</v>
      </c>
      <c r="C6255" s="23" t="s">
        <v>132</v>
      </c>
      <c r="D6255" s="23" t="str">
        <f>IF(ISNUMBER(MATCH(C6255, 'Registration Database Man. Code'!A:A, 0)), "drone", "")</f>
        <v>drone</v>
      </c>
      <c r="E6255" s="23" t="str">
        <f>VLOOKUP(C6255, 'Registration Database Man. Code'!A:D, 4, FALSE)</f>
        <v>DJI</v>
      </c>
      <c r="F6255" s="24" t="str">
        <f t="shared" si="97"/>
        <v>No</v>
      </c>
      <c r="G6255" s="21" t="str">
        <f>IF(F6255="Yes", "Not Applicable", IF(COUNTIF('Broadcast Module Man Codes'!B:B, LEFT(B6255, 4))=0, "No BM Man Code Found", "Match Found"))</f>
        <v>No BM Man Code Found</v>
      </c>
    </row>
    <row r="6256" spans="1:7">
      <c r="A6256" s="23" t="s">
        <v>11853</v>
      </c>
      <c r="B6256" s="23" t="s">
        <v>11854</v>
      </c>
      <c r="C6256" s="23" t="s">
        <v>42</v>
      </c>
      <c r="D6256" s="23" t="str">
        <f>IF(ISNUMBER(MATCH(C6256, 'Registration Database Man. Code'!A:A, 0)), "drone", "")</f>
        <v>drone</v>
      </c>
      <c r="E6256" s="23" t="str">
        <f>VLOOKUP(C6256, 'Registration Database Man. Code'!A:D, 4, FALSE)</f>
        <v>DJI</v>
      </c>
      <c r="F6256" s="24" t="str">
        <f t="shared" si="97"/>
        <v>No</v>
      </c>
      <c r="G6256" s="21" t="str">
        <f>IF(F6256="Yes", "Not Applicable", IF(COUNTIF('Broadcast Module Man Codes'!B:B, LEFT(B6256, 4))=0, "No BM Man Code Found", "Match Found"))</f>
        <v>No BM Man Code Found</v>
      </c>
    </row>
    <row r="6257" spans="1:7">
      <c r="A6257" s="23" t="s">
        <v>11856</v>
      </c>
      <c r="B6257" s="23" t="s">
        <v>11857</v>
      </c>
      <c r="C6257" s="23" t="s">
        <v>21</v>
      </c>
      <c r="D6257" s="23" t="str">
        <f>IF(ISNUMBER(MATCH(C6257, 'Registration Database Man. Code'!A:A, 0)), "drone", "")</f>
        <v>drone</v>
      </c>
      <c r="E6257" s="23" t="str">
        <f>VLOOKUP(C6257, 'Registration Database Man. Code'!A:D, 4, FALSE)</f>
        <v>XAG</v>
      </c>
      <c r="F6257" s="24" t="str">
        <f t="shared" si="97"/>
        <v>Yes</v>
      </c>
      <c r="G6257" s="21" t="str">
        <f>IF(F6257="Yes", "Not Applicable", IF(COUNTIF('Broadcast Module Man Codes'!B:B, LEFT(B6257, 4))=0, "No BM Man Code Found", "Match Found"))</f>
        <v>Not Applicable</v>
      </c>
    </row>
    <row r="6258" spans="1:7">
      <c r="A6258" s="23" t="s">
        <v>11858</v>
      </c>
      <c r="B6258" s="23" t="s">
        <v>11859</v>
      </c>
      <c r="C6258" s="23" t="s">
        <v>482</v>
      </c>
      <c r="D6258" s="23" t="str">
        <f>IF(ISNUMBER(MATCH(C6258, 'Registration Database Man. Code'!A:A, 0)), "drone", "")</f>
        <v>drone</v>
      </c>
      <c r="E6258" s="23" t="str">
        <f>VLOOKUP(C6258, 'Registration Database Man. Code'!A:D, 4, FALSE)</f>
        <v>DJI</v>
      </c>
      <c r="F6258" s="24" t="str">
        <f t="shared" si="97"/>
        <v>No</v>
      </c>
      <c r="G6258" s="21" t="str">
        <f>IF(F6258="Yes", "Not Applicable", IF(COUNTIF('Broadcast Module Man Codes'!B:B, LEFT(B6258, 4))=0, "No BM Man Code Found", "Match Found"))</f>
        <v>No BM Man Code Found</v>
      </c>
    </row>
    <row r="6259" spans="1:7">
      <c r="A6259" s="23" t="s">
        <v>11860</v>
      </c>
      <c r="B6259" s="23" t="s">
        <v>11861</v>
      </c>
      <c r="C6259" s="23" t="s">
        <v>482</v>
      </c>
      <c r="D6259" s="23" t="str">
        <f>IF(ISNUMBER(MATCH(C6259, 'Registration Database Man. Code'!A:A, 0)), "drone", "")</f>
        <v>drone</v>
      </c>
      <c r="E6259" s="23" t="str">
        <f>VLOOKUP(C6259, 'Registration Database Man. Code'!A:D, 4, FALSE)</f>
        <v>DJI</v>
      </c>
      <c r="F6259" s="24" t="str">
        <f t="shared" si="97"/>
        <v>No</v>
      </c>
      <c r="G6259" s="21" t="str">
        <f>IF(F6259="Yes", "Not Applicable", IF(COUNTIF('Broadcast Module Man Codes'!B:B, LEFT(B6259, 4))=0, "No BM Man Code Found", "Match Found"))</f>
        <v>No BM Man Code Found</v>
      </c>
    </row>
    <row r="6260" spans="1:7">
      <c r="A6260" s="23" t="s">
        <v>11862</v>
      </c>
      <c r="B6260" s="23" t="s">
        <v>11863</v>
      </c>
      <c r="C6260" s="23" t="s">
        <v>482</v>
      </c>
      <c r="D6260" s="23" t="str">
        <f>IF(ISNUMBER(MATCH(C6260, 'Registration Database Man. Code'!A:A, 0)), "drone", "")</f>
        <v>drone</v>
      </c>
      <c r="E6260" s="23" t="str">
        <f>VLOOKUP(C6260, 'Registration Database Man. Code'!A:D, 4, FALSE)</f>
        <v>DJI</v>
      </c>
      <c r="F6260" s="24" t="str">
        <f t="shared" si="97"/>
        <v>No</v>
      </c>
      <c r="G6260" s="21" t="str">
        <f>IF(F6260="Yes", "Not Applicable", IF(COUNTIF('Broadcast Module Man Codes'!B:B, LEFT(B6260, 4))=0, "No BM Man Code Found", "Match Found"))</f>
        <v>No BM Man Code Found</v>
      </c>
    </row>
    <row r="6261" spans="1:7">
      <c r="A6261" s="23" t="s">
        <v>11864</v>
      </c>
      <c r="B6261" s="23" t="s">
        <v>11865</v>
      </c>
      <c r="C6261" s="23" t="s">
        <v>482</v>
      </c>
      <c r="D6261" s="23" t="str">
        <f>IF(ISNUMBER(MATCH(C6261, 'Registration Database Man. Code'!A:A, 0)), "drone", "")</f>
        <v>drone</v>
      </c>
      <c r="E6261" s="23" t="str">
        <f>VLOOKUP(C6261, 'Registration Database Man. Code'!A:D, 4, FALSE)</f>
        <v>DJI</v>
      </c>
      <c r="F6261" s="24" t="str">
        <f t="shared" si="97"/>
        <v>No</v>
      </c>
      <c r="G6261" s="21" t="str">
        <f>IF(F6261="Yes", "Not Applicable", IF(COUNTIF('Broadcast Module Man Codes'!B:B, LEFT(B6261, 4))=0, "No BM Man Code Found", "Match Found"))</f>
        <v>No BM Man Code Found</v>
      </c>
    </row>
    <row r="6262" spans="1:7">
      <c r="A6262" s="23" t="s">
        <v>11866</v>
      </c>
      <c r="B6262" s="23" t="s">
        <v>11867</v>
      </c>
      <c r="C6262" s="23" t="s">
        <v>4</v>
      </c>
      <c r="D6262" s="23" t="str">
        <f>IF(ISNUMBER(MATCH(C6262, 'Registration Database Man. Code'!A:A, 0)), "drone", "")</f>
        <v>drone</v>
      </c>
      <c r="E6262" s="23" t="str">
        <f>VLOOKUP(C6262, 'Registration Database Man. Code'!A:D, 4, FALSE)</f>
        <v>TALOS DRONES</v>
      </c>
      <c r="F6262" s="24" t="str">
        <f t="shared" si="97"/>
        <v>Yes</v>
      </c>
      <c r="G6262" s="21" t="str">
        <f>IF(F6262="Yes", "Not Applicable", IF(COUNTIF('Broadcast Module Man Codes'!B:B, LEFT(B6262, 4))=0, "No BM Man Code Found", "Match Found"))</f>
        <v>Not Applicable</v>
      </c>
    </row>
    <row r="6263" spans="1:7">
      <c r="A6263" s="23" t="s">
        <v>11868</v>
      </c>
      <c r="B6263" s="23" t="s">
        <v>11869</v>
      </c>
      <c r="C6263" s="23" t="s">
        <v>63</v>
      </c>
      <c r="D6263" s="23" t="str">
        <f>IF(ISNUMBER(MATCH(C6263, 'Registration Database Man. Code'!A:A, 0)), "drone", "")</f>
        <v>drone</v>
      </c>
      <c r="E6263" s="23" t="str">
        <f>VLOOKUP(C6263, 'Registration Database Man. Code'!A:D, 4, FALSE)</f>
        <v>DJI</v>
      </c>
      <c r="F6263" s="24" t="str">
        <f t="shared" si="97"/>
        <v>No</v>
      </c>
      <c r="G6263" s="21" t="str">
        <f>IF(F6263="Yes", "Not Applicable", IF(COUNTIF('Broadcast Module Man Codes'!B:B, LEFT(B6263, 4))=0, "No BM Man Code Found", "Match Found"))</f>
        <v>No BM Man Code Found</v>
      </c>
    </row>
    <row r="6264" spans="1:7">
      <c r="A6264" s="23" t="s">
        <v>11870</v>
      </c>
      <c r="B6264" s="23" t="s">
        <v>11871</v>
      </c>
      <c r="C6264" s="23" t="s">
        <v>460</v>
      </c>
      <c r="D6264" s="23" t="str">
        <f>IF(ISNUMBER(MATCH(C6264, 'Registration Database Man. Code'!A:A, 0)), "drone", "")</f>
        <v>drone</v>
      </c>
      <c r="E6264" s="23" t="str">
        <f>VLOOKUP(C6264, 'Registration Database Man. Code'!A:D, 4, FALSE)</f>
        <v>DJI</v>
      </c>
      <c r="F6264" s="24" t="str">
        <f t="shared" si="97"/>
        <v>No</v>
      </c>
      <c r="G6264" s="21" t="str">
        <f>IF(F6264="Yes", "Not Applicable", IF(COUNTIF('Broadcast Module Man Codes'!B:B, LEFT(B6264, 4))=0, "No BM Man Code Found", "Match Found"))</f>
        <v>No BM Man Code Found</v>
      </c>
    </row>
    <row r="6265" spans="1:7">
      <c r="A6265" s="23" t="s">
        <v>11872</v>
      </c>
      <c r="B6265" s="23" t="s">
        <v>11873</v>
      </c>
      <c r="C6265" s="23" t="s">
        <v>21</v>
      </c>
      <c r="D6265" s="23" t="str">
        <f>IF(ISNUMBER(MATCH(C6265, 'Registration Database Man. Code'!A:A, 0)), "drone", "")</f>
        <v>drone</v>
      </c>
      <c r="E6265" s="23" t="str">
        <f>VLOOKUP(C6265, 'Registration Database Man. Code'!A:D, 4, FALSE)</f>
        <v>XAG</v>
      </c>
      <c r="F6265" s="24" t="str">
        <f t="shared" si="97"/>
        <v>No</v>
      </c>
      <c r="G6265" s="21" t="str">
        <f>IF(F6265="Yes", "Not Applicable", IF(COUNTIF('Broadcast Module Man Codes'!B:B, LEFT(B6265, 4))=0, "No BM Man Code Found", "Match Found"))</f>
        <v>No BM Man Code Found</v>
      </c>
    </row>
    <row r="6266" spans="1:7">
      <c r="A6266" s="23" t="s">
        <v>11875</v>
      </c>
      <c r="B6266" s="23" t="s">
        <v>11876</v>
      </c>
      <c r="C6266" s="23" t="s">
        <v>53</v>
      </c>
      <c r="D6266" s="23" t="str">
        <f>IF(ISNUMBER(MATCH(C6266, 'Registration Database Man. Code'!A:A, 0)), "drone", "")</f>
        <v>drone</v>
      </c>
      <c r="E6266" s="23" t="str">
        <f>VLOOKUP(C6266, 'Registration Database Man. Code'!A:D, 4, FALSE)</f>
        <v>EA VISION</v>
      </c>
      <c r="F6266" s="24" t="str">
        <f t="shared" si="97"/>
        <v>No</v>
      </c>
      <c r="G6266" s="21" t="str">
        <f>IF(F6266="Yes", "Not Applicable", IF(COUNTIF('Broadcast Module Man Codes'!B:B, LEFT(B6266, 4))=0, "No BM Man Code Found", "Match Found"))</f>
        <v>No BM Man Code Found</v>
      </c>
    </row>
    <row r="6267" spans="1:7">
      <c r="A6267" s="23" t="s">
        <v>11877</v>
      </c>
      <c r="B6267" s="23" t="s">
        <v>11878</v>
      </c>
      <c r="C6267" s="23" t="s">
        <v>16</v>
      </c>
      <c r="D6267" s="23" t="str">
        <f>IF(ISNUMBER(MATCH(C6267, 'Registration Database Man. Code'!A:A, 0)), "drone", "")</f>
        <v>drone</v>
      </c>
      <c r="E6267" s="23" t="str">
        <f>VLOOKUP(C6267, 'Registration Database Man. Code'!A:D, 4, FALSE)</f>
        <v>DJI</v>
      </c>
      <c r="F6267" s="24" t="str">
        <f t="shared" si="97"/>
        <v>Yes</v>
      </c>
      <c r="G6267" s="21" t="str">
        <f>IF(F6267="Yes", "Not Applicable", IF(COUNTIF('Broadcast Module Man Codes'!B:B, LEFT(B6267, 4))=0, "No BM Man Code Found", "Match Found"))</f>
        <v>Not Applicable</v>
      </c>
    </row>
    <row r="6268" spans="1:7">
      <c r="A6268" s="23" t="s">
        <v>11879</v>
      </c>
      <c r="B6268" s="23" t="s">
        <v>11880</v>
      </c>
      <c r="C6268" s="23" t="s">
        <v>6</v>
      </c>
      <c r="D6268" s="23" t="str">
        <f>IF(ISNUMBER(MATCH(C6268, 'Registration Database Man. Code'!A:A, 0)), "drone", "")</f>
        <v>drone</v>
      </c>
      <c r="E6268" s="23" t="str">
        <f>VLOOKUP(C6268, 'Registration Database Man. Code'!A:D, 4, FALSE)</f>
        <v>XAG</v>
      </c>
      <c r="F6268" s="24" t="str">
        <f t="shared" si="97"/>
        <v>No</v>
      </c>
      <c r="G6268" s="21" t="str">
        <f>IF(F6268="Yes", "Not Applicable", IF(COUNTIF('Broadcast Module Man Codes'!B:B, LEFT(B6268, 4))=0, "No BM Man Code Found", "Match Found"))</f>
        <v>No BM Man Code Found</v>
      </c>
    </row>
    <row r="6269" spans="1:7">
      <c r="A6269" s="23" t="s">
        <v>11881</v>
      </c>
      <c r="B6269" s="23" t="s">
        <v>11882</v>
      </c>
      <c r="C6269" s="23" t="s">
        <v>6</v>
      </c>
      <c r="D6269" s="23" t="str">
        <f>IF(ISNUMBER(MATCH(C6269, 'Registration Database Man. Code'!A:A, 0)), "drone", "")</f>
        <v>drone</v>
      </c>
      <c r="E6269" s="23" t="str">
        <f>VLOOKUP(C6269, 'Registration Database Man. Code'!A:D, 4, FALSE)</f>
        <v>XAG</v>
      </c>
      <c r="F6269" s="24" t="str">
        <f t="shared" si="97"/>
        <v>Yes</v>
      </c>
      <c r="G6269" s="21" t="str">
        <f>IF(F6269="Yes", "Not Applicable", IF(COUNTIF('Broadcast Module Man Codes'!B:B, LEFT(B6269, 4))=0, "No BM Man Code Found", "Match Found"))</f>
        <v>Not Applicable</v>
      </c>
    </row>
    <row r="6270" spans="1:7">
      <c r="A6270" s="23" t="s">
        <v>11883</v>
      </c>
      <c r="B6270" s="23" t="s">
        <v>11884</v>
      </c>
      <c r="C6270" s="23" t="s">
        <v>97</v>
      </c>
      <c r="D6270" s="23" t="str">
        <f>IF(ISNUMBER(MATCH(C6270, 'Registration Database Man. Code'!A:A, 0)), "drone", "")</f>
        <v>drone</v>
      </c>
      <c r="E6270" s="23" t="str">
        <f>VLOOKUP(C6270, 'Registration Database Man. Code'!A:D, 4, FALSE)</f>
        <v>DJI</v>
      </c>
      <c r="F6270" s="24" t="str">
        <f t="shared" si="97"/>
        <v>No</v>
      </c>
      <c r="G6270" s="21" t="str">
        <f>IF(F6270="Yes", "Not Applicable", IF(COUNTIF('Broadcast Module Man Codes'!B:B, LEFT(B6270, 4))=0, "No BM Man Code Found", "Match Found"))</f>
        <v>No BM Man Code Found</v>
      </c>
    </row>
    <row r="6271" spans="1:7">
      <c r="A6271" s="23" t="s">
        <v>11885</v>
      </c>
      <c r="B6271" s="23" t="s">
        <v>11886</v>
      </c>
      <c r="C6271" s="23" t="s">
        <v>21</v>
      </c>
      <c r="D6271" s="23" t="str">
        <f>IF(ISNUMBER(MATCH(C6271, 'Registration Database Man. Code'!A:A, 0)), "drone", "")</f>
        <v>drone</v>
      </c>
      <c r="E6271" s="23" t="str">
        <f>VLOOKUP(C6271, 'Registration Database Man. Code'!A:D, 4, FALSE)</f>
        <v>XAG</v>
      </c>
      <c r="F6271" s="24" t="str">
        <f t="shared" si="97"/>
        <v>Yes</v>
      </c>
      <c r="G6271" s="21" t="str">
        <f>IF(F6271="Yes", "Not Applicable", IF(COUNTIF('Broadcast Module Man Codes'!B:B, LEFT(B6271, 4))=0, "No BM Man Code Found", "Match Found"))</f>
        <v>Not Applicable</v>
      </c>
    </row>
    <row r="6272" spans="1:7">
      <c r="A6272" s="23" t="s">
        <v>11887</v>
      </c>
      <c r="B6272" s="23" t="s">
        <v>11888</v>
      </c>
      <c r="C6272" s="23" t="s">
        <v>94</v>
      </c>
      <c r="D6272" s="23" t="str">
        <f>IF(ISNUMBER(MATCH(C6272, 'Registration Database Man. Code'!A:A, 0)), "drone", "")</f>
        <v>drone</v>
      </c>
      <c r="E6272" s="23" t="str">
        <f>VLOOKUP(C6272, 'Registration Database Man. Code'!A:D, 4, FALSE)</f>
        <v>DJI</v>
      </c>
      <c r="F6272" s="24" t="str">
        <f t="shared" si="97"/>
        <v>No</v>
      </c>
      <c r="G6272" s="21" t="str">
        <f>IF(F6272="Yes", "Not Applicable", IF(COUNTIF('Broadcast Module Man Codes'!B:B, LEFT(B6272, 4))=0, "No BM Man Code Found", "Match Found"))</f>
        <v>No BM Man Code Found</v>
      </c>
    </row>
    <row r="6273" spans="1:7">
      <c r="A6273" s="23" t="s">
        <v>11889</v>
      </c>
      <c r="B6273" s="23" t="s">
        <v>11890</v>
      </c>
      <c r="C6273" s="23" t="s">
        <v>1357</v>
      </c>
      <c r="D6273" s="23" t="str">
        <f>IF(ISNUMBER(MATCH(C6273, 'Registration Database Man. Code'!A:A, 0)), "drone", "")</f>
        <v>drone</v>
      </c>
      <c r="E6273" s="23" t="str">
        <f>VLOOKUP(C6273, 'Registration Database Man. Code'!A:D, 4, FALSE)</f>
        <v>DJI</v>
      </c>
      <c r="F6273" s="24" t="str">
        <f t="shared" si="97"/>
        <v>No</v>
      </c>
      <c r="G6273" s="21" t="str">
        <f>IF(F6273="Yes", "Not Applicable", IF(COUNTIF('Broadcast Module Man Codes'!B:B, LEFT(B6273, 4))=0, "No BM Man Code Found", "Match Found"))</f>
        <v>No BM Man Code Found</v>
      </c>
    </row>
    <row r="6274" spans="1:7">
      <c r="A6274" s="23" t="s">
        <v>11891</v>
      </c>
      <c r="B6274" s="23" t="s">
        <v>11892</v>
      </c>
      <c r="C6274" s="23" t="s">
        <v>27</v>
      </c>
      <c r="D6274" s="23" t="str">
        <f>IF(ISNUMBER(MATCH(C6274, 'Registration Database Man. Code'!A:A, 0)), "drone", "")</f>
        <v>drone</v>
      </c>
      <c r="E6274" s="23" t="str">
        <f>VLOOKUP(C6274, 'Registration Database Man. Code'!A:D, 4, FALSE)</f>
        <v>DJI</v>
      </c>
      <c r="F6274" s="24" t="str">
        <f t="shared" si="97"/>
        <v>No</v>
      </c>
      <c r="G6274" s="21" t="str">
        <f>IF(F6274="Yes", "Not Applicable", IF(COUNTIF('Broadcast Module Man Codes'!B:B, LEFT(B6274, 4))=0, "No BM Man Code Found", "Match Found"))</f>
        <v>No BM Man Code Found</v>
      </c>
    </row>
    <row r="6275" spans="1:7">
      <c r="A6275" s="23" t="s">
        <v>11893</v>
      </c>
      <c r="B6275" s="23" t="s">
        <v>11894</v>
      </c>
      <c r="C6275" s="23" t="s">
        <v>37</v>
      </c>
      <c r="D6275" s="23" t="str">
        <f>IF(ISNUMBER(MATCH(C6275, 'Registration Database Man. Code'!A:A, 0)), "drone", "")</f>
        <v>drone</v>
      </c>
      <c r="E6275" s="23" t="str">
        <f>VLOOKUP(C6275, 'Registration Database Man. Code'!A:D, 4, FALSE)</f>
        <v>DJI</v>
      </c>
      <c r="F6275" s="24" t="str">
        <f t="shared" ref="F6275:F6338" si="98">IF(OR(E6275="EA VISION", E6275="EAVISION"), "No", IF(OR(AND(OR(E6275="DJI", E6275="DJI Innovations"), LEFT(B6275, 5)="1581F"), AND(OR(E6275="XAG", E6275="GUANGZHOU XAG CO LTD"), LEFT(B6275, 5)="1863F"), AND(E6275="Talos Drones", LEFT(B6275, 5)="2104F")), "Yes", "No"))</f>
        <v>Yes</v>
      </c>
      <c r="G6275" s="21" t="str">
        <f>IF(F6275="Yes", "Not Applicable", IF(COUNTIF('Broadcast Module Man Codes'!B:B, LEFT(B6275, 4))=0, "No BM Man Code Found", "Match Found"))</f>
        <v>Not Applicable</v>
      </c>
    </row>
    <row r="6276" spans="1:7">
      <c r="A6276" s="23" t="s">
        <v>11896</v>
      </c>
      <c r="B6276" s="23" t="s">
        <v>11897</v>
      </c>
      <c r="C6276" s="23" t="s">
        <v>10</v>
      </c>
      <c r="D6276" s="23" t="str">
        <f>IF(ISNUMBER(MATCH(C6276, 'Registration Database Man. Code'!A:A, 0)), "drone", "")</f>
        <v>drone</v>
      </c>
      <c r="E6276" s="23" t="str">
        <f>VLOOKUP(C6276, 'Registration Database Man. Code'!A:D, 4, FALSE)</f>
        <v>DJI</v>
      </c>
      <c r="F6276" s="24" t="str">
        <f t="shared" si="98"/>
        <v>No</v>
      </c>
      <c r="G6276" s="21" t="str">
        <f>IF(F6276="Yes", "Not Applicable", IF(COUNTIF('Broadcast Module Man Codes'!B:B, LEFT(B6276, 4))=0, "No BM Man Code Found", "Match Found"))</f>
        <v>No BM Man Code Found</v>
      </c>
    </row>
    <row r="6277" spans="1:7">
      <c r="A6277" s="23" t="s">
        <v>11898</v>
      </c>
      <c r="B6277" s="23" t="s">
        <v>11899</v>
      </c>
      <c r="C6277" s="23" t="s">
        <v>482</v>
      </c>
      <c r="D6277" s="23" t="str">
        <f>IF(ISNUMBER(MATCH(C6277, 'Registration Database Man. Code'!A:A, 0)), "drone", "")</f>
        <v>drone</v>
      </c>
      <c r="E6277" s="23" t="str">
        <f>VLOOKUP(C6277, 'Registration Database Man. Code'!A:D, 4, FALSE)</f>
        <v>DJI</v>
      </c>
      <c r="F6277" s="24" t="str">
        <f t="shared" si="98"/>
        <v>No</v>
      </c>
      <c r="G6277" s="21" t="str">
        <f>IF(F6277="Yes", "Not Applicable", IF(COUNTIF('Broadcast Module Man Codes'!B:B, LEFT(B6277, 4))=0, "No BM Man Code Found", "Match Found"))</f>
        <v>No BM Man Code Found</v>
      </c>
    </row>
    <row r="6278" spans="1:7">
      <c r="A6278" s="23" t="s">
        <v>11900</v>
      </c>
      <c r="B6278" s="23" t="s">
        <v>11901</v>
      </c>
      <c r="C6278" s="23" t="s">
        <v>132</v>
      </c>
      <c r="D6278" s="23" t="str">
        <f>IF(ISNUMBER(MATCH(C6278, 'Registration Database Man. Code'!A:A, 0)), "drone", "")</f>
        <v>drone</v>
      </c>
      <c r="E6278" s="23" t="str">
        <f>VLOOKUP(C6278, 'Registration Database Man. Code'!A:D, 4, FALSE)</f>
        <v>DJI</v>
      </c>
      <c r="F6278" s="24" t="str">
        <f t="shared" si="98"/>
        <v>No</v>
      </c>
      <c r="G6278" s="21" t="str">
        <f>IF(F6278="Yes", "Not Applicable", IF(COUNTIF('Broadcast Module Man Codes'!B:B, LEFT(B6278, 4))=0, "No BM Man Code Found", "Match Found"))</f>
        <v>No BM Man Code Found</v>
      </c>
    </row>
    <row r="6279" spans="1:7">
      <c r="A6279" s="23" t="s">
        <v>11902</v>
      </c>
      <c r="B6279" s="23" t="s">
        <v>11903</v>
      </c>
      <c r="C6279" s="23" t="s">
        <v>24</v>
      </c>
      <c r="D6279" s="23" t="str">
        <f>IF(ISNUMBER(MATCH(C6279, 'Registration Database Man. Code'!A:A, 0)), "drone", "")</f>
        <v>drone</v>
      </c>
      <c r="E6279" s="23" t="str">
        <f>VLOOKUP(C6279, 'Registration Database Man. Code'!A:D, 4, FALSE)</f>
        <v>DJI</v>
      </c>
      <c r="F6279" s="24" t="str">
        <f t="shared" si="98"/>
        <v>Yes</v>
      </c>
      <c r="G6279" s="21" t="str">
        <f>IF(F6279="Yes", "Not Applicable", IF(COUNTIF('Broadcast Module Man Codes'!B:B, LEFT(B6279, 4))=0, "No BM Man Code Found", "Match Found"))</f>
        <v>Not Applicable</v>
      </c>
    </row>
    <row r="6280" spans="1:7">
      <c r="A6280" s="23" t="s">
        <v>11904</v>
      </c>
      <c r="B6280" s="23" t="s">
        <v>11905</v>
      </c>
      <c r="C6280" s="23" t="s">
        <v>42</v>
      </c>
      <c r="D6280" s="23" t="str">
        <f>IF(ISNUMBER(MATCH(C6280, 'Registration Database Man. Code'!A:A, 0)), "drone", "")</f>
        <v>drone</v>
      </c>
      <c r="E6280" s="23" t="str">
        <f>VLOOKUP(C6280, 'Registration Database Man. Code'!A:D, 4, FALSE)</f>
        <v>DJI</v>
      </c>
      <c r="F6280" s="24" t="str">
        <f t="shared" si="98"/>
        <v>No</v>
      </c>
      <c r="G6280" s="21" t="str">
        <f>IF(F6280="Yes", "Not Applicable", IF(COUNTIF('Broadcast Module Man Codes'!B:B, LEFT(B6280, 4))=0, "No BM Man Code Found", "Match Found"))</f>
        <v>No BM Man Code Found</v>
      </c>
    </row>
    <row r="6281" spans="1:7">
      <c r="A6281" s="23" t="s">
        <v>11906</v>
      </c>
      <c r="B6281" s="23" t="s">
        <v>11907</v>
      </c>
      <c r="C6281" s="23" t="s">
        <v>142</v>
      </c>
      <c r="D6281" s="23" t="str">
        <f>IF(ISNUMBER(MATCH(C6281, 'Registration Database Man. Code'!A:A, 0)), "drone", "")</f>
        <v>drone</v>
      </c>
      <c r="E6281" s="23" t="str">
        <f>VLOOKUP(C6281, 'Registration Database Man. Code'!A:D, 4, FALSE)</f>
        <v>TALOS DRONES</v>
      </c>
      <c r="F6281" s="24" t="str">
        <f t="shared" si="98"/>
        <v>Yes</v>
      </c>
      <c r="G6281" s="21" t="str">
        <f>IF(F6281="Yes", "Not Applicable", IF(COUNTIF('Broadcast Module Man Codes'!B:B, LEFT(B6281, 4))=0, "No BM Man Code Found", "Match Found"))</f>
        <v>Not Applicable</v>
      </c>
    </row>
    <row r="6282" spans="1:7">
      <c r="A6282" s="23" t="s">
        <v>11908</v>
      </c>
      <c r="B6282" s="23" t="s">
        <v>11909</v>
      </c>
      <c r="C6282" s="23" t="s">
        <v>42</v>
      </c>
      <c r="D6282" s="23" t="str">
        <f>IF(ISNUMBER(MATCH(C6282, 'Registration Database Man. Code'!A:A, 0)), "drone", "")</f>
        <v>drone</v>
      </c>
      <c r="E6282" s="23" t="str">
        <f>VLOOKUP(C6282, 'Registration Database Man. Code'!A:D, 4, FALSE)</f>
        <v>DJI</v>
      </c>
      <c r="F6282" s="24" t="str">
        <f t="shared" si="98"/>
        <v>No</v>
      </c>
      <c r="G6282" s="21" t="str">
        <f>IF(F6282="Yes", "Not Applicable", IF(COUNTIF('Broadcast Module Man Codes'!B:B, LEFT(B6282, 4))=0, "No BM Man Code Found", "Match Found"))</f>
        <v>No BM Man Code Found</v>
      </c>
    </row>
    <row r="6283" spans="1:7">
      <c r="A6283" s="23" t="s">
        <v>11910</v>
      </c>
      <c r="B6283" s="23" t="s">
        <v>11911</v>
      </c>
      <c r="C6283" s="23" t="s">
        <v>172</v>
      </c>
      <c r="D6283" s="23" t="str">
        <f>IF(ISNUMBER(MATCH(C6283, 'Registration Database Man. Code'!A:A, 0)), "drone", "")</f>
        <v>drone</v>
      </c>
      <c r="E6283" s="23" t="str">
        <f>VLOOKUP(C6283, 'Registration Database Man. Code'!A:D, 4, FALSE)</f>
        <v>DJI</v>
      </c>
      <c r="F6283" s="24" t="str">
        <f t="shared" si="98"/>
        <v>Yes</v>
      </c>
      <c r="G6283" s="21" t="str">
        <f>IF(F6283="Yes", "Not Applicable", IF(COUNTIF('Broadcast Module Man Codes'!B:B, LEFT(B6283, 4))=0, "No BM Man Code Found", "Match Found"))</f>
        <v>Not Applicable</v>
      </c>
    </row>
    <row r="6284" spans="1:7">
      <c r="A6284" s="23" t="s">
        <v>11912</v>
      </c>
      <c r="B6284" s="23" t="s">
        <v>11913</v>
      </c>
      <c r="C6284" s="23" t="s">
        <v>1357</v>
      </c>
      <c r="D6284" s="23" t="str">
        <f>IF(ISNUMBER(MATCH(C6284, 'Registration Database Man. Code'!A:A, 0)), "drone", "")</f>
        <v>drone</v>
      </c>
      <c r="E6284" s="23" t="str">
        <f>VLOOKUP(C6284, 'Registration Database Man. Code'!A:D, 4, FALSE)</f>
        <v>DJI</v>
      </c>
      <c r="F6284" s="24" t="str">
        <f t="shared" si="98"/>
        <v>No</v>
      </c>
      <c r="G6284" s="21" t="str">
        <f>IF(F6284="Yes", "Not Applicable", IF(COUNTIF('Broadcast Module Man Codes'!B:B, LEFT(B6284, 4))=0, "No BM Man Code Found", "Match Found"))</f>
        <v>No BM Man Code Found</v>
      </c>
    </row>
    <row r="6285" spans="1:7">
      <c r="A6285" s="23" t="s">
        <v>11914</v>
      </c>
      <c r="B6285" s="23" t="s">
        <v>11915</v>
      </c>
      <c r="C6285" s="23" t="s">
        <v>11916</v>
      </c>
      <c r="D6285" s="23" t="str">
        <f>IF(ISNUMBER(MATCH(C6285, 'Registration Database Man. Code'!A:A, 0)), "drone", "")</f>
        <v>drone</v>
      </c>
      <c r="E6285" s="23" t="str">
        <f>VLOOKUP(C6285, 'Registration Database Man. Code'!A:D, 4, FALSE)</f>
        <v>DJI</v>
      </c>
      <c r="F6285" s="24" t="str">
        <f t="shared" si="98"/>
        <v>No</v>
      </c>
      <c r="G6285" s="21" t="str">
        <f>IF(F6285="Yes", "Not Applicable", IF(COUNTIF('Broadcast Module Man Codes'!B:B, LEFT(B6285, 4))=0, "No BM Man Code Found", "Match Found"))</f>
        <v>No BM Man Code Found</v>
      </c>
    </row>
    <row r="6286" spans="1:7">
      <c r="A6286" s="23" t="s">
        <v>11917</v>
      </c>
      <c r="B6286" s="23" t="s">
        <v>11918</v>
      </c>
      <c r="C6286" s="23" t="s">
        <v>2361</v>
      </c>
      <c r="D6286" s="23" t="str">
        <f>IF(ISNUMBER(MATCH(C6286, 'Registration Database Man. Code'!A:A, 0)), "drone", "")</f>
        <v>drone</v>
      </c>
      <c r="E6286" s="23" t="str">
        <f>VLOOKUP(C6286, 'Registration Database Man. Code'!A:D, 4, FALSE)</f>
        <v>DJI</v>
      </c>
      <c r="F6286" s="24" t="str">
        <f t="shared" si="98"/>
        <v>No</v>
      </c>
      <c r="G6286" s="21" t="str">
        <f>IF(F6286="Yes", "Not Applicable", IF(COUNTIF('Broadcast Module Man Codes'!B:B, LEFT(B6286, 4))=0, "No BM Man Code Found", "Match Found"))</f>
        <v>No BM Man Code Found</v>
      </c>
    </row>
    <row r="6287" spans="1:7">
      <c r="A6287" s="23" t="s">
        <v>11919</v>
      </c>
      <c r="B6287" s="23" t="s">
        <v>11920</v>
      </c>
      <c r="C6287" s="23">
        <v>610082</v>
      </c>
      <c r="D6287" s="23" t="str">
        <f>IF(ISNUMBER(MATCH(C6287, 'Registration Database Man. Code'!A:A, 0)), "drone", "")</f>
        <v>drone</v>
      </c>
      <c r="E6287" s="23" t="str">
        <f>VLOOKUP(C6287, 'Registration Database Man. Code'!A:D, 4, FALSE)</f>
        <v>DJI</v>
      </c>
      <c r="F6287" s="24" t="str">
        <f t="shared" si="98"/>
        <v>No</v>
      </c>
      <c r="G6287" s="21" t="str">
        <f>IF(F6287="Yes", "Not Applicable", IF(COUNTIF('Broadcast Module Man Codes'!B:B, LEFT(B6287, 4))=0, "No BM Man Code Found", "Match Found"))</f>
        <v>No BM Man Code Found</v>
      </c>
    </row>
    <row r="6288" spans="1:7">
      <c r="A6288" s="23" t="s">
        <v>11921</v>
      </c>
      <c r="B6288" s="23" t="s">
        <v>11922</v>
      </c>
      <c r="C6288" s="23" t="s">
        <v>63</v>
      </c>
      <c r="D6288" s="23" t="str">
        <f>IF(ISNUMBER(MATCH(C6288, 'Registration Database Man. Code'!A:A, 0)), "drone", "")</f>
        <v>drone</v>
      </c>
      <c r="E6288" s="23" t="str">
        <f>VLOOKUP(C6288, 'Registration Database Man. Code'!A:D, 4, FALSE)</f>
        <v>DJI</v>
      </c>
      <c r="F6288" s="24" t="str">
        <f t="shared" si="98"/>
        <v>No</v>
      </c>
      <c r="G6288" s="21" t="str">
        <f>IF(F6288="Yes", "Not Applicable", IF(COUNTIF('Broadcast Module Man Codes'!B:B, LEFT(B6288, 4))=0, "No BM Man Code Found", "Match Found"))</f>
        <v>No BM Man Code Found</v>
      </c>
    </row>
    <row r="6289" spans="1:7">
      <c r="A6289" s="23" t="s">
        <v>11923</v>
      </c>
      <c r="B6289" s="23" t="s">
        <v>11924</v>
      </c>
      <c r="C6289" s="23" t="s">
        <v>49</v>
      </c>
      <c r="D6289" s="23" t="str">
        <f>IF(ISNUMBER(MATCH(C6289, 'Registration Database Man. Code'!A:A, 0)), "drone", "")</f>
        <v>drone</v>
      </c>
      <c r="E6289" s="23" t="str">
        <f>VLOOKUP(C6289, 'Registration Database Man. Code'!A:D, 4, FALSE)</f>
        <v>DJI</v>
      </c>
      <c r="F6289" s="24" t="str">
        <f t="shared" si="98"/>
        <v>Yes</v>
      </c>
      <c r="G6289" s="21" t="str">
        <f>IF(F6289="Yes", "Not Applicable", IF(COUNTIF('Broadcast Module Man Codes'!B:B, LEFT(B6289, 4))=0, "No BM Man Code Found", "Match Found"))</f>
        <v>Not Applicable</v>
      </c>
    </row>
    <row r="6290" spans="1:7">
      <c r="A6290" s="23" t="s">
        <v>11925</v>
      </c>
      <c r="B6290" s="23" t="s">
        <v>11926</v>
      </c>
      <c r="C6290" s="23" t="s">
        <v>53</v>
      </c>
      <c r="D6290" s="23" t="str">
        <f>IF(ISNUMBER(MATCH(C6290, 'Registration Database Man. Code'!A:A, 0)), "drone", "")</f>
        <v>drone</v>
      </c>
      <c r="E6290" s="23" t="str">
        <f>VLOOKUP(C6290, 'Registration Database Man. Code'!A:D, 4, FALSE)</f>
        <v>EA VISION</v>
      </c>
      <c r="F6290" s="24" t="str">
        <f t="shared" si="98"/>
        <v>No</v>
      </c>
      <c r="G6290" s="21" t="str">
        <f>IF(F6290="Yes", "Not Applicable", IF(COUNTIF('Broadcast Module Man Codes'!B:B, LEFT(B6290, 4))=0, "No BM Man Code Found", "Match Found"))</f>
        <v>No BM Man Code Found</v>
      </c>
    </row>
    <row r="6291" spans="1:7">
      <c r="A6291" s="23" t="s">
        <v>11927</v>
      </c>
      <c r="B6291" s="23" t="s">
        <v>11928</v>
      </c>
      <c r="C6291" s="23" t="s">
        <v>6</v>
      </c>
      <c r="D6291" s="23" t="str">
        <f>IF(ISNUMBER(MATCH(C6291, 'Registration Database Man. Code'!A:A, 0)), "drone", "")</f>
        <v>drone</v>
      </c>
      <c r="E6291" s="23" t="str">
        <f>VLOOKUP(C6291, 'Registration Database Man. Code'!A:D, 4, FALSE)</f>
        <v>XAG</v>
      </c>
      <c r="F6291" s="24" t="str">
        <f t="shared" si="98"/>
        <v>No</v>
      </c>
      <c r="G6291" s="21" t="str">
        <f>IF(F6291="Yes", "Not Applicable", IF(COUNTIF('Broadcast Module Man Codes'!B:B, LEFT(B6291, 4))=0, "No BM Man Code Found", "Match Found"))</f>
        <v>No BM Man Code Found</v>
      </c>
    </row>
    <row r="6292" spans="1:7">
      <c r="A6292" s="23" t="s">
        <v>11929</v>
      </c>
      <c r="B6292" s="23" t="s">
        <v>11930</v>
      </c>
      <c r="C6292" s="23" t="s">
        <v>30</v>
      </c>
      <c r="D6292" s="23" t="str">
        <f>IF(ISNUMBER(MATCH(C6292, 'Registration Database Man. Code'!A:A, 0)), "drone", "")</f>
        <v>drone</v>
      </c>
      <c r="E6292" s="23" t="str">
        <f>VLOOKUP(C6292, 'Registration Database Man. Code'!A:D, 4, FALSE)</f>
        <v>DJI</v>
      </c>
      <c r="F6292" s="24" t="str">
        <f t="shared" si="98"/>
        <v>No</v>
      </c>
      <c r="G6292" s="21" t="str">
        <f>IF(F6292="Yes", "Not Applicable", IF(COUNTIF('Broadcast Module Man Codes'!B:B, LEFT(B6292, 4))=0, "No BM Man Code Found", "Match Found"))</f>
        <v>No BM Man Code Found</v>
      </c>
    </row>
    <row r="6293" spans="1:7">
      <c r="A6293" s="23" t="s">
        <v>11931</v>
      </c>
      <c r="B6293" s="23" t="s">
        <v>11932</v>
      </c>
      <c r="C6293" s="23" t="s">
        <v>482</v>
      </c>
      <c r="D6293" s="23" t="str">
        <f>IF(ISNUMBER(MATCH(C6293, 'Registration Database Man. Code'!A:A, 0)), "drone", "")</f>
        <v>drone</v>
      </c>
      <c r="E6293" s="23" t="str">
        <f>VLOOKUP(C6293, 'Registration Database Man. Code'!A:D, 4, FALSE)</f>
        <v>DJI</v>
      </c>
      <c r="F6293" s="24" t="str">
        <f t="shared" si="98"/>
        <v>No</v>
      </c>
      <c r="G6293" s="21" t="str">
        <f>IF(F6293="Yes", "Not Applicable", IF(COUNTIF('Broadcast Module Man Codes'!B:B, LEFT(B6293, 4))=0, "No BM Man Code Found", "Match Found"))</f>
        <v>No BM Man Code Found</v>
      </c>
    </row>
    <row r="6294" spans="1:7">
      <c r="A6294" s="23" t="s">
        <v>11933</v>
      </c>
      <c r="B6294" s="23" t="s">
        <v>11934</v>
      </c>
      <c r="C6294" s="23" t="s">
        <v>27</v>
      </c>
      <c r="D6294" s="23" t="str">
        <f>IF(ISNUMBER(MATCH(C6294, 'Registration Database Man. Code'!A:A, 0)), "drone", "")</f>
        <v>drone</v>
      </c>
      <c r="E6294" s="23" t="str">
        <f>VLOOKUP(C6294, 'Registration Database Man. Code'!A:D, 4, FALSE)</f>
        <v>DJI</v>
      </c>
      <c r="F6294" s="24" t="str">
        <f t="shared" si="98"/>
        <v>Yes</v>
      </c>
      <c r="G6294" s="21" t="str">
        <f>IF(F6294="Yes", "Not Applicable", IF(COUNTIF('Broadcast Module Man Codes'!B:B, LEFT(B6294, 4))=0, "No BM Man Code Found", "Match Found"))</f>
        <v>Not Applicable</v>
      </c>
    </row>
    <row r="6295" spans="1:7">
      <c r="A6295" s="23" t="s">
        <v>11935</v>
      </c>
      <c r="B6295" s="23" t="s">
        <v>11936</v>
      </c>
      <c r="C6295" s="23" t="s">
        <v>53</v>
      </c>
      <c r="D6295" s="23" t="str">
        <f>IF(ISNUMBER(MATCH(C6295, 'Registration Database Man. Code'!A:A, 0)), "drone", "")</f>
        <v>drone</v>
      </c>
      <c r="E6295" s="23" t="str">
        <f>VLOOKUP(C6295, 'Registration Database Man. Code'!A:D, 4, FALSE)</f>
        <v>EA VISION</v>
      </c>
      <c r="F6295" s="24" t="str">
        <f t="shared" si="98"/>
        <v>No</v>
      </c>
      <c r="G6295" s="21" t="str">
        <f>IF(F6295="Yes", "Not Applicable", IF(COUNTIF('Broadcast Module Man Codes'!B:B, LEFT(B6295, 4))=0, "No BM Man Code Found", "Match Found"))</f>
        <v>No BM Man Code Found</v>
      </c>
    </row>
    <row r="6296" spans="1:7">
      <c r="A6296" s="23" t="s">
        <v>11937</v>
      </c>
      <c r="B6296" s="23" t="s">
        <v>11938</v>
      </c>
      <c r="C6296" s="23" t="s">
        <v>27</v>
      </c>
      <c r="D6296" s="23" t="str">
        <f>IF(ISNUMBER(MATCH(C6296, 'Registration Database Man. Code'!A:A, 0)), "drone", "")</f>
        <v>drone</v>
      </c>
      <c r="E6296" s="23" t="str">
        <f>VLOOKUP(C6296, 'Registration Database Man. Code'!A:D, 4, FALSE)</f>
        <v>DJI</v>
      </c>
      <c r="F6296" s="24" t="str">
        <f t="shared" si="98"/>
        <v>Yes</v>
      </c>
      <c r="G6296" s="21" t="str">
        <f>IF(F6296="Yes", "Not Applicable", IF(COUNTIF('Broadcast Module Man Codes'!B:B, LEFT(B6296, 4))=0, "No BM Man Code Found", "Match Found"))</f>
        <v>Not Applicable</v>
      </c>
    </row>
    <row r="6297" spans="1:7">
      <c r="A6297" s="23" t="s">
        <v>11939</v>
      </c>
      <c r="B6297" s="23" t="s">
        <v>11940</v>
      </c>
      <c r="C6297" s="23" t="s">
        <v>30</v>
      </c>
      <c r="D6297" s="23" t="str">
        <f>IF(ISNUMBER(MATCH(C6297, 'Registration Database Man. Code'!A:A, 0)), "drone", "")</f>
        <v>drone</v>
      </c>
      <c r="E6297" s="23" t="str">
        <f>VLOOKUP(C6297, 'Registration Database Man. Code'!A:D, 4, FALSE)</f>
        <v>DJI</v>
      </c>
      <c r="F6297" s="24" t="str">
        <f t="shared" si="98"/>
        <v>No</v>
      </c>
      <c r="G6297" s="21" t="str">
        <f>IF(F6297="Yes", "Not Applicable", IF(COUNTIF('Broadcast Module Man Codes'!B:B, LEFT(B6297, 4))=0, "No BM Man Code Found", "Match Found"))</f>
        <v>No BM Man Code Found</v>
      </c>
    </row>
    <row r="6298" spans="1:7">
      <c r="A6298" s="23" t="s">
        <v>11941</v>
      </c>
      <c r="B6298" s="23" t="s">
        <v>11942</v>
      </c>
      <c r="C6298" s="23" t="s">
        <v>42</v>
      </c>
      <c r="D6298" s="23" t="str">
        <f>IF(ISNUMBER(MATCH(C6298, 'Registration Database Man. Code'!A:A, 0)), "drone", "")</f>
        <v>drone</v>
      </c>
      <c r="E6298" s="23" t="str">
        <f>VLOOKUP(C6298, 'Registration Database Man. Code'!A:D, 4, FALSE)</f>
        <v>DJI</v>
      </c>
      <c r="F6298" s="24" t="str">
        <f t="shared" si="98"/>
        <v>No</v>
      </c>
      <c r="G6298" s="21" t="str">
        <f>IF(F6298="Yes", "Not Applicable", IF(COUNTIF('Broadcast Module Man Codes'!B:B, LEFT(B6298, 4))=0, "No BM Man Code Found", "Match Found"))</f>
        <v>No BM Man Code Found</v>
      </c>
    </row>
    <row r="6299" spans="1:7">
      <c r="A6299" s="23" t="s">
        <v>11943</v>
      </c>
      <c r="B6299" s="23" t="s">
        <v>11944</v>
      </c>
      <c r="C6299" s="23" t="s">
        <v>10</v>
      </c>
      <c r="D6299" s="23" t="str">
        <f>IF(ISNUMBER(MATCH(C6299, 'Registration Database Man. Code'!A:A, 0)), "drone", "")</f>
        <v>drone</v>
      </c>
      <c r="E6299" s="23" t="str">
        <f>VLOOKUP(C6299, 'Registration Database Man. Code'!A:D, 4, FALSE)</f>
        <v>DJI</v>
      </c>
      <c r="F6299" s="24" t="str">
        <f t="shared" si="98"/>
        <v>No</v>
      </c>
      <c r="G6299" s="21" t="str">
        <f>IF(F6299="Yes", "Not Applicable", IF(COUNTIF('Broadcast Module Man Codes'!B:B, LEFT(B6299, 4))=0, "No BM Man Code Found", "Match Found"))</f>
        <v>No BM Man Code Found</v>
      </c>
    </row>
    <row r="6300" spans="1:7">
      <c r="A6300" s="23" t="s">
        <v>11945</v>
      </c>
      <c r="B6300" s="23" t="s">
        <v>11946</v>
      </c>
      <c r="C6300" s="23" t="s">
        <v>97</v>
      </c>
      <c r="D6300" s="23" t="str">
        <f>IF(ISNUMBER(MATCH(C6300, 'Registration Database Man. Code'!A:A, 0)), "drone", "")</f>
        <v>drone</v>
      </c>
      <c r="E6300" s="23" t="str">
        <f>VLOOKUP(C6300, 'Registration Database Man. Code'!A:D, 4, FALSE)</f>
        <v>DJI</v>
      </c>
      <c r="F6300" s="24" t="str">
        <f t="shared" si="98"/>
        <v>No</v>
      </c>
      <c r="G6300" s="21" t="str">
        <f>IF(F6300="Yes", "Not Applicable", IF(COUNTIF('Broadcast Module Man Codes'!B:B, LEFT(B6300, 4))=0, "No BM Man Code Found", "Match Found"))</f>
        <v>No BM Man Code Found</v>
      </c>
    </row>
    <row r="6301" spans="1:7">
      <c r="A6301" s="23" t="s">
        <v>11947</v>
      </c>
      <c r="B6301" s="23" t="s">
        <v>11948</v>
      </c>
      <c r="C6301" s="23" t="s">
        <v>1467</v>
      </c>
      <c r="D6301" s="23" t="str">
        <f>IF(ISNUMBER(MATCH(C6301, 'Registration Database Man. Code'!A:A, 0)), "drone", "")</f>
        <v>drone</v>
      </c>
      <c r="E6301" s="23" t="str">
        <f>VLOOKUP(C6301, 'Registration Database Man. Code'!A:D, 4, FALSE)</f>
        <v>DJI</v>
      </c>
      <c r="F6301" s="24" t="str">
        <f t="shared" si="98"/>
        <v>No</v>
      </c>
      <c r="G6301" s="21" t="str">
        <f>IF(F6301="Yes", "Not Applicable", IF(COUNTIF('Broadcast Module Man Codes'!B:B, LEFT(B6301, 4))=0, "No BM Man Code Found", "Match Found"))</f>
        <v>No BM Man Code Found</v>
      </c>
    </row>
    <row r="6302" spans="1:7">
      <c r="A6302" s="23" t="s">
        <v>11949</v>
      </c>
      <c r="B6302" s="23" t="s">
        <v>11950</v>
      </c>
      <c r="C6302" s="23" t="s">
        <v>42</v>
      </c>
      <c r="D6302" s="23" t="str">
        <f>IF(ISNUMBER(MATCH(C6302, 'Registration Database Man. Code'!A:A, 0)), "drone", "")</f>
        <v>drone</v>
      </c>
      <c r="E6302" s="23" t="str">
        <f>VLOOKUP(C6302, 'Registration Database Man. Code'!A:D, 4, FALSE)</f>
        <v>DJI</v>
      </c>
      <c r="F6302" s="24" t="str">
        <f t="shared" si="98"/>
        <v>No</v>
      </c>
      <c r="G6302" s="21" t="str">
        <f>IF(F6302="Yes", "Not Applicable", IF(COUNTIF('Broadcast Module Man Codes'!B:B, LEFT(B6302, 4))=0, "No BM Man Code Found", "Match Found"))</f>
        <v>No BM Man Code Found</v>
      </c>
    </row>
    <row r="6303" spans="1:7">
      <c r="A6303" s="23" t="s">
        <v>11951</v>
      </c>
      <c r="B6303" s="23" t="s">
        <v>11952</v>
      </c>
      <c r="C6303" s="23" t="s">
        <v>94</v>
      </c>
      <c r="D6303" s="23" t="str">
        <f>IF(ISNUMBER(MATCH(C6303, 'Registration Database Man. Code'!A:A, 0)), "drone", "")</f>
        <v>drone</v>
      </c>
      <c r="E6303" s="23" t="str">
        <f>VLOOKUP(C6303, 'Registration Database Man. Code'!A:D, 4, FALSE)</f>
        <v>DJI</v>
      </c>
      <c r="F6303" s="24" t="str">
        <f t="shared" si="98"/>
        <v>Yes</v>
      </c>
      <c r="G6303" s="21" t="str">
        <f>IF(F6303="Yes", "Not Applicable", IF(COUNTIF('Broadcast Module Man Codes'!B:B, LEFT(B6303, 4))=0, "No BM Man Code Found", "Match Found"))</f>
        <v>Not Applicable</v>
      </c>
    </row>
    <row r="6304" spans="1:7">
      <c r="A6304" s="23" t="s">
        <v>11953</v>
      </c>
      <c r="B6304" s="23" t="s">
        <v>11954</v>
      </c>
      <c r="C6304" s="23" t="s">
        <v>30</v>
      </c>
      <c r="D6304" s="23" t="str">
        <f>IF(ISNUMBER(MATCH(C6304, 'Registration Database Man. Code'!A:A, 0)), "drone", "")</f>
        <v>drone</v>
      </c>
      <c r="E6304" s="23" t="str">
        <f>VLOOKUP(C6304, 'Registration Database Man. Code'!A:D, 4, FALSE)</f>
        <v>DJI</v>
      </c>
      <c r="F6304" s="24" t="str">
        <f t="shared" si="98"/>
        <v>No</v>
      </c>
      <c r="G6304" s="21" t="str">
        <f>IF(F6304="Yes", "Not Applicable", IF(COUNTIF('Broadcast Module Man Codes'!B:B, LEFT(B6304, 4))=0, "No BM Man Code Found", "Match Found"))</f>
        <v>No BM Man Code Found</v>
      </c>
    </row>
    <row r="6305" spans="1:7">
      <c r="A6305" s="23" t="s">
        <v>11955</v>
      </c>
      <c r="B6305" s="23" t="s">
        <v>11956</v>
      </c>
      <c r="C6305" s="23" t="s">
        <v>63</v>
      </c>
      <c r="D6305" s="23" t="str">
        <f>IF(ISNUMBER(MATCH(C6305, 'Registration Database Man. Code'!A:A, 0)), "drone", "")</f>
        <v>drone</v>
      </c>
      <c r="E6305" s="23" t="str">
        <f>VLOOKUP(C6305, 'Registration Database Man. Code'!A:D, 4, FALSE)</f>
        <v>DJI</v>
      </c>
      <c r="F6305" s="24" t="str">
        <f t="shared" si="98"/>
        <v>No</v>
      </c>
      <c r="G6305" s="21" t="str">
        <f>IF(F6305="Yes", "Not Applicable", IF(COUNTIF('Broadcast Module Man Codes'!B:B, LEFT(B6305, 4))=0, "No BM Man Code Found", "Match Found"))</f>
        <v>No BM Man Code Found</v>
      </c>
    </row>
    <row r="6306" spans="1:7">
      <c r="A6306" s="23" t="s">
        <v>11957</v>
      </c>
      <c r="B6306" s="23" t="s">
        <v>11958</v>
      </c>
      <c r="C6306" s="23" t="s">
        <v>27</v>
      </c>
      <c r="D6306" s="23" t="str">
        <f>IF(ISNUMBER(MATCH(C6306, 'Registration Database Man. Code'!A:A, 0)), "drone", "")</f>
        <v>drone</v>
      </c>
      <c r="E6306" s="23" t="str">
        <f>VLOOKUP(C6306, 'Registration Database Man. Code'!A:D, 4, FALSE)</f>
        <v>DJI</v>
      </c>
      <c r="F6306" s="24" t="str">
        <f t="shared" si="98"/>
        <v>No</v>
      </c>
      <c r="G6306" s="21" t="str">
        <f>IF(F6306="Yes", "Not Applicable", IF(COUNTIF('Broadcast Module Man Codes'!B:B, LEFT(B6306, 4))=0, "No BM Man Code Found", "Match Found"))</f>
        <v>No BM Man Code Found</v>
      </c>
    </row>
    <row r="6307" spans="1:7">
      <c r="A6307" s="23" t="s">
        <v>11960</v>
      </c>
      <c r="B6307" s="23" t="s">
        <v>11961</v>
      </c>
      <c r="C6307" s="23" t="s">
        <v>53</v>
      </c>
      <c r="D6307" s="23" t="str">
        <f>IF(ISNUMBER(MATCH(C6307, 'Registration Database Man. Code'!A:A, 0)), "drone", "")</f>
        <v>drone</v>
      </c>
      <c r="E6307" s="23" t="str">
        <f>VLOOKUP(C6307, 'Registration Database Man. Code'!A:D, 4, FALSE)</f>
        <v>EA VISION</v>
      </c>
      <c r="F6307" s="24" t="str">
        <f t="shared" si="98"/>
        <v>No</v>
      </c>
      <c r="G6307" s="21" t="str">
        <f>IF(F6307="Yes", "Not Applicable", IF(COUNTIF('Broadcast Module Man Codes'!B:B, LEFT(B6307, 4))=0, "No BM Man Code Found", "Match Found"))</f>
        <v>No BM Man Code Found</v>
      </c>
    </row>
    <row r="6308" spans="1:7">
      <c r="A6308" s="23" t="s">
        <v>11962</v>
      </c>
      <c r="B6308" s="23" t="s">
        <v>11963</v>
      </c>
      <c r="C6308" s="23" t="s">
        <v>482</v>
      </c>
      <c r="D6308" s="23" t="str">
        <f>IF(ISNUMBER(MATCH(C6308, 'Registration Database Man. Code'!A:A, 0)), "drone", "")</f>
        <v>drone</v>
      </c>
      <c r="E6308" s="23" t="str">
        <f>VLOOKUP(C6308, 'Registration Database Man. Code'!A:D, 4, FALSE)</f>
        <v>DJI</v>
      </c>
      <c r="F6308" s="24" t="str">
        <f t="shared" si="98"/>
        <v>No</v>
      </c>
      <c r="G6308" s="21" t="str">
        <f>IF(F6308="Yes", "Not Applicable", IF(COUNTIF('Broadcast Module Man Codes'!B:B, LEFT(B6308, 4))=0, "No BM Man Code Found", "Match Found"))</f>
        <v>No BM Man Code Found</v>
      </c>
    </row>
    <row r="6309" spans="1:7">
      <c r="A6309" s="23" t="s">
        <v>11964</v>
      </c>
      <c r="B6309" s="23" t="s">
        <v>11965</v>
      </c>
      <c r="C6309" s="23" t="s">
        <v>482</v>
      </c>
      <c r="D6309" s="23" t="str">
        <f>IF(ISNUMBER(MATCH(C6309, 'Registration Database Man. Code'!A:A, 0)), "drone", "")</f>
        <v>drone</v>
      </c>
      <c r="E6309" s="23" t="str">
        <f>VLOOKUP(C6309, 'Registration Database Man. Code'!A:D, 4, FALSE)</f>
        <v>DJI</v>
      </c>
      <c r="F6309" s="24" t="str">
        <f t="shared" si="98"/>
        <v>No</v>
      </c>
      <c r="G6309" s="21" t="str">
        <f>IF(F6309="Yes", "Not Applicable", IF(COUNTIF('Broadcast Module Man Codes'!B:B, LEFT(B6309, 4))=0, "No BM Man Code Found", "Match Found"))</f>
        <v>No BM Man Code Found</v>
      </c>
    </row>
    <row r="6310" spans="1:7">
      <c r="A6310" s="23" t="s">
        <v>11966</v>
      </c>
      <c r="B6310" s="23" t="s">
        <v>11967</v>
      </c>
      <c r="C6310" s="23" t="s">
        <v>13</v>
      </c>
      <c r="D6310" s="23" t="str">
        <f>IF(ISNUMBER(MATCH(C6310, 'Registration Database Man. Code'!A:A, 0)), "drone", "")</f>
        <v>drone</v>
      </c>
      <c r="E6310" s="23" t="str">
        <f>VLOOKUP(C6310, 'Registration Database Man. Code'!A:D, 4, FALSE)</f>
        <v>DJI</v>
      </c>
      <c r="F6310" s="24" t="str">
        <f t="shared" si="98"/>
        <v>No</v>
      </c>
      <c r="G6310" s="21" t="str">
        <f>IF(F6310="Yes", "Not Applicable", IF(COUNTIF('Broadcast Module Man Codes'!B:B, LEFT(B6310, 4))=0, "No BM Man Code Found", "Match Found"))</f>
        <v>No BM Man Code Found</v>
      </c>
    </row>
    <row r="6311" spans="1:7">
      <c r="A6311" s="23" t="s">
        <v>11968</v>
      </c>
      <c r="B6311" s="23" t="s">
        <v>11969</v>
      </c>
      <c r="C6311" s="23" t="s">
        <v>10</v>
      </c>
      <c r="D6311" s="23" t="str">
        <f>IF(ISNUMBER(MATCH(C6311, 'Registration Database Man. Code'!A:A, 0)), "drone", "")</f>
        <v>drone</v>
      </c>
      <c r="E6311" s="23" t="str">
        <f>VLOOKUP(C6311, 'Registration Database Man. Code'!A:D, 4, FALSE)</f>
        <v>DJI</v>
      </c>
      <c r="F6311" s="24" t="str">
        <f t="shared" si="98"/>
        <v>Yes</v>
      </c>
      <c r="G6311" s="21" t="str">
        <f>IF(F6311="Yes", "Not Applicable", IF(COUNTIF('Broadcast Module Man Codes'!B:B, LEFT(B6311, 4))=0, "No BM Man Code Found", "Match Found"))</f>
        <v>Not Applicable</v>
      </c>
    </row>
    <row r="6312" spans="1:7">
      <c r="A6312" s="23" t="s">
        <v>11970</v>
      </c>
      <c r="B6312" s="23" t="s">
        <v>11971</v>
      </c>
      <c r="C6312" s="23">
        <v>610131</v>
      </c>
      <c r="D6312" s="23" t="str">
        <f>IF(ISNUMBER(MATCH(C6312, 'Registration Database Man. Code'!A:A, 0)), "drone", "")</f>
        <v>drone</v>
      </c>
      <c r="E6312" s="23" t="str">
        <f>VLOOKUP(C6312, 'Registration Database Man. Code'!A:D, 4, FALSE)</f>
        <v>DJI</v>
      </c>
      <c r="F6312" s="24" t="str">
        <f t="shared" si="98"/>
        <v>No</v>
      </c>
      <c r="G6312" s="21" t="str">
        <f>IF(F6312="Yes", "Not Applicable", IF(COUNTIF('Broadcast Module Man Codes'!B:B, LEFT(B6312, 4))=0, "No BM Man Code Found", "Match Found"))</f>
        <v>No BM Man Code Found</v>
      </c>
    </row>
    <row r="6313" spans="1:7">
      <c r="A6313" s="23" t="s">
        <v>11972</v>
      </c>
      <c r="B6313" s="23" t="s">
        <v>11973</v>
      </c>
      <c r="C6313" s="23" t="s">
        <v>10</v>
      </c>
      <c r="D6313" s="23" t="str">
        <f>IF(ISNUMBER(MATCH(C6313, 'Registration Database Man. Code'!A:A, 0)), "drone", "")</f>
        <v>drone</v>
      </c>
      <c r="E6313" s="23" t="str">
        <f>VLOOKUP(C6313, 'Registration Database Man. Code'!A:D, 4, FALSE)</f>
        <v>DJI</v>
      </c>
      <c r="F6313" s="24" t="str">
        <f t="shared" si="98"/>
        <v>No</v>
      </c>
      <c r="G6313" s="21" t="str">
        <f>IF(F6313="Yes", "Not Applicable", IF(COUNTIF('Broadcast Module Man Codes'!B:B, LEFT(B6313, 4))=0, "No BM Man Code Found", "Match Found"))</f>
        <v>No BM Man Code Found</v>
      </c>
    </row>
    <row r="6314" spans="1:7">
      <c r="A6314" s="23" t="s">
        <v>11974</v>
      </c>
      <c r="B6314" s="23" t="s">
        <v>11975</v>
      </c>
      <c r="C6314" s="23" t="s">
        <v>10</v>
      </c>
      <c r="D6314" s="23" t="str">
        <f>IF(ISNUMBER(MATCH(C6314, 'Registration Database Man. Code'!A:A, 0)), "drone", "")</f>
        <v>drone</v>
      </c>
      <c r="E6314" s="23" t="str">
        <f>VLOOKUP(C6314, 'Registration Database Man. Code'!A:D, 4, FALSE)</f>
        <v>DJI</v>
      </c>
      <c r="F6314" s="24" t="str">
        <f t="shared" si="98"/>
        <v>Yes</v>
      </c>
      <c r="G6314" s="21" t="str">
        <f>IF(F6314="Yes", "Not Applicable", IF(COUNTIF('Broadcast Module Man Codes'!B:B, LEFT(B6314, 4))=0, "No BM Man Code Found", "Match Found"))</f>
        <v>Not Applicable</v>
      </c>
    </row>
    <row r="6315" spans="1:7">
      <c r="A6315" s="23" t="s">
        <v>11976</v>
      </c>
      <c r="B6315" s="23" t="s">
        <v>11977</v>
      </c>
      <c r="C6315" s="23" t="s">
        <v>42</v>
      </c>
      <c r="D6315" s="23" t="str">
        <f>IF(ISNUMBER(MATCH(C6315, 'Registration Database Man. Code'!A:A, 0)), "drone", "")</f>
        <v>drone</v>
      </c>
      <c r="E6315" s="23" t="str">
        <f>VLOOKUP(C6315, 'Registration Database Man. Code'!A:D, 4, FALSE)</f>
        <v>DJI</v>
      </c>
      <c r="F6315" s="24" t="str">
        <f t="shared" si="98"/>
        <v>No</v>
      </c>
      <c r="G6315" s="21" t="str">
        <f>IF(F6315="Yes", "Not Applicable", IF(COUNTIF('Broadcast Module Man Codes'!B:B, LEFT(B6315, 4))=0, "No BM Man Code Found", "Match Found"))</f>
        <v>No BM Man Code Found</v>
      </c>
    </row>
    <row r="6316" spans="1:7">
      <c r="A6316" s="23" t="s">
        <v>11978</v>
      </c>
      <c r="B6316" s="23" t="s">
        <v>11979</v>
      </c>
      <c r="C6316" s="23" t="s">
        <v>1357</v>
      </c>
      <c r="D6316" s="23" t="str">
        <f>IF(ISNUMBER(MATCH(C6316, 'Registration Database Man. Code'!A:A, 0)), "drone", "")</f>
        <v>drone</v>
      </c>
      <c r="E6316" s="23" t="str">
        <f>VLOOKUP(C6316, 'Registration Database Man. Code'!A:D, 4, FALSE)</f>
        <v>DJI</v>
      </c>
      <c r="F6316" s="24" t="str">
        <f t="shared" si="98"/>
        <v>No</v>
      </c>
      <c r="G6316" s="21" t="str">
        <f>IF(F6316="Yes", "Not Applicable", IF(COUNTIF('Broadcast Module Man Codes'!B:B, LEFT(B6316, 4))=0, "No BM Man Code Found", "Match Found"))</f>
        <v>Match Found</v>
      </c>
    </row>
    <row r="6317" spans="1:7">
      <c r="A6317" s="23" t="s">
        <v>11980</v>
      </c>
      <c r="B6317" s="23" t="s">
        <v>11981</v>
      </c>
      <c r="C6317" s="23" t="s">
        <v>42</v>
      </c>
      <c r="D6317" s="23" t="str">
        <f>IF(ISNUMBER(MATCH(C6317, 'Registration Database Man. Code'!A:A, 0)), "drone", "")</f>
        <v>drone</v>
      </c>
      <c r="E6317" s="23" t="str">
        <f>VLOOKUP(C6317, 'Registration Database Man. Code'!A:D, 4, FALSE)</f>
        <v>DJI</v>
      </c>
      <c r="F6317" s="24" t="str">
        <f t="shared" si="98"/>
        <v>No</v>
      </c>
      <c r="G6317" s="21" t="str">
        <f>IF(F6317="Yes", "Not Applicable", IF(COUNTIF('Broadcast Module Man Codes'!B:B, LEFT(B6317, 4))=0, "No BM Man Code Found", "Match Found"))</f>
        <v>No BM Man Code Found</v>
      </c>
    </row>
    <row r="6318" spans="1:7">
      <c r="A6318" s="23" t="s">
        <v>11982</v>
      </c>
      <c r="B6318" s="23" t="s">
        <v>11983</v>
      </c>
      <c r="C6318" s="23" t="s">
        <v>42</v>
      </c>
      <c r="D6318" s="23" t="str">
        <f>IF(ISNUMBER(MATCH(C6318, 'Registration Database Man. Code'!A:A, 0)), "drone", "")</f>
        <v>drone</v>
      </c>
      <c r="E6318" s="23" t="str">
        <f>VLOOKUP(C6318, 'Registration Database Man. Code'!A:D, 4, FALSE)</f>
        <v>DJI</v>
      </c>
      <c r="F6318" s="24" t="str">
        <f t="shared" si="98"/>
        <v>No</v>
      </c>
      <c r="G6318" s="21" t="str">
        <f>IF(F6318="Yes", "Not Applicable", IF(COUNTIF('Broadcast Module Man Codes'!B:B, LEFT(B6318, 4))=0, "No BM Man Code Found", "Match Found"))</f>
        <v>No BM Man Code Found</v>
      </c>
    </row>
    <row r="6319" spans="1:7">
      <c r="A6319" s="23" t="s">
        <v>11984</v>
      </c>
      <c r="B6319" s="23" t="s">
        <v>11985</v>
      </c>
      <c r="C6319" s="23" t="s">
        <v>94</v>
      </c>
      <c r="D6319" s="23" t="str">
        <f>IF(ISNUMBER(MATCH(C6319, 'Registration Database Man. Code'!A:A, 0)), "drone", "")</f>
        <v>drone</v>
      </c>
      <c r="E6319" s="23" t="str">
        <f>VLOOKUP(C6319, 'Registration Database Man. Code'!A:D, 4, FALSE)</f>
        <v>DJI</v>
      </c>
      <c r="F6319" s="24" t="str">
        <f t="shared" si="98"/>
        <v>No</v>
      </c>
      <c r="G6319" s="21" t="str">
        <f>IF(F6319="Yes", "Not Applicable", IF(COUNTIF('Broadcast Module Man Codes'!B:B, LEFT(B6319, 4))=0, "No BM Man Code Found", "Match Found"))</f>
        <v>No BM Man Code Found</v>
      </c>
    </row>
    <row r="6320" spans="1:7">
      <c r="A6320" s="23" t="s">
        <v>11986</v>
      </c>
      <c r="B6320" s="23" t="s">
        <v>11987</v>
      </c>
      <c r="C6320" s="23" t="s">
        <v>53</v>
      </c>
      <c r="D6320" s="23" t="str">
        <f>IF(ISNUMBER(MATCH(C6320, 'Registration Database Man. Code'!A:A, 0)), "drone", "")</f>
        <v>drone</v>
      </c>
      <c r="E6320" s="23" t="str">
        <f>VLOOKUP(C6320, 'Registration Database Man. Code'!A:D, 4, FALSE)</f>
        <v>EA VISION</v>
      </c>
      <c r="F6320" s="24" t="str">
        <f t="shared" si="98"/>
        <v>No</v>
      </c>
      <c r="G6320" s="21" t="str">
        <f>IF(F6320="Yes", "Not Applicable", IF(COUNTIF('Broadcast Module Man Codes'!B:B, LEFT(B6320, 4))=0, "No BM Man Code Found", "Match Found"))</f>
        <v>No BM Man Code Found</v>
      </c>
    </row>
    <row r="6321" spans="1:7">
      <c r="A6321" s="23" t="s">
        <v>11988</v>
      </c>
      <c r="B6321" s="23" t="s">
        <v>11989</v>
      </c>
      <c r="C6321" s="23" t="s">
        <v>94</v>
      </c>
      <c r="D6321" s="23" t="str">
        <f>IF(ISNUMBER(MATCH(C6321, 'Registration Database Man. Code'!A:A, 0)), "drone", "")</f>
        <v>drone</v>
      </c>
      <c r="E6321" s="23" t="str">
        <f>VLOOKUP(C6321, 'Registration Database Man. Code'!A:D, 4, FALSE)</f>
        <v>DJI</v>
      </c>
      <c r="F6321" s="24" t="str">
        <f t="shared" si="98"/>
        <v>No</v>
      </c>
      <c r="G6321" s="21" t="str">
        <f>IF(F6321="Yes", "Not Applicable", IF(COUNTIF('Broadcast Module Man Codes'!B:B, LEFT(B6321, 4))=0, "No BM Man Code Found", "Match Found"))</f>
        <v>No BM Man Code Found</v>
      </c>
    </row>
    <row r="6322" spans="1:7">
      <c r="A6322" s="23" t="s">
        <v>11990</v>
      </c>
      <c r="B6322" s="23" t="s">
        <v>11991</v>
      </c>
      <c r="C6322" s="23" t="s">
        <v>10</v>
      </c>
      <c r="D6322" s="23" t="str">
        <f>IF(ISNUMBER(MATCH(C6322, 'Registration Database Man. Code'!A:A, 0)), "drone", "")</f>
        <v>drone</v>
      </c>
      <c r="E6322" s="23" t="str">
        <f>VLOOKUP(C6322, 'Registration Database Man. Code'!A:D, 4, FALSE)</f>
        <v>DJI</v>
      </c>
      <c r="F6322" s="24" t="str">
        <f t="shared" si="98"/>
        <v>No</v>
      </c>
      <c r="G6322" s="21" t="str">
        <f>IF(F6322="Yes", "Not Applicable", IF(COUNTIF('Broadcast Module Man Codes'!B:B, LEFT(B6322, 4))=0, "No BM Man Code Found", "Match Found"))</f>
        <v>No BM Man Code Found</v>
      </c>
    </row>
    <row r="6323" spans="1:7">
      <c r="A6323" s="23" t="s">
        <v>11992</v>
      </c>
      <c r="B6323" s="23" t="s">
        <v>11993</v>
      </c>
      <c r="C6323" s="23" t="s">
        <v>63</v>
      </c>
      <c r="D6323" s="23" t="str">
        <f>IF(ISNUMBER(MATCH(C6323, 'Registration Database Man. Code'!A:A, 0)), "drone", "")</f>
        <v>drone</v>
      </c>
      <c r="E6323" s="23" t="str">
        <f>VLOOKUP(C6323, 'Registration Database Man. Code'!A:D, 4, FALSE)</f>
        <v>DJI</v>
      </c>
      <c r="F6323" s="24" t="str">
        <f t="shared" si="98"/>
        <v>No</v>
      </c>
      <c r="G6323" s="21" t="str">
        <f>IF(F6323="Yes", "Not Applicable", IF(COUNTIF('Broadcast Module Man Codes'!B:B, LEFT(B6323, 4))=0, "No BM Man Code Found", "Match Found"))</f>
        <v>No BM Man Code Found</v>
      </c>
    </row>
    <row r="6324" spans="1:7">
      <c r="A6324" s="23" t="s">
        <v>11994</v>
      </c>
      <c r="B6324" s="23" t="s">
        <v>11995</v>
      </c>
      <c r="C6324" s="23" t="s">
        <v>139</v>
      </c>
      <c r="D6324" s="23" t="str">
        <f>IF(ISNUMBER(MATCH(C6324, 'Registration Database Man. Code'!A:A, 0)), "drone", "")</f>
        <v>drone</v>
      </c>
      <c r="E6324" s="23" t="str">
        <f>VLOOKUP(C6324, 'Registration Database Man. Code'!A:D, 4, FALSE)</f>
        <v>DJI</v>
      </c>
      <c r="F6324" s="24" t="str">
        <f t="shared" si="98"/>
        <v>Yes</v>
      </c>
      <c r="G6324" s="21" t="str">
        <f>IF(F6324="Yes", "Not Applicable", IF(COUNTIF('Broadcast Module Man Codes'!B:B, LEFT(B6324, 4))=0, "No BM Man Code Found", "Match Found"))</f>
        <v>Not Applicable</v>
      </c>
    </row>
    <row r="6325" spans="1:7">
      <c r="A6325" s="23" t="s">
        <v>11996</v>
      </c>
      <c r="B6325" s="23" t="s">
        <v>11997</v>
      </c>
      <c r="C6325" s="23" t="s">
        <v>1652</v>
      </c>
      <c r="D6325" s="23" t="str">
        <f>IF(ISNUMBER(MATCH(C6325, 'Registration Database Man. Code'!A:A, 0)), "drone", "")</f>
        <v>drone</v>
      </c>
      <c r="E6325" s="23" t="str">
        <f>VLOOKUP(C6325, 'Registration Database Man. Code'!A:D, 4, FALSE)</f>
        <v>DJI</v>
      </c>
      <c r="F6325" s="24" t="str">
        <f t="shared" si="98"/>
        <v>Yes</v>
      </c>
      <c r="G6325" s="21" t="str">
        <f>IF(F6325="Yes", "Not Applicable", IF(COUNTIF('Broadcast Module Man Codes'!B:B, LEFT(B6325, 4))=0, "No BM Man Code Found", "Match Found"))</f>
        <v>Not Applicable</v>
      </c>
    </row>
    <row r="6326" spans="1:7">
      <c r="A6326" s="23" t="s">
        <v>11998</v>
      </c>
      <c r="B6326" s="23" t="s">
        <v>11999</v>
      </c>
      <c r="C6326" s="23" t="s">
        <v>53</v>
      </c>
      <c r="D6326" s="23" t="str">
        <f>IF(ISNUMBER(MATCH(C6326, 'Registration Database Man. Code'!A:A, 0)), "drone", "")</f>
        <v>drone</v>
      </c>
      <c r="E6326" s="23" t="str">
        <f>VLOOKUP(C6326, 'Registration Database Man. Code'!A:D, 4, FALSE)</f>
        <v>EA VISION</v>
      </c>
      <c r="F6326" s="24" t="str">
        <f t="shared" si="98"/>
        <v>No</v>
      </c>
      <c r="G6326" s="21" t="str">
        <f>IF(F6326="Yes", "Not Applicable", IF(COUNTIF('Broadcast Module Man Codes'!B:B, LEFT(B6326, 4))=0, "No BM Man Code Found", "Match Found"))</f>
        <v>No BM Man Code Found</v>
      </c>
    </row>
    <row r="6327" spans="1:7">
      <c r="A6327" s="23" t="s">
        <v>12000</v>
      </c>
      <c r="B6327" s="23" t="s">
        <v>12001</v>
      </c>
      <c r="C6327" s="23" t="s">
        <v>482</v>
      </c>
      <c r="D6327" s="23" t="str">
        <f>IF(ISNUMBER(MATCH(C6327, 'Registration Database Man. Code'!A:A, 0)), "drone", "")</f>
        <v>drone</v>
      </c>
      <c r="E6327" s="23" t="str">
        <f>VLOOKUP(C6327, 'Registration Database Man. Code'!A:D, 4, FALSE)</f>
        <v>DJI</v>
      </c>
      <c r="F6327" s="24" t="str">
        <f t="shared" si="98"/>
        <v>No</v>
      </c>
      <c r="G6327" s="21" t="str">
        <f>IF(F6327="Yes", "Not Applicable", IF(COUNTIF('Broadcast Module Man Codes'!B:B, LEFT(B6327, 4))=0, "No BM Man Code Found", "Match Found"))</f>
        <v>No BM Man Code Found</v>
      </c>
    </row>
    <row r="6328" spans="1:7">
      <c r="A6328" s="23" t="s">
        <v>12005</v>
      </c>
      <c r="B6328" s="23" t="s">
        <v>12006</v>
      </c>
      <c r="C6328" s="23" t="s">
        <v>53</v>
      </c>
      <c r="D6328" s="23" t="str">
        <f>IF(ISNUMBER(MATCH(C6328, 'Registration Database Man. Code'!A:A, 0)), "drone", "")</f>
        <v>drone</v>
      </c>
      <c r="E6328" s="23" t="str">
        <f>VLOOKUP(C6328, 'Registration Database Man. Code'!A:D, 4, FALSE)</f>
        <v>EA VISION</v>
      </c>
      <c r="F6328" s="24" t="str">
        <f t="shared" si="98"/>
        <v>No</v>
      </c>
      <c r="G6328" s="21" t="str">
        <f>IF(F6328="Yes", "Not Applicable", IF(COUNTIF('Broadcast Module Man Codes'!B:B, LEFT(B6328, 4))=0, "No BM Man Code Found", "Match Found"))</f>
        <v>No BM Man Code Found</v>
      </c>
    </row>
    <row r="6329" spans="1:7">
      <c r="A6329" s="23" t="s">
        <v>12007</v>
      </c>
      <c r="B6329" s="23" t="s">
        <v>12008</v>
      </c>
      <c r="C6329" s="23" t="s">
        <v>132</v>
      </c>
      <c r="D6329" s="23" t="str">
        <f>IF(ISNUMBER(MATCH(C6329, 'Registration Database Man. Code'!A:A, 0)), "drone", "")</f>
        <v>drone</v>
      </c>
      <c r="E6329" s="23" t="str">
        <f>VLOOKUP(C6329, 'Registration Database Man. Code'!A:D, 4, FALSE)</f>
        <v>DJI</v>
      </c>
      <c r="F6329" s="24" t="str">
        <f t="shared" si="98"/>
        <v>No</v>
      </c>
      <c r="G6329" s="21" t="str">
        <f>IF(F6329="Yes", "Not Applicable", IF(COUNTIF('Broadcast Module Man Codes'!B:B, LEFT(B6329, 4))=0, "No BM Man Code Found", "Match Found"))</f>
        <v>No BM Man Code Found</v>
      </c>
    </row>
    <row r="6330" spans="1:7">
      <c r="A6330" s="23" t="s">
        <v>12009</v>
      </c>
      <c r="B6330" s="23" t="s">
        <v>12010</v>
      </c>
      <c r="C6330" s="23" t="s">
        <v>2712</v>
      </c>
      <c r="D6330" s="23" t="str">
        <f>IF(ISNUMBER(MATCH(C6330, 'Registration Database Man. Code'!A:A, 0)), "drone", "")</f>
        <v>drone</v>
      </c>
      <c r="E6330" s="23" t="str">
        <f>VLOOKUP(C6330, 'Registration Database Man. Code'!A:D, 4, FALSE)</f>
        <v>DJI</v>
      </c>
      <c r="F6330" s="24" t="str">
        <f t="shared" si="98"/>
        <v>No</v>
      </c>
      <c r="G6330" s="21" t="str">
        <f>IF(F6330="Yes", "Not Applicable", IF(COUNTIF('Broadcast Module Man Codes'!B:B, LEFT(B6330, 4))=0, "No BM Man Code Found", "Match Found"))</f>
        <v>No BM Man Code Found</v>
      </c>
    </row>
    <row r="6331" spans="1:7">
      <c r="A6331" s="23" t="s">
        <v>12011</v>
      </c>
      <c r="B6331" s="23" t="s">
        <v>12012</v>
      </c>
      <c r="C6331" s="23" t="s">
        <v>336</v>
      </c>
      <c r="D6331" s="23" t="str">
        <f>IF(ISNUMBER(MATCH(C6331, 'Registration Database Man. Code'!A:A, 0)), "drone", "")</f>
        <v>drone</v>
      </c>
      <c r="E6331" s="23" t="str">
        <f>VLOOKUP(C6331, 'Registration Database Man. Code'!A:D, 4, FALSE)</f>
        <v>DJI</v>
      </c>
      <c r="F6331" s="24" t="str">
        <f t="shared" si="98"/>
        <v>No</v>
      </c>
      <c r="G6331" s="21" t="str">
        <f>IF(F6331="Yes", "Not Applicable", IF(COUNTIF('Broadcast Module Man Codes'!B:B, LEFT(B6331, 4))=0, "No BM Man Code Found", "Match Found"))</f>
        <v>No BM Man Code Found</v>
      </c>
    </row>
    <row r="6332" spans="1:7">
      <c r="A6332" s="23" t="s">
        <v>12013</v>
      </c>
      <c r="B6332" s="23" t="s">
        <v>12014</v>
      </c>
      <c r="C6332" s="23" t="s">
        <v>42</v>
      </c>
      <c r="D6332" s="23" t="str">
        <f>IF(ISNUMBER(MATCH(C6332, 'Registration Database Man. Code'!A:A, 0)), "drone", "")</f>
        <v>drone</v>
      </c>
      <c r="E6332" s="23" t="str">
        <f>VLOOKUP(C6332, 'Registration Database Man. Code'!A:D, 4, FALSE)</f>
        <v>DJI</v>
      </c>
      <c r="F6332" s="24" t="str">
        <f t="shared" si="98"/>
        <v>No</v>
      </c>
      <c r="G6332" s="21" t="str">
        <f>IF(F6332="Yes", "Not Applicable", IF(COUNTIF('Broadcast Module Man Codes'!B:B, LEFT(B6332, 4))=0, "No BM Man Code Found", "Match Found"))</f>
        <v>No BM Man Code Found</v>
      </c>
    </row>
    <row r="6333" spans="1:7">
      <c r="A6333" s="23" t="s">
        <v>12015</v>
      </c>
      <c r="B6333" s="23" t="s">
        <v>12016</v>
      </c>
      <c r="C6333" s="23" t="s">
        <v>53</v>
      </c>
      <c r="D6333" s="23" t="str">
        <f>IF(ISNUMBER(MATCH(C6333, 'Registration Database Man. Code'!A:A, 0)), "drone", "")</f>
        <v>drone</v>
      </c>
      <c r="E6333" s="23" t="str">
        <f>VLOOKUP(C6333, 'Registration Database Man. Code'!A:D, 4, FALSE)</f>
        <v>EA VISION</v>
      </c>
      <c r="F6333" s="24" t="str">
        <f t="shared" si="98"/>
        <v>No</v>
      </c>
      <c r="G6333" s="21" t="str">
        <f>IF(F6333="Yes", "Not Applicable", IF(COUNTIF('Broadcast Module Man Codes'!B:B, LEFT(B6333, 4))=0, "No BM Man Code Found", "Match Found"))</f>
        <v>No BM Man Code Found</v>
      </c>
    </row>
    <row r="6334" spans="1:7">
      <c r="A6334" s="23" t="s">
        <v>12017</v>
      </c>
      <c r="B6334" s="23" t="s">
        <v>12018</v>
      </c>
      <c r="C6334" s="23" t="s">
        <v>42</v>
      </c>
      <c r="D6334" s="23" t="str">
        <f>IF(ISNUMBER(MATCH(C6334, 'Registration Database Man. Code'!A:A, 0)), "drone", "")</f>
        <v>drone</v>
      </c>
      <c r="E6334" s="23" t="str">
        <f>VLOOKUP(C6334, 'Registration Database Man. Code'!A:D, 4, FALSE)</f>
        <v>DJI</v>
      </c>
      <c r="F6334" s="24" t="str">
        <f t="shared" si="98"/>
        <v>No</v>
      </c>
      <c r="G6334" s="21" t="str">
        <f>IF(F6334="Yes", "Not Applicable", IF(COUNTIF('Broadcast Module Man Codes'!B:B, LEFT(B6334, 4))=0, "No BM Man Code Found", "Match Found"))</f>
        <v>No BM Man Code Found</v>
      </c>
    </row>
    <row r="6335" spans="1:7">
      <c r="A6335" s="23" t="s">
        <v>12019</v>
      </c>
      <c r="B6335" s="23" t="s">
        <v>12020</v>
      </c>
      <c r="C6335" s="23" t="s">
        <v>1357</v>
      </c>
      <c r="D6335" s="23" t="str">
        <f>IF(ISNUMBER(MATCH(C6335, 'Registration Database Man. Code'!A:A, 0)), "drone", "")</f>
        <v>drone</v>
      </c>
      <c r="E6335" s="23" t="str">
        <f>VLOOKUP(C6335, 'Registration Database Man. Code'!A:D, 4, FALSE)</f>
        <v>DJI</v>
      </c>
      <c r="F6335" s="24" t="str">
        <f t="shared" si="98"/>
        <v>No</v>
      </c>
      <c r="G6335" s="21" t="str">
        <f>IF(F6335="Yes", "Not Applicable", IF(COUNTIF('Broadcast Module Man Codes'!B:B, LEFT(B6335, 4))=0, "No BM Man Code Found", "Match Found"))</f>
        <v>No BM Man Code Found</v>
      </c>
    </row>
    <row r="6336" spans="1:7">
      <c r="A6336" s="23" t="s">
        <v>12021</v>
      </c>
      <c r="B6336" s="23" t="s">
        <v>12022</v>
      </c>
      <c r="C6336" s="23" t="s">
        <v>53</v>
      </c>
      <c r="D6336" s="23" t="str">
        <f>IF(ISNUMBER(MATCH(C6336, 'Registration Database Man. Code'!A:A, 0)), "drone", "")</f>
        <v>drone</v>
      </c>
      <c r="E6336" s="23" t="str">
        <f>VLOOKUP(C6336, 'Registration Database Man. Code'!A:D, 4, FALSE)</f>
        <v>EA VISION</v>
      </c>
      <c r="F6336" s="24" t="str">
        <f t="shared" si="98"/>
        <v>No</v>
      </c>
      <c r="G6336" s="21" t="str">
        <f>IF(F6336="Yes", "Not Applicable", IF(COUNTIF('Broadcast Module Man Codes'!B:B, LEFT(B6336, 4))=0, "No BM Man Code Found", "Match Found"))</f>
        <v>No BM Man Code Found</v>
      </c>
    </row>
    <row r="6337" spans="1:7">
      <c r="A6337" s="23" t="s">
        <v>12023</v>
      </c>
      <c r="B6337" s="23" t="s">
        <v>12024</v>
      </c>
      <c r="C6337" s="23" t="s">
        <v>9253</v>
      </c>
      <c r="D6337" s="23" t="str">
        <f>IF(ISNUMBER(MATCH(C6337, 'Registration Database Man. Code'!A:A, 0)), "drone", "")</f>
        <v>drone</v>
      </c>
      <c r="E6337" s="23" t="str">
        <f>VLOOKUP(C6337, 'Registration Database Man. Code'!A:D, 4, FALSE)</f>
        <v>XAG</v>
      </c>
      <c r="F6337" s="24" t="str">
        <f t="shared" si="98"/>
        <v>No</v>
      </c>
      <c r="G6337" s="21" t="str">
        <f>IF(F6337="Yes", "Not Applicable", IF(COUNTIF('Broadcast Module Man Codes'!B:B, LEFT(B6337, 4))=0, "No BM Man Code Found", "Match Found"))</f>
        <v>No BM Man Code Found</v>
      </c>
    </row>
    <row r="6338" spans="1:7">
      <c r="A6338" s="23" t="s">
        <v>12025</v>
      </c>
      <c r="B6338" s="23" t="s">
        <v>12026</v>
      </c>
      <c r="C6338" s="23" t="s">
        <v>482</v>
      </c>
      <c r="D6338" s="23" t="str">
        <f>IF(ISNUMBER(MATCH(C6338, 'Registration Database Man. Code'!A:A, 0)), "drone", "")</f>
        <v>drone</v>
      </c>
      <c r="E6338" s="23" t="str">
        <f>VLOOKUP(C6338, 'Registration Database Man. Code'!A:D, 4, FALSE)</f>
        <v>DJI</v>
      </c>
      <c r="F6338" s="24" t="str">
        <f t="shared" si="98"/>
        <v>No</v>
      </c>
      <c r="G6338" s="21" t="str">
        <f>IF(F6338="Yes", "Not Applicable", IF(COUNTIF('Broadcast Module Man Codes'!B:B, LEFT(B6338, 4))=0, "No BM Man Code Found", "Match Found"))</f>
        <v>No BM Man Code Found</v>
      </c>
    </row>
    <row r="6339" spans="1:7">
      <c r="A6339" s="23" t="s">
        <v>12027</v>
      </c>
      <c r="B6339" s="23" t="s">
        <v>12028</v>
      </c>
      <c r="C6339" s="23" t="s">
        <v>53</v>
      </c>
      <c r="D6339" s="23" t="str">
        <f>IF(ISNUMBER(MATCH(C6339, 'Registration Database Man. Code'!A:A, 0)), "drone", "")</f>
        <v>drone</v>
      </c>
      <c r="E6339" s="23" t="str">
        <f>VLOOKUP(C6339, 'Registration Database Man. Code'!A:D, 4, FALSE)</f>
        <v>EA VISION</v>
      </c>
      <c r="F6339" s="24" t="str">
        <f t="shared" ref="F6339:F6402" si="99">IF(OR(E6339="EA VISION", E6339="EAVISION"), "No", IF(OR(AND(OR(E6339="DJI", E6339="DJI Innovations"), LEFT(B6339, 5)="1581F"), AND(OR(E6339="XAG", E6339="GUANGZHOU XAG CO LTD"), LEFT(B6339, 5)="1863F"), AND(E6339="Talos Drones", LEFT(B6339, 5)="2104F")), "Yes", "No"))</f>
        <v>No</v>
      </c>
      <c r="G6339" s="21" t="str">
        <f>IF(F6339="Yes", "Not Applicable", IF(COUNTIF('Broadcast Module Man Codes'!B:B, LEFT(B6339, 4))=0, "No BM Man Code Found", "Match Found"))</f>
        <v>No BM Man Code Found</v>
      </c>
    </row>
    <row r="6340" spans="1:7">
      <c r="A6340" s="23" t="s">
        <v>12029</v>
      </c>
      <c r="B6340" s="23" t="s">
        <v>12030</v>
      </c>
      <c r="C6340" s="23" t="s">
        <v>21</v>
      </c>
      <c r="D6340" s="23" t="str">
        <f>IF(ISNUMBER(MATCH(C6340, 'Registration Database Man. Code'!A:A, 0)), "drone", "")</f>
        <v>drone</v>
      </c>
      <c r="E6340" s="23" t="str">
        <f>VLOOKUP(C6340, 'Registration Database Man. Code'!A:D, 4, FALSE)</f>
        <v>XAG</v>
      </c>
      <c r="F6340" s="24" t="str">
        <f t="shared" si="99"/>
        <v>Yes</v>
      </c>
      <c r="G6340" s="21" t="str">
        <f>IF(F6340="Yes", "Not Applicable", IF(COUNTIF('Broadcast Module Man Codes'!B:B, LEFT(B6340, 4))=0, "No BM Man Code Found", "Match Found"))</f>
        <v>Not Applicable</v>
      </c>
    </row>
    <row r="6341" spans="1:7">
      <c r="A6341" s="23" t="s">
        <v>12031</v>
      </c>
      <c r="B6341" s="23" t="s">
        <v>12032</v>
      </c>
      <c r="C6341" s="23" t="s">
        <v>94</v>
      </c>
      <c r="D6341" s="23" t="str">
        <f>IF(ISNUMBER(MATCH(C6341, 'Registration Database Man. Code'!A:A, 0)), "drone", "")</f>
        <v>drone</v>
      </c>
      <c r="E6341" s="23" t="str">
        <f>VLOOKUP(C6341, 'Registration Database Man. Code'!A:D, 4, FALSE)</f>
        <v>DJI</v>
      </c>
      <c r="F6341" s="24" t="str">
        <f t="shared" si="99"/>
        <v>No</v>
      </c>
      <c r="G6341" s="21" t="str">
        <f>IF(F6341="Yes", "Not Applicable", IF(COUNTIF('Broadcast Module Man Codes'!B:B, LEFT(B6341, 4))=0, "No BM Man Code Found", "Match Found"))</f>
        <v>No BM Man Code Found</v>
      </c>
    </row>
    <row r="6342" spans="1:7">
      <c r="A6342" s="23" t="s">
        <v>12033</v>
      </c>
      <c r="B6342" s="23" t="s">
        <v>12034</v>
      </c>
      <c r="C6342" s="23" t="s">
        <v>1467</v>
      </c>
      <c r="D6342" s="23" t="str">
        <f>IF(ISNUMBER(MATCH(C6342, 'Registration Database Man. Code'!A:A, 0)), "drone", "")</f>
        <v>drone</v>
      </c>
      <c r="E6342" s="23" t="str">
        <f>VLOOKUP(C6342, 'Registration Database Man. Code'!A:D, 4, FALSE)</f>
        <v>DJI</v>
      </c>
      <c r="F6342" s="24" t="str">
        <f t="shared" si="99"/>
        <v>No</v>
      </c>
      <c r="G6342" s="21" t="str">
        <f>IF(F6342="Yes", "Not Applicable", IF(COUNTIF('Broadcast Module Man Codes'!B:B, LEFT(B6342, 4))=0, "No BM Man Code Found", "Match Found"))</f>
        <v>No BM Man Code Found</v>
      </c>
    </row>
    <row r="6343" spans="1:7">
      <c r="A6343" s="23" t="s">
        <v>12035</v>
      </c>
      <c r="B6343" s="23" t="s">
        <v>12036</v>
      </c>
      <c r="C6343" s="23" t="s">
        <v>1357</v>
      </c>
      <c r="D6343" s="23" t="str">
        <f>IF(ISNUMBER(MATCH(C6343, 'Registration Database Man. Code'!A:A, 0)), "drone", "")</f>
        <v>drone</v>
      </c>
      <c r="E6343" s="23" t="str">
        <f>VLOOKUP(C6343, 'Registration Database Man. Code'!A:D, 4, FALSE)</f>
        <v>DJI</v>
      </c>
      <c r="F6343" s="24" t="str">
        <f t="shared" si="99"/>
        <v>No</v>
      </c>
      <c r="G6343" s="21" t="str">
        <f>IF(F6343="Yes", "Not Applicable", IF(COUNTIF('Broadcast Module Man Codes'!B:B, LEFT(B6343, 4))=0, "No BM Man Code Found", "Match Found"))</f>
        <v>No BM Man Code Found</v>
      </c>
    </row>
    <row r="6344" spans="1:7">
      <c r="A6344" s="23" t="s">
        <v>12037</v>
      </c>
      <c r="B6344" s="23" t="s">
        <v>12038</v>
      </c>
      <c r="C6344" s="23" t="s">
        <v>1357</v>
      </c>
      <c r="D6344" s="23" t="str">
        <f>IF(ISNUMBER(MATCH(C6344, 'Registration Database Man. Code'!A:A, 0)), "drone", "")</f>
        <v>drone</v>
      </c>
      <c r="E6344" s="23" t="str">
        <f>VLOOKUP(C6344, 'Registration Database Man. Code'!A:D, 4, FALSE)</f>
        <v>DJI</v>
      </c>
      <c r="F6344" s="24" t="str">
        <f t="shared" si="99"/>
        <v>No</v>
      </c>
      <c r="G6344" s="21" t="str">
        <f>IF(F6344="Yes", "Not Applicable", IF(COUNTIF('Broadcast Module Man Codes'!B:B, LEFT(B6344, 4))=0, "No BM Man Code Found", "Match Found"))</f>
        <v>No BM Man Code Found</v>
      </c>
    </row>
    <row r="6345" spans="1:7">
      <c r="A6345" s="23" t="s">
        <v>12039</v>
      </c>
      <c r="B6345" s="23" t="s">
        <v>12040</v>
      </c>
      <c r="C6345" s="23" t="s">
        <v>1467</v>
      </c>
      <c r="D6345" s="23" t="str">
        <f>IF(ISNUMBER(MATCH(C6345, 'Registration Database Man. Code'!A:A, 0)), "drone", "")</f>
        <v>drone</v>
      </c>
      <c r="E6345" s="23" t="str">
        <f>VLOOKUP(C6345, 'Registration Database Man. Code'!A:D, 4, FALSE)</f>
        <v>DJI</v>
      </c>
      <c r="F6345" s="24" t="str">
        <f t="shared" si="99"/>
        <v>No</v>
      </c>
      <c r="G6345" s="21" t="str">
        <f>IF(F6345="Yes", "Not Applicable", IF(COUNTIF('Broadcast Module Man Codes'!B:B, LEFT(B6345, 4))=0, "No BM Man Code Found", "Match Found"))</f>
        <v>No BM Man Code Found</v>
      </c>
    </row>
    <row r="6346" spans="1:7">
      <c r="A6346" s="23" t="s">
        <v>12041</v>
      </c>
      <c r="B6346" s="23" t="s">
        <v>12042</v>
      </c>
      <c r="C6346" s="23" t="s">
        <v>1357</v>
      </c>
      <c r="D6346" s="23" t="str">
        <f>IF(ISNUMBER(MATCH(C6346, 'Registration Database Man. Code'!A:A, 0)), "drone", "")</f>
        <v>drone</v>
      </c>
      <c r="E6346" s="23" t="str">
        <f>VLOOKUP(C6346, 'Registration Database Man. Code'!A:D, 4, FALSE)</f>
        <v>DJI</v>
      </c>
      <c r="F6346" s="24" t="str">
        <f t="shared" si="99"/>
        <v>No</v>
      </c>
      <c r="G6346" s="21" t="str">
        <f>IF(F6346="Yes", "Not Applicable", IF(COUNTIF('Broadcast Module Man Codes'!B:B, LEFT(B6346, 4))=0, "No BM Man Code Found", "Match Found"))</f>
        <v>No BM Man Code Found</v>
      </c>
    </row>
    <row r="6347" spans="1:7">
      <c r="A6347" s="23" t="s">
        <v>12043</v>
      </c>
      <c r="B6347" s="23" t="s">
        <v>12044</v>
      </c>
      <c r="C6347" s="23" t="s">
        <v>1467</v>
      </c>
      <c r="D6347" s="23" t="str">
        <f>IF(ISNUMBER(MATCH(C6347, 'Registration Database Man. Code'!A:A, 0)), "drone", "")</f>
        <v>drone</v>
      </c>
      <c r="E6347" s="23" t="str">
        <f>VLOOKUP(C6347, 'Registration Database Man. Code'!A:D, 4, FALSE)</f>
        <v>DJI</v>
      </c>
      <c r="F6347" s="24" t="str">
        <f t="shared" si="99"/>
        <v>No</v>
      </c>
      <c r="G6347" s="21" t="str">
        <f>IF(F6347="Yes", "Not Applicable", IF(COUNTIF('Broadcast Module Man Codes'!B:B, LEFT(B6347, 4))=0, "No BM Man Code Found", "Match Found"))</f>
        <v>No BM Man Code Found</v>
      </c>
    </row>
    <row r="6348" spans="1:7">
      <c r="A6348" s="23" t="s">
        <v>12045</v>
      </c>
      <c r="B6348" s="23" t="s">
        <v>12046</v>
      </c>
      <c r="C6348" s="23" t="s">
        <v>482</v>
      </c>
      <c r="D6348" s="23" t="str">
        <f>IF(ISNUMBER(MATCH(C6348, 'Registration Database Man. Code'!A:A, 0)), "drone", "")</f>
        <v>drone</v>
      </c>
      <c r="E6348" s="23" t="str">
        <f>VLOOKUP(C6348, 'Registration Database Man. Code'!A:D, 4, FALSE)</f>
        <v>DJI</v>
      </c>
      <c r="F6348" s="24" t="str">
        <f t="shared" si="99"/>
        <v>No</v>
      </c>
      <c r="G6348" s="21" t="str">
        <f>IF(F6348="Yes", "Not Applicable", IF(COUNTIF('Broadcast Module Man Codes'!B:B, LEFT(B6348, 4))=0, "No BM Man Code Found", "Match Found"))</f>
        <v>No BM Man Code Found</v>
      </c>
    </row>
    <row r="6349" spans="1:7">
      <c r="A6349" s="23" t="s">
        <v>12047</v>
      </c>
      <c r="B6349" s="23" t="s">
        <v>12048</v>
      </c>
      <c r="C6349" s="23" t="s">
        <v>27</v>
      </c>
      <c r="D6349" s="23" t="str">
        <f>IF(ISNUMBER(MATCH(C6349, 'Registration Database Man. Code'!A:A, 0)), "drone", "")</f>
        <v>drone</v>
      </c>
      <c r="E6349" s="23" t="str">
        <f>VLOOKUP(C6349, 'Registration Database Man. Code'!A:D, 4, FALSE)</f>
        <v>DJI</v>
      </c>
      <c r="F6349" s="24" t="str">
        <f t="shared" si="99"/>
        <v>Yes</v>
      </c>
      <c r="G6349" s="21" t="str">
        <f>IF(F6349="Yes", "Not Applicable", IF(COUNTIF('Broadcast Module Man Codes'!B:B, LEFT(B6349, 4))=0, "No BM Man Code Found", "Match Found"))</f>
        <v>Not Applicable</v>
      </c>
    </row>
    <row r="6350" spans="1:7">
      <c r="A6350" s="23" t="s">
        <v>12049</v>
      </c>
      <c r="B6350" s="23" t="s">
        <v>12050</v>
      </c>
      <c r="C6350" s="23" t="s">
        <v>482</v>
      </c>
      <c r="D6350" s="23" t="str">
        <f>IF(ISNUMBER(MATCH(C6350, 'Registration Database Man. Code'!A:A, 0)), "drone", "")</f>
        <v>drone</v>
      </c>
      <c r="E6350" s="23" t="str">
        <f>VLOOKUP(C6350, 'Registration Database Man. Code'!A:D, 4, FALSE)</f>
        <v>DJI</v>
      </c>
      <c r="F6350" s="24" t="str">
        <f t="shared" si="99"/>
        <v>No</v>
      </c>
      <c r="G6350" s="21" t="str">
        <f>IF(F6350="Yes", "Not Applicable", IF(COUNTIF('Broadcast Module Man Codes'!B:B, LEFT(B6350, 4))=0, "No BM Man Code Found", "Match Found"))</f>
        <v>No BM Man Code Found</v>
      </c>
    </row>
    <row r="6351" spans="1:7">
      <c r="A6351" s="23" t="s">
        <v>12051</v>
      </c>
      <c r="B6351" s="23" t="s">
        <v>12052</v>
      </c>
      <c r="C6351" s="23" t="s">
        <v>1661</v>
      </c>
      <c r="D6351" s="23" t="str">
        <f>IF(ISNUMBER(MATCH(C6351, 'Registration Database Man. Code'!A:A, 0)), "drone", "")</f>
        <v>drone</v>
      </c>
      <c r="E6351" s="23" t="str">
        <f>VLOOKUP(C6351, 'Registration Database Man. Code'!A:D, 4, FALSE)</f>
        <v>DJI INNOVATIONS</v>
      </c>
      <c r="F6351" s="24" t="str">
        <f t="shared" si="99"/>
        <v>No</v>
      </c>
      <c r="G6351" s="21" t="str">
        <f>IF(F6351="Yes", "Not Applicable", IF(COUNTIF('Broadcast Module Man Codes'!B:B, LEFT(B6351, 4))=0, "No BM Man Code Found", "Match Found"))</f>
        <v>No BM Man Code Found</v>
      </c>
    </row>
    <row r="6352" spans="1:7">
      <c r="A6352" s="23" t="s">
        <v>12053</v>
      </c>
      <c r="B6352" s="23" t="s">
        <v>12054</v>
      </c>
      <c r="C6352" s="23" t="s">
        <v>27</v>
      </c>
      <c r="D6352" s="23" t="str">
        <f>IF(ISNUMBER(MATCH(C6352, 'Registration Database Man. Code'!A:A, 0)), "drone", "")</f>
        <v>drone</v>
      </c>
      <c r="E6352" s="23" t="str">
        <f>VLOOKUP(C6352, 'Registration Database Man. Code'!A:D, 4, FALSE)</f>
        <v>DJI</v>
      </c>
      <c r="F6352" s="24" t="str">
        <f t="shared" si="99"/>
        <v>Yes</v>
      </c>
      <c r="G6352" s="21" t="str">
        <f>IF(F6352="Yes", "Not Applicable", IF(COUNTIF('Broadcast Module Man Codes'!B:B, LEFT(B6352, 4))=0, "No BM Man Code Found", "Match Found"))</f>
        <v>Not Applicable</v>
      </c>
    </row>
    <row r="6353" spans="1:7">
      <c r="A6353" s="23" t="s">
        <v>12055</v>
      </c>
      <c r="B6353" s="23" t="s">
        <v>12056</v>
      </c>
      <c r="C6353" s="23" t="s">
        <v>4155</v>
      </c>
      <c r="D6353" s="23" t="str">
        <f>IF(ISNUMBER(MATCH(C6353, 'Registration Database Man. Code'!A:A, 0)), "drone", "")</f>
        <v>drone</v>
      </c>
      <c r="E6353" s="23" t="str">
        <f>VLOOKUP(C6353, 'Registration Database Man. Code'!A:D, 4, FALSE)</f>
        <v>DJI</v>
      </c>
      <c r="F6353" s="24" t="str">
        <f t="shared" si="99"/>
        <v>No</v>
      </c>
      <c r="G6353" s="21" t="str">
        <f>IF(F6353="Yes", "Not Applicable", IF(COUNTIF('Broadcast Module Man Codes'!B:B, LEFT(B6353, 4))=0, "No BM Man Code Found", "Match Found"))</f>
        <v>No BM Man Code Found</v>
      </c>
    </row>
    <row r="6354" spans="1:7">
      <c r="A6354" s="23" t="s">
        <v>12057</v>
      </c>
      <c r="B6354" s="23" t="s">
        <v>12058</v>
      </c>
      <c r="C6354" s="23" t="s">
        <v>1421</v>
      </c>
      <c r="D6354" s="23" t="str">
        <f>IF(ISNUMBER(MATCH(C6354, 'Registration Database Man. Code'!A:A, 0)), "drone", "")</f>
        <v>drone</v>
      </c>
      <c r="E6354" s="23" t="str">
        <f>VLOOKUP(C6354, 'Registration Database Man. Code'!A:D, 4, FALSE)</f>
        <v>DJI</v>
      </c>
      <c r="F6354" s="24" t="str">
        <f t="shared" si="99"/>
        <v>No</v>
      </c>
      <c r="G6354" s="21" t="str">
        <f>IF(F6354="Yes", "Not Applicable", IF(COUNTIF('Broadcast Module Man Codes'!B:B, LEFT(B6354, 4))=0, "No BM Man Code Found", "Match Found"))</f>
        <v>No BM Man Code Found</v>
      </c>
    </row>
    <row r="6355" spans="1:7">
      <c r="A6355" s="23" t="s">
        <v>12059</v>
      </c>
      <c r="B6355" s="23" t="s">
        <v>12060</v>
      </c>
      <c r="C6355" s="23">
        <v>610193</v>
      </c>
      <c r="D6355" s="23" t="str">
        <f>IF(ISNUMBER(MATCH(C6355, 'Registration Database Man. Code'!A:A, 0)), "drone", "")</f>
        <v>drone</v>
      </c>
      <c r="E6355" s="23" t="str">
        <f>VLOOKUP(C6355, 'Registration Database Man. Code'!A:D, 4, FALSE)</f>
        <v>DJI</v>
      </c>
      <c r="F6355" s="24" t="str">
        <f t="shared" si="99"/>
        <v>No</v>
      </c>
      <c r="G6355" s="21" t="str">
        <f>IF(F6355="Yes", "Not Applicable", IF(COUNTIF('Broadcast Module Man Codes'!B:B, LEFT(B6355, 4))=0, "No BM Man Code Found", "Match Found"))</f>
        <v>No BM Man Code Found</v>
      </c>
    </row>
    <row r="6356" spans="1:7">
      <c r="A6356" s="23" t="s">
        <v>12061</v>
      </c>
      <c r="B6356" s="23" t="s">
        <v>12062</v>
      </c>
      <c r="C6356" s="23" t="s">
        <v>42</v>
      </c>
      <c r="D6356" s="23" t="str">
        <f>IF(ISNUMBER(MATCH(C6356, 'Registration Database Man. Code'!A:A, 0)), "drone", "")</f>
        <v>drone</v>
      </c>
      <c r="E6356" s="23" t="str">
        <f>VLOOKUP(C6356, 'Registration Database Man. Code'!A:D, 4, FALSE)</f>
        <v>DJI</v>
      </c>
      <c r="F6356" s="24" t="str">
        <f t="shared" si="99"/>
        <v>No</v>
      </c>
      <c r="G6356" s="21" t="str">
        <f>IF(F6356="Yes", "Not Applicable", IF(COUNTIF('Broadcast Module Man Codes'!B:B, LEFT(B6356, 4))=0, "No BM Man Code Found", "Match Found"))</f>
        <v>No BM Man Code Found</v>
      </c>
    </row>
    <row r="6357" spans="1:7">
      <c r="A6357" s="23" t="s">
        <v>12063</v>
      </c>
      <c r="B6357" s="23" t="s">
        <v>12064</v>
      </c>
      <c r="C6357" s="23" t="s">
        <v>218</v>
      </c>
      <c r="D6357" s="23" t="str">
        <f>IF(ISNUMBER(MATCH(C6357, 'Registration Database Man. Code'!A:A, 0)), "drone", "")</f>
        <v>drone</v>
      </c>
      <c r="E6357" s="23" t="str">
        <f>VLOOKUP(C6357, 'Registration Database Man. Code'!A:D, 4, FALSE)</f>
        <v>DJI</v>
      </c>
      <c r="F6357" s="24" t="str">
        <f t="shared" si="99"/>
        <v>No</v>
      </c>
      <c r="G6357" s="21" t="str">
        <f>IF(F6357="Yes", "Not Applicable", IF(COUNTIF('Broadcast Module Man Codes'!B:B, LEFT(B6357, 4))=0, "No BM Man Code Found", "Match Found"))</f>
        <v>No BM Man Code Found</v>
      </c>
    </row>
    <row r="6358" spans="1:7">
      <c r="A6358" s="23" t="s">
        <v>12065</v>
      </c>
      <c r="B6358" s="23" t="s">
        <v>12066</v>
      </c>
      <c r="C6358" s="23" t="s">
        <v>63</v>
      </c>
      <c r="D6358" s="23" t="str">
        <f>IF(ISNUMBER(MATCH(C6358, 'Registration Database Man. Code'!A:A, 0)), "drone", "")</f>
        <v>drone</v>
      </c>
      <c r="E6358" s="23" t="str">
        <f>VLOOKUP(C6358, 'Registration Database Man. Code'!A:D, 4, FALSE)</f>
        <v>DJI</v>
      </c>
      <c r="F6358" s="24" t="str">
        <f t="shared" si="99"/>
        <v>No</v>
      </c>
      <c r="G6358" s="21" t="str">
        <f>IF(F6358="Yes", "Not Applicable", IF(COUNTIF('Broadcast Module Man Codes'!B:B, LEFT(B6358, 4))=0, "No BM Man Code Found", "Match Found"))</f>
        <v>No BM Man Code Found</v>
      </c>
    </row>
    <row r="6359" spans="1:7">
      <c r="A6359" s="23" t="s">
        <v>12067</v>
      </c>
      <c r="B6359" s="23" t="s">
        <v>12068</v>
      </c>
      <c r="C6359" s="23" t="s">
        <v>42</v>
      </c>
      <c r="D6359" s="23" t="str">
        <f>IF(ISNUMBER(MATCH(C6359, 'Registration Database Man. Code'!A:A, 0)), "drone", "")</f>
        <v>drone</v>
      </c>
      <c r="E6359" s="23" t="str">
        <f>VLOOKUP(C6359, 'Registration Database Man. Code'!A:D, 4, FALSE)</f>
        <v>DJI</v>
      </c>
      <c r="F6359" s="24" t="str">
        <f t="shared" si="99"/>
        <v>No</v>
      </c>
      <c r="G6359" s="21" t="str">
        <f>IF(F6359="Yes", "Not Applicable", IF(COUNTIF('Broadcast Module Man Codes'!B:B, LEFT(B6359, 4))=0, "No BM Man Code Found", "Match Found"))</f>
        <v>No BM Man Code Found</v>
      </c>
    </row>
    <row r="6360" spans="1:7">
      <c r="A6360" s="23" t="s">
        <v>12069</v>
      </c>
      <c r="B6360" s="23" t="s">
        <v>12070</v>
      </c>
      <c r="C6360" s="23" t="s">
        <v>27</v>
      </c>
      <c r="D6360" s="23" t="str">
        <f>IF(ISNUMBER(MATCH(C6360, 'Registration Database Man. Code'!A:A, 0)), "drone", "")</f>
        <v>drone</v>
      </c>
      <c r="E6360" s="23" t="str">
        <f>VLOOKUP(C6360, 'Registration Database Man. Code'!A:D, 4, FALSE)</f>
        <v>DJI</v>
      </c>
      <c r="F6360" s="24" t="str">
        <f t="shared" si="99"/>
        <v>Yes</v>
      </c>
      <c r="G6360" s="21" t="str">
        <f>IF(F6360="Yes", "Not Applicable", IF(COUNTIF('Broadcast Module Man Codes'!B:B, LEFT(B6360, 4))=0, "No BM Man Code Found", "Match Found"))</f>
        <v>Not Applicable</v>
      </c>
    </row>
    <row r="6361" spans="1:7">
      <c r="A6361" s="23" t="s">
        <v>12071</v>
      </c>
      <c r="B6361" s="23" t="s">
        <v>12072</v>
      </c>
      <c r="C6361" s="23" t="s">
        <v>12073</v>
      </c>
      <c r="D6361" s="23" t="str">
        <f>IF(ISNUMBER(MATCH(C6361, 'Registration Database Man. Code'!A:A, 0)), "drone", "")</f>
        <v>drone</v>
      </c>
      <c r="E6361" s="23" t="str">
        <f>VLOOKUP(C6361, 'Registration Database Man. Code'!A:D, 4, FALSE)</f>
        <v>DJI INNOVATIONS</v>
      </c>
      <c r="F6361" s="24" t="str">
        <f t="shared" si="99"/>
        <v>No</v>
      </c>
      <c r="G6361" s="21" t="str">
        <f>IF(F6361="Yes", "Not Applicable", IF(COUNTIF('Broadcast Module Man Codes'!B:B, LEFT(B6361, 4))=0, "No BM Man Code Found", "Match Found"))</f>
        <v>No BM Man Code Found</v>
      </c>
    </row>
    <row r="6362" spans="1:7">
      <c r="A6362" s="23" t="s">
        <v>12074</v>
      </c>
      <c r="B6362" s="23" t="s">
        <v>12075</v>
      </c>
      <c r="C6362" s="23" t="s">
        <v>53</v>
      </c>
      <c r="D6362" s="23" t="str">
        <f>IF(ISNUMBER(MATCH(C6362, 'Registration Database Man. Code'!A:A, 0)), "drone", "")</f>
        <v>drone</v>
      </c>
      <c r="E6362" s="23" t="str">
        <f>VLOOKUP(C6362, 'Registration Database Man. Code'!A:D, 4, FALSE)</f>
        <v>EA VISION</v>
      </c>
      <c r="F6362" s="24" t="str">
        <f t="shared" si="99"/>
        <v>No</v>
      </c>
      <c r="G6362" s="21" t="str">
        <f>IF(F6362="Yes", "Not Applicable", IF(COUNTIF('Broadcast Module Man Codes'!B:B, LEFT(B6362, 4))=0, "No BM Man Code Found", "Match Found"))</f>
        <v>No BM Man Code Found</v>
      </c>
    </row>
    <row r="6363" spans="1:7">
      <c r="A6363" s="23" t="s">
        <v>12076</v>
      </c>
      <c r="B6363" s="23" t="s">
        <v>12077</v>
      </c>
      <c r="C6363" s="23" t="s">
        <v>27</v>
      </c>
      <c r="D6363" s="23" t="str">
        <f>IF(ISNUMBER(MATCH(C6363, 'Registration Database Man. Code'!A:A, 0)), "drone", "")</f>
        <v>drone</v>
      </c>
      <c r="E6363" s="23" t="str">
        <f>VLOOKUP(C6363, 'Registration Database Man. Code'!A:D, 4, FALSE)</f>
        <v>DJI</v>
      </c>
      <c r="F6363" s="24" t="str">
        <f t="shared" si="99"/>
        <v>Yes</v>
      </c>
      <c r="G6363" s="21" t="str">
        <f>IF(F6363="Yes", "Not Applicable", IF(COUNTIF('Broadcast Module Man Codes'!B:B, LEFT(B6363, 4))=0, "No BM Man Code Found", "Match Found"))</f>
        <v>Not Applicable</v>
      </c>
    </row>
    <row r="6364" spans="1:7">
      <c r="A6364" s="23" t="s">
        <v>12078</v>
      </c>
      <c r="B6364" s="23" t="s">
        <v>12079</v>
      </c>
      <c r="C6364" s="23" t="s">
        <v>1357</v>
      </c>
      <c r="D6364" s="23" t="str">
        <f>IF(ISNUMBER(MATCH(C6364, 'Registration Database Man. Code'!A:A, 0)), "drone", "")</f>
        <v>drone</v>
      </c>
      <c r="E6364" s="23" t="str">
        <f>VLOOKUP(C6364, 'Registration Database Man. Code'!A:D, 4, FALSE)</f>
        <v>DJI</v>
      </c>
      <c r="F6364" s="24" t="str">
        <f t="shared" si="99"/>
        <v>No</v>
      </c>
      <c r="G6364" s="21" t="str">
        <f>IF(F6364="Yes", "Not Applicable", IF(COUNTIF('Broadcast Module Man Codes'!B:B, LEFT(B6364, 4))=0, "No BM Man Code Found", "Match Found"))</f>
        <v>No BM Man Code Found</v>
      </c>
    </row>
    <row r="6365" spans="1:7">
      <c r="A6365" s="23" t="s">
        <v>12080</v>
      </c>
      <c r="B6365" s="23" t="s">
        <v>12081</v>
      </c>
      <c r="C6365" s="23" t="s">
        <v>482</v>
      </c>
      <c r="D6365" s="23" t="str">
        <f>IF(ISNUMBER(MATCH(C6365, 'Registration Database Man. Code'!A:A, 0)), "drone", "")</f>
        <v>drone</v>
      </c>
      <c r="E6365" s="23" t="str">
        <f>VLOOKUP(C6365, 'Registration Database Man. Code'!A:D, 4, FALSE)</f>
        <v>DJI</v>
      </c>
      <c r="F6365" s="24" t="str">
        <f t="shared" si="99"/>
        <v>No</v>
      </c>
      <c r="G6365" s="21" t="str">
        <f>IF(F6365="Yes", "Not Applicable", IF(COUNTIF('Broadcast Module Man Codes'!B:B, LEFT(B6365, 4))=0, "No BM Man Code Found", "Match Found"))</f>
        <v>No BM Man Code Found</v>
      </c>
    </row>
    <row r="6366" spans="1:7">
      <c r="A6366" s="23" t="s">
        <v>12082</v>
      </c>
      <c r="B6366" s="23" t="s">
        <v>12083</v>
      </c>
      <c r="C6366" s="23" t="s">
        <v>53</v>
      </c>
      <c r="D6366" s="23" t="str">
        <f>IF(ISNUMBER(MATCH(C6366, 'Registration Database Man. Code'!A:A, 0)), "drone", "")</f>
        <v>drone</v>
      </c>
      <c r="E6366" s="23" t="str">
        <f>VLOOKUP(C6366, 'Registration Database Man. Code'!A:D, 4, FALSE)</f>
        <v>EA VISION</v>
      </c>
      <c r="F6366" s="24" t="str">
        <f t="shared" si="99"/>
        <v>No</v>
      </c>
      <c r="G6366" s="21" t="str">
        <f>IF(F6366="Yes", "Not Applicable", IF(COUNTIF('Broadcast Module Man Codes'!B:B, LEFT(B6366, 4))=0, "No BM Man Code Found", "Match Found"))</f>
        <v>No BM Man Code Found</v>
      </c>
    </row>
    <row r="6367" spans="1:7">
      <c r="A6367" s="23" t="s">
        <v>12084</v>
      </c>
      <c r="B6367" s="23" t="s">
        <v>12085</v>
      </c>
      <c r="C6367" s="23" t="s">
        <v>21</v>
      </c>
      <c r="D6367" s="23" t="str">
        <f>IF(ISNUMBER(MATCH(C6367, 'Registration Database Man. Code'!A:A, 0)), "drone", "")</f>
        <v>drone</v>
      </c>
      <c r="E6367" s="23" t="str">
        <f>VLOOKUP(C6367, 'Registration Database Man. Code'!A:D, 4, FALSE)</f>
        <v>XAG</v>
      </c>
      <c r="F6367" s="24" t="str">
        <f t="shared" si="99"/>
        <v>Yes</v>
      </c>
      <c r="G6367" s="21" t="str">
        <f>IF(F6367="Yes", "Not Applicable", IF(COUNTIF('Broadcast Module Man Codes'!B:B, LEFT(B6367, 4))=0, "No BM Man Code Found", "Match Found"))</f>
        <v>Not Applicable</v>
      </c>
    </row>
    <row r="6368" spans="1:7">
      <c r="A6368" s="23" t="s">
        <v>12086</v>
      </c>
      <c r="B6368" s="23" t="s">
        <v>12087</v>
      </c>
      <c r="C6368" s="23" t="s">
        <v>27</v>
      </c>
      <c r="D6368" s="23" t="str">
        <f>IF(ISNUMBER(MATCH(C6368, 'Registration Database Man. Code'!A:A, 0)), "drone", "")</f>
        <v>drone</v>
      </c>
      <c r="E6368" s="23" t="str">
        <f>VLOOKUP(C6368, 'Registration Database Man. Code'!A:D, 4, FALSE)</f>
        <v>DJI</v>
      </c>
      <c r="F6368" s="24" t="str">
        <f t="shared" si="99"/>
        <v>Yes</v>
      </c>
      <c r="G6368" s="21" t="str">
        <f>IF(F6368="Yes", "Not Applicable", IF(COUNTIF('Broadcast Module Man Codes'!B:B, LEFT(B6368, 4))=0, "No BM Man Code Found", "Match Found"))</f>
        <v>Not Applicable</v>
      </c>
    </row>
    <row r="6369" spans="1:7">
      <c r="A6369" s="23" t="s">
        <v>12088</v>
      </c>
      <c r="B6369" s="23" t="s">
        <v>12089</v>
      </c>
      <c r="C6369" s="23" t="s">
        <v>482</v>
      </c>
      <c r="D6369" s="23" t="str">
        <f>IF(ISNUMBER(MATCH(C6369, 'Registration Database Man. Code'!A:A, 0)), "drone", "")</f>
        <v>drone</v>
      </c>
      <c r="E6369" s="23" t="str">
        <f>VLOOKUP(C6369, 'Registration Database Man. Code'!A:D, 4, FALSE)</f>
        <v>DJI</v>
      </c>
      <c r="F6369" s="24" t="str">
        <f t="shared" si="99"/>
        <v>No</v>
      </c>
      <c r="G6369" s="21" t="str">
        <f>IF(F6369="Yes", "Not Applicable", IF(COUNTIF('Broadcast Module Man Codes'!B:B, LEFT(B6369, 4))=0, "No BM Man Code Found", "Match Found"))</f>
        <v>No BM Man Code Found</v>
      </c>
    </row>
    <row r="6370" spans="1:7">
      <c r="A6370" s="23" t="s">
        <v>12090</v>
      </c>
      <c r="B6370" s="23" t="s">
        <v>12091</v>
      </c>
      <c r="C6370" s="23" t="s">
        <v>482</v>
      </c>
      <c r="D6370" s="23" t="str">
        <f>IF(ISNUMBER(MATCH(C6370, 'Registration Database Man. Code'!A:A, 0)), "drone", "")</f>
        <v>drone</v>
      </c>
      <c r="E6370" s="23" t="str">
        <f>VLOOKUP(C6370, 'Registration Database Man. Code'!A:D, 4, FALSE)</f>
        <v>DJI</v>
      </c>
      <c r="F6370" s="24" t="str">
        <f t="shared" si="99"/>
        <v>No</v>
      </c>
      <c r="G6370" s="21" t="str">
        <f>IF(F6370="Yes", "Not Applicable", IF(COUNTIF('Broadcast Module Man Codes'!B:B, LEFT(B6370, 4))=0, "No BM Man Code Found", "Match Found"))</f>
        <v>No BM Man Code Found</v>
      </c>
    </row>
    <row r="6371" spans="1:7">
      <c r="A6371" s="23" t="s">
        <v>12092</v>
      </c>
      <c r="B6371" s="23" t="s">
        <v>12093</v>
      </c>
      <c r="C6371" s="23" t="s">
        <v>142</v>
      </c>
      <c r="D6371" s="23" t="str">
        <f>IF(ISNUMBER(MATCH(C6371, 'Registration Database Man. Code'!A:A, 0)), "drone", "")</f>
        <v>drone</v>
      </c>
      <c r="E6371" s="23" t="str">
        <f>VLOOKUP(C6371, 'Registration Database Man. Code'!A:D, 4, FALSE)</f>
        <v>TALOS DRONES</v>
      </c>
      <c r="F6371" s="24" t="str">
        <f t="shared" si="99"/>
        <v>Yes</v>
      </c>
      <c r="G6371" s="21" t="str">
        <f>IF(F6371="Yes", "Not Applicable", IF(COUNTIF('Broadcast Module Man Codes'!B:B, LEFT(B6371, 4))=0, "No BM Man Code Found", "Match Found"))</f>
        <v>Not Applicable</v>
      </c>
    </row>
    <row r="6372" spans="1:7">
      <c r="A6372" s="23" t="s">
        <v>12094</v>
      </c>
      <c r="B6372" s="23" t="s">
        <v>12095</v>
      </c>
      <c r="C6372" s="23" t="s">
        <v>2712</v>
      </c>
      <c r="D6372" s="23" t="str">
        <f>IF(ISNUMBER(MATCH(C6372, 'Registration Database Man. Code'!A:A, 0)), "drone", "")</f>
        <v>drone</v>
      </c>
      <c r="E6372" s="23" t="str">
        <f>VLOOKUP(C6372, 'Registration Database Man. Code'!A:D, 4, FALSE)</f>
        <v>DJI</v>
      </c>
      <c r="F6372" s="24" t="str">
        <f t="shared" si="99"/>
        <v>No</v>
      </c>
      <c r="G6372" s="21" t="str">
        <f>IF(F6372="Yes", "Not Applicable", IF(COUNTIF('Broadcast Module Man Codes'!B:B, LEFT(B6372, 4))=0, "No BM Man Code Found", "Match Found"))</f>
        <v>No BM Man Code Found</v>
      </c>
    </row>
    <row r="6373" spans="1:7">
      <c r="A6373" s="23" t="s">
        <v>12096</v>
      </c>
      <c r="B6373" s="23" t="s">
        <v>12097</v>
      </c>
      <c r="C6373" s="23" t="s">
        <v>1357</v>
      </c>
      <c r="D6373" s="23" t="str">
        <f>IF(ISNUMBER(MATCH(C6373, 'Registration Database Man. Code'!A:A, 0)), "drone", "")</f>
        <v>drone</v>
      </c>
      <c r="E6373" s="23" t="str">
        <f>VLOOKUP(C6373, 'Registration Database Man. Code'!A:D, 4, FALSE)</f>
        <v>DJI</v>
      </c>
      <c r="F6373" s="24" t="str">
        <f t="shared" si="99"/>
        <v>No</v>
      </c>
      <c r="G6373" s="21" t="str">
        <f>IF(F6373="Yes", "Not Applicable", IF(COUNTIF('Broadcast Module Man Codes'!B:B, LEFT(B6373, 4))=0, "No BM Man Code Found", "Match Found"))</f>
        <v>No BM Man Code Found</v>
      </c>
    </row>
    <row r="6374" spans="1:7">
      <c r="A6374" s="23" t="s">
        <v>12098</v>
      </c>
      <c r="B6374" s="23" t="s">
        <v>12099</v>
      </c>
      <c r="C6374" s="23" t="s">
        <v>42</v>
      </c>
      <c r="D6374" s="23" t="str">
        <f>IF(ISNUMBER(MATCH(C6374, 'Registration Database Man. Code'!A:A, 0)), "drone", "")</f>
        <v>drone</v>
      </c>
      <c r="E6374" s="23" t="str">
        <f>VLOOKUP(C6374, 'Registration Database Man. Code'!A:D, 4, FALSE)</f>
        <v>DJI</v>
      </c>
      <c r="F6374" s="24" t="str">
        <f t="shared" si="99"/>
        <v>No</v>
      </c>
      <c r="G6374" s="21" t="str">
        <f>IF(F6374="Yes", "Not Applicable", IF(COUNTIF('Broadcast Module Man Codes'!B:B, LEFT(B6374, 4))=0, "No BM Man Code Found", "Match Found"))</f>
        <v>No BM Man Code Found</v>
      </c>
    </row>
    <row r="6375" spans="1:7">
      <c r="A6375" s="23" t="s">
        <v>12100</v>
      </c>
      <c r="B6375" s="23" t="s">
        <v>12101</v>
      </c>
      <c r="C6375" s="23" t="s">
        <v>482</v>
      </c>
      <c r="D6375" s="23" t="str">
        <f>IF(ISNUMBER(MATCH(C6375, 'Registration Database Man. Code'!A:A, 0)), "drone", "")</f>
        <v>drone</v>
      </c>
      <c r="E6375" s="23" t="str">
        <f>VLOOKUP(C6375, 'Registration Database Man. Code'!A:D, 4, FALSE)</f>
        <v>DJI</v>
      </c>
      <c r="F6375" s="24" t="str">
        <f t="shared" si="99"/>
        <v>No</v>
      </c>
      <c r="G6375" s="21" t="str">
        <f>IF(F6375="Yes", "Not Applicable", IF(COUNTIF('Broadcast Module Man Codes'!B:B, LEFT(B6375, 4))=0, "No BM Man Code Found", "Match Found"))</f>
        <v>No BM Man Code Found</v>
      </c>
    </row>
    <row r="6376" spans="1:7">
      <c r="A6376" s="23" t="s">
        <v>12102</v>
      </c>
      <c r="B6376" s="23" t="s">
        <v>12103</v>
      </c>
      <c r="C6376" s="23" t="s">
        <v>53</v>
      </c>
      <c r="D6376" s="23" t="str">
        <f>IF(ISNUMBER(MATCH(C6376, 'Registration Database Man. Code'!A:A, 0)), "drone", "")</f>
        <v>drone</v>
      </c>
      <c r="E6376" s="23" t="str">
        <f>VLOOKUP(C6376, 'Registration Database Man. Code'!A:D, 4, FALSE)</f>
        <v>EA VISION</v>
      </c>
      <c r="F6376" s="24" t="str">
        <f t="shared" si="99"/>
        <v>No</v>
      </c>
      <c r="G6376" s="21" t="str">
        <f>IF(F6376="Yes", "Not Applicable", IF(COUNTIF('Broadcast Module Man Codes'!B:B, LEFT(B6376, 4))=0, "No BM Man Code Found", "Match Found"))</f>
        <v>No BM Man Code Found</v>
      </c>
    </row>
    <row r="6377" spans="1:7">
      <c r="A6377" s="23" t="s">
        <v>12104</v>
      </c>
      <c r="B6377" s="23" t="s">
        <v>12105</v>
      </c>
      <c r="C6377" s="23" t="s">
        <v>922</v>
      </c>
      <c r="D6377" s="23" t="str">
        <f>IF(ISNUMBER(MATCH(C6377, 'Registration Database Man. Code'!A:A, 0)), "drone", "")</f>
        <v>drone</v>
      </c>
      <c r="E6377" s="23" t="str">
        <f>VLOOKUP(C6377, 'Registration Database Man. Code'!A:D, 4, FALSE)</f>
        <v>DJI</v>
      </c>
      <c r="F6377" s="24" t="str">
        <f t="shared" si="99"/>
        <v>No</v>
      </c>
      <c r="G6377" s="21" t="str">
        <f>IF(F6377="Yes", "Not Applicable", IF(COUNTIF('Broadcast Module Man Codes'!B:B, LEFT(B6377, 4))=0, "No BM Man Code Found", "Match Found"))</f>
        <v>No BM Man Code Found</v>
      </c>
    </row>
    <row r="6378" spans="1:7">
      <c r="A6378" s="23" t="s">
        <v>12106</v>
      </c>
      <c r="B6378" s="23" t="s">
        <v>12107</v>
      </c>
      <c r="C6378" s="23" t="s">
        <v>27</v>
      </c>
      <c r="D6378" s="23" t="str">
        <f>IF(ISNUMBER(MATCH(C6378, 'Registration Database Man. Code'!A:A, 0)), "drone", "")</f>
        <v>drone</v>
      </c>
      <c r="E6378" s="23" t="str">
        <f>VLOOKUP(C6378, 'Registration Database Man. Code'!A:D, 4, FALSE)</f>
        <v>DJI</v>
      </c>
      <c r="F6378" s="24" t="str">
        <f t="shared" si="99"/>
        <v>Yes</v>
      </c>
      <c r="G6378" s="21" t="str">
        <f>IF(F6378="Yes", "Not Applicable", IF(COUNTIF('Broadcast Module Man Codes'!B:B, LEFT(B6378, 4))=0, "No BM Man Code Found", "Match Found"))</f>
        <v>Not Applicable</v>
      </c>
    </row>
    <row r="6379" spans="1:7">
      <c r="A6379" s="23" t="s">
        <v>12108</v>
      </c>
      <c r="B6379" s="23" t="s">
        <v>12109</v>
      </c>
      <c r="C6379" s="23" t="s">
        <v>53</v>
      </c>
      <c r="D6379" s="23" t="str">
        <f>IF(ISNUMBER(MATCH(C6379, 'Registration Database Man. Code'!A:A, 0)), "drone", "")</f>
        <v>drone</v>
      </c>
      <c r="E6379" s="23" t="str">
        <f>VLOOKUP(C6379, 'Registration Database Man. Code'!A:D, 4, FALSE)</f>
        <v>EA VISION</v>
      </c>
      <c r="F6379" s="24" t="str">
        <f t="shared" si="99"/>
        <v>No</v>
      </c>
      <c r="G6379" s="21" t="str">
        <f>IF(F6379="Yes", "Not Applicable", IF(COUNTIF('Broadcast Module Man Codes'!B:B, LEFT(B6379, 4))=0, "No BM Man Code Found", "Match Found"))</f>
        <v>No BM Man Code Found</v>
      </c>
    </row>
    <row r="6380" spans="1:7">
      <c r="A6380" s="23" t="s">
        <v>12110</v>
      </c>
      <c r="B6380" s="23" t="s">
        <v>12111</v>
      </c>
      <c r="C6380" s="23" t="s">
        <v>97</v>
      </c>
      <c r="D6380" s="23" t="str">
        <f>IF(ISNUMBER(MATCH(C6380, 'Registration Database Man. Code'!A:A, 0)), "drone", "")</f>
        <v>drone</v>
      </c>
      <c r="E6380" s="23" t="str">
        <f>VLOOKUP(C6380, 'Registration Database Man. Code'!A:D, 4, FALSE)</f>
        <v>DJI</v>
      </c>
      <c r="F6380" s="24" t="str">
        <f t="shared" si="99"/>
        <v>No</v>
      </c>
      <c r="G6380" s="21" t="str">
        <f>IF(F6380="Yes", "Not Applicable", IF(COUNTIF('Broadcast Module Man Codes'!B:B, LEFT(B6380, 4))=0, "No BM Man Code Found", "Match Found"))</f>
        <v>No BM Man Code Found</v>
      </c>
    </row>
    <row r="6381" spans="1:7">
      <c r="A6381" s="23" t="s">
        <v>12112</v>
      </c>
      <c r="B6381" s="23" t="s">
        <v>12113</v>
      </c>
      <c r="C6381" s="23" t="s">
        <v>482</v>
      </c>
      <c r="D6381" s="23" t="str">
        <f>IF(ISNUMBER(MATCH(C6381, 'Registration Database Man. Code'!A:A, 0)), "drone", "")</f>
        <v>drone</v>
      </c>
      <c r="E6381" s="23" t="str">
        <f>VLOOKUP(C6381, 'Registration Database Man. Code'!A:D, 4, FALSE)</f>
        <v>DJI</v>
      </c>
      <c r="F6381" s="24" t="str">
        <f t="shared" si="99"/>
        <v>No</v>
      </c>
      <c r="G6381" s="21" t="str">
        <f>IF(F6381="Yes", "Not Applicable", IF(COUNTIF('Broadcast Module Man Codes'!B:B, LEFT(B6381, 4))=0, "No BM Man Code Found", "Match Found"))</f>
        <v>No BM Man Code Found</v>
      </c>
    </row>
    <row r="6382" spans="1:7">
      <c r="A6382" s="23" t="s">
        <v>12114</v>
      </c>
      <c r="B6382" s="23" t="s">
        <v>12115</v>
      </c>
      <c r="C6382" s="23" t="s">
        <v>308</v>
      </c>
      <c r="D6382" s="23" t="str">
        <f>IF(ISNUMBER(MATCH(C6382, 'Registration Database Man. Code'!A:A, 0)), "drone", "")</f>
        <v>drone</v>
      </c>
      <c r="E6382" s="23" t="str">
        <f>VLOOKUP(C6382, 'Registration Database Man. Code'!A:D, 4, FALSE)</f>
        <v>DJI</v>
      </c>
      <c r="F6382" s="24" t="str">
        <f t="shared" si="99"/>
        <v>No</v>
      </c>
      <c r="G6382" s="21" t="str">
        <f>IF(F6382="Yes", "Not Applicable", IF(COUNTIF('Broadcast Module Man Codes'!B:B, LEFT(B6382, 4))=0, "No BM Man Code Found", "Match Found"))</f>
        <v>No BM Man Code Found</v>
      </c>
    </row>
    <row r="6383" spans="1:7">
      <c r="A6383" s="23" t="s">
        <v>12116</v>
      </c>
      <c r="B6383" s="23" t="s">
        <v>12117</v>
      </c>
      <c r="C6383" s="23" t="s">
        <v>53</v>
      </c>
      <c r="D6383" s="23" t="str">
        <f>IF(ISNUMBER(MATCH(C6383, 'Registration Database Man. Code'!A:A, 0)), "drone", "")</f>
        <v>drone</v>
      </c>
      <c r="E6383" s="23" t="str">
        <f>VLOOKUP(C6383, 'Registration Database Man. Code'!A:D, 4, FALSE)</f>
        <v>EA VISION</v>
      </c>
      <c r="F6383" s="24" t="str">
        <f t="shared" si="99"/>
        <v>No</v>
      </c>
      <c r="G6383" s="21" t="str">
        <f>IF(F6383="Yes", "Not Applicable", IF(COUNTIF('Broadcast Module Man Codes'!B:B, LEFT(B6383, 4))=0, "No BM Man Code Found", "Match Found"))</f>
        <v>No BM Man Code Found</v>
      </c>
    </row>
    <row r="6384" spans="1:7">
      <c r="A6384" s="23" t="s">
        <v>12118</v>
      </c>
      <c r="B6384" s="23" t="s">
        <v>12119</v>
      </c>
      <c r="C6384" s="23" t="s">
        <v>30</v>
      </c>
      <c r="D6384" s="23" t="str">
        <f>IF(ISNUMBER(MATCH(C6384, 'Registration Database Man. Code'!A:A, 0)), "drone", "")</f>
        <v>drone</v>
      </c>
      <c r="E6384" s="23" t="str">
        <f>VLOOKUP(C6384, 'Registration Database Man. Code'!A:D, 4, FALSE)</f>
        <v>DJI</v>
      </c>
      <c r="F6384" s="24" t="str">
        <f t="shared" si="99"/>
        <v>No</v>
      </c>
      <c r="G6384" s="21" t="str">
        <f>IF(F6384="Yes", "Not Applicable", IF(COUNTIF('Broadcast Module Man Codes'!B:B, LEFT(B6384, 4))=0, "No BM Man Code Found", "Match Found"))</f>
        <v>No BM Man Code Found</v>
      </c>
    </row>
    <row r="6385" spans="1:7">
      <c r="A6385" s="23" t="s">
        <v>12120</v>
      </c>
      <c r="B6385" s="23" t="s">
        <v>12121</v>
      </c>
      <c r="C6385" s="23" t="s">
        <v>16</v>
      </c>
      <c r="D6385" s="23" t="str">
        <f>IF(ISNUMBER(MATCH(C6385, 'Registration Database Man. Code'!A:A, 0)), "drone", "")</f>
        <v>drone</v>
      </c>
      <c r="E6385" s="23" t="str">
        <f>VLOOKUP(C6385, 'Registration Database Man. Code'!A:D, 4, FALSE)</f>
        <v>DJI</v>
      </c>
      <c r="F6385" s="24" t="str">
        <f t="shared" si="99"/>
        <v>Yes</v>
      </c>
      <c r="G6385" s="21" t="str">
        <f>IF(F6385="Yes", "Not Applicable", IF(COUNTIF('Broadcast Module Man Codes'!B:B, LEFT(B6385, 4))=0, "No BM Man Code Found", "Match Found"))</f>
        <v>Not Applicable</v>
      </c>
    </row>
    <row r="6386" spans="1:7">
      <c r="A6386" s="23" t="s">
        <v>12122</v>
      </c>
      <c r="B6386" s="23" t="s">
        <v>12123</v>
      </c>
      <c r="C6386" s="23" t="s">
        <v>53</v>
      </c>
      <c r="D6386" s="23" t="str">
        <f>IF(ISNUMBER(MATCH(C6386, 'Registration Database Man. Code'!A:A, 0)), "drone", "")</f>
        <v>drone</v>
      </c>
      <c r="E6386" s="23" t="str">
        <f>VLOOKUP(C6386, 'Registration Database Man. Code'!A:D, 4, FALSE)</f>
        <v>EA VISION</v>
      </c>
      <c r="F6386" s="24" t="str">
        <f t="shared" si="99"/>
        <v>No</v>
      </c>
      <c r="G6386" s="21" t="str">
        <f>IF(F6386="Yes", "Not Applicable", IF(COUNTIF('Broadcast Module Man Codes'!B:B, LEFT(B6386, 4))=0, "No BM Man Code Found", "Match Found"))</f>
        <v>No BM Man Code Found</v>
      </c>
    </row>
    <row r="6387" spans="1:7">
      <c r="A6387" s="23" t="s">
        <v>12124</v>
      </c>
      <c r="B6387" s="23" t="s">
        <v>12125</v>
      </c>
      <c r="C6387" s="23" t="s">
        <v>142</v>
      </c>
      <c r="D6387" s="23" t="str">
        <f>IF(ISNUMBER(MATCH(C6387, 'Registration Database Man. Code'!A:A, 0)), "drone", "")</f>
        <v>drone</v>
      </c>
      <c r="E6387" s="23" t="str">
        <f>VLOOKUP(C6387, 'Registration Database Man. Code'!A:D, 4, FALSE)</f>
        <v>TALOS DRONES</v>
      </c>
      <c r="F6387" s="24" t="str">
        <f t="shared" si="99"/>
        <v>Yes</v>
      </c>
      <c r="G6387" s="21" t="str">
        <f>IF(F6387="Yes", "Not Applicable", IF(COUNTIF('Broadcast Module Man Codes'!B:B, LEFT(B6387, 4))=0, "No BM Man Code Found", "Match Found"))</f>
        <v>Not Applicable</v>
      </c>
    </row>
    <row r="6388" spans="1:7">
      <c r="A6388" s="23" t="s">
        <v>12126</v>
      </c>
      <c r="B6388" s="23" t="s">
        <v>12127</v>
      </c>
      <c r="C6388" s="23" t="s">
        <v>21</v>
      </c>
      <c r="D6388" s="23" t="str">
        <f>IF(ISNUMBER(MATCH(C6388, 'Registration Database Man. Code'!A:A, 0)), "drone", "")</f>
        <v>drone</v>
      </c>
      <c r="E6388" s="23" t="str">
        <f>VLOOKUP(C6388, 'Registration Database Man. Code'!A:D, 4, FALSE)</f>
        <v>XAG</v>
      </c>
      <c r="F6388" s="24" t="str">
        <f t="shared" si="99"/>
        <v>Yes</v>
      </c>
      <c r="G6388" s="21" t="str">
        <f>IF(F6388="Yes", "Not Applicable", IF(COUNTIF('Broadcast Module Man Codes'!B:B, LEFT(B6388, 4))=0, "No BM Man Code Found", "Match Found"))</f>
        <v>Not Applicable</v>
      </c>
    </row>
    <row r="6389" spans="1:7">
      <c r="A6389" s="23" t="s">
        <v>12128</v>
      </c>
      <c r="B6389" s="23" t="s">
        <v>12129</v>
      </c>
      <c r="C6389" s="23">
        <v>610193</v>
      </c>
      <c r="D6389" s="23" t="str">
        <f>IF(ISNUMBER(MATCH(C6389, 'Registration Database Man. Code'!A:A, 0)), "drone", "")</f>
        <v>drone</v>
      </c>
      <c r="E6389" s="23" t="str">
        <f>VLOOKUP(C6389, 'Registration Database Man. Code'!A:D, 4, FALSE)</f>
        <v>DJI</v>
      </c>
      <c r="F6389" s="24" t="str">
        <f t="shared" si="99"/>
        <v>No</v>
      </c>
      <c r="G6389" s="21" t="str">
        <f>IF(F6389="Yes", "Not Applicable", IF(COUNTIF('Broadcast Module Man Codes'!B:B, LEFT(B6389, 4))=0, "No BM Man Code Found", "Match Found"))</f>
        <v>No BM Man Code Found</v>
      </c>
    </row>
    <row r="6390" spans="1:7">
      <c r="A6390" s="23" t="s">
        <v>12131</v>
      </c>
      <c r="B6390" s="23" t="s">
        <v>12132</v>
      </c>
      <c r="C6390" s="23" t="s">
        <v>27</v>
      </c>
      <c r="D6390" s="23" t="str">
        <f>IF(ISNUMBER(MATCH(C6390, 'Registration Database Man. Code'!A:A, 0)), "drone", "")</f>
        <v>drone</v>
      </c>
      <c r="E6390" s="23" t="str">
        <f>VLOOKUP(C6390, 'Registration Database Man. Code'!A:D, 4, FALSE)</f>
        <v>DJI</v>
      </c>
      <c r="F6390" s="24" t="str">
        <f t="shared" si="99"/>
        <v>Yes</v>
      </c>
      <c r="G6390" s="21" t="str">
        <f>IF(F6390="Yes", "Not Applicable", IF(COUNTIF('Broadcast Module Man Codes'!B:B, LEFT(B6390, 4))=0, "No BM Man Code Found", "Match Found"))</f>
        <v>Not Applicable</v>
      </c>
    </row>
    <row r="6391" spans="1:7">
      <c r="A6391" s="23" t="s">
        <v>12133</v>
      </c>
      <c r="B6391" s="23" t="s">
        <v>12134</v>
      </c>
      <c r="C6391" s="23" t="s">
        <v>10</v>
      </c>
      <c r="D6391" s="23" t="str">
        <f>IF(ISNUMBER(MATCH(C6391, 'Registration Database Man. Code'!A:A, 0)), "drone", "")</f>
        <v>drone</v>
      </c>
      <c r="E6391" s="23" t="str">
        <f>VLOOKUP(C6391, 'Registration Database Man. Code'!A:D, 4, FALSE)</f>
        <v>DJI</v>
      </c>
      <c r="F6391" s="24" t="str">
        <f t="shared" si="99"/>
        <v>Yes</v>
      </c>
      <c r="G6391" s="21" t="str">
        <f>IF(F6391="Yes", "Not Applicable", IF(COUNTIF('Broadcast Module Man Codes'!B:B, LEFT(B6391, 4))=0, "No BM Man Code Found", "Match Found"))</f>
        <v>Not Applicable</v>
      </c>
    </row>
    <row r="6392" spans="1:7">
      <c r="A6392" s="23" t="s">
        <v>12135</v>
      </c>
      <c r="B6392" s="23" t="s">
        <v>12136</v>
      </c>
      <c r="C6392" s="23" t="s">
        <v>10</v>
      </c>
      <c r="D6392" s="23" t="str">
        <f>IF(ISNUMBER(MATCH(C6392, 'Registration Database Man. Code'!A:A, 0)), "drone", "")</f>
        <v>drone</v>
      </c>
      <c r="E6392" s="23" t="str">
        <f>VLOOKUP(C6392, 'Registration Database Man. Code'!A:D, 4, FALSE)</f>
        <v>DJI</v>
      </c>
      <c r="F6392" s="24" t="str">
        <f t="shared" si="99"/>
        <v>No</v>
      </c>
      <c r="G6392" s="21" t="str">
        <f>IF(F6392="Yes", "Not Applicable", IF(COUNTIF('Broadcast Module Man Codes'!B:B, LEFT(B6392, 4))=0, "No BM Man Code Found", "Match Found"))</f>
        <v>No BM Man Code Found</v>
      </c>
    </row>
    <row r="6393" spans="1:7">
      <c r="A6393" s="23" t="s">
        <v>12137</v>
      </c>
      <c r="B6393" s="23" t="s">
        <v>12138</v>
      </c>
      <c r="C6393" s="23" t="s">
        <v>922</v>
      </c>
      <c r="D6393" s="23" t="str">
        <f>IF(ISNUMBER(MATCH(C6393, 'Registration Database Man. Code'!A:A, 0)), "drone", "")</f>
        <v>drone</v>
      </c>
      <c r="E6393" s="23" t="str">
        <f>VLOOKUP(C6393, 'Registration Database Man. Code'!A:D, 4, FALSE)</f>
        <v>DJI</v>
      </c>
      <c r="F6393" s="24" t="str">
        <f t="shared" si="99"/>
        <v>No</v>
      </c>
      <c r="G6393" s="21" t="str">
        <f>IF(F6393="Yes", "Not Applicable", IF(COUNTIF('Broadcast Module Man Codes'!B:B, LEFT(B6393, 4))=0, "No BM Man Code Found", "Match Found"))</f>
        <v>No BM Man Code Found</v>
      </c>
    </row>
    <row r="6394" spans="1:7">
      <c r="A6394" s="23" t="s">
        <v>12139</v>
      </c>
      <c r="B6394" s="23" t="s">
        <v>12140</v>
      </c>
      <c r="C6394" s="23" t="s">
        <v>172</v>
      </c>
      <c r="D6394" s="23" t="str">
        <f>IF(ISNUMBER(MATCH(C6394, 'Registration Database Man. Code'!A:A, 0)), "drone", "")</f>
        <v>drone</v>
      </c>
      <c r="E6394" s="23" t="str">
        <f>VLOOKUP(C6394, 'Registration Database Man. Code'!A:D, 4, FALSE)</f>
        <v>DJI</v>
      </c>
      <c r="F6394" s="24" t="str">
        <f t="shared" si="99"/>
        <v>No</v>
      </c>
      <c r="G6394" s="21" t="str">
        <f>IF(F6394="Yes", "Not Applicable", IF(COUNTIF('Broadcast Module Man Codes'!B:B, LEFT(B6394, 4))=0, "No BM Man Code Found", "Match Found"))</f>
        <v>No BM Man Code Found</v>
      </c>
    </row>
    <row r="6395" spans="1:7">
      <c r="A6395" s="23" t="s">
        <v>12141</v>
      </c>
      <c r="B6395" s="23" t="s">
        <v>12142</v>
      </c>
      <c r="C6395" s="23" t="s">
        <v>10</v>
      </c>
      <c r="D6395" s="23" t="str">
        <f>IF(ISNUMBER(MATCH(C6395, 'Registration Database Man. Code'!A:A, 0)), "drone", "")</f>
        <v>drone</v>
      </c>
      <c r="E6395" s="23" t="str">
        <f>VLOOKUP(C6395, 'Registration Database Man. Code'!A:D, 4, FALSE)</f>
        <v>DJI</v>
      </c>
      <c r="F6395" s="24" t="str">
        <f t="shared" si="99"/>
        <v>No</v>
      </c>
      <c r="G6395" s="21" t="str">
        <f>IF(F6395="Yes", "Not Applicable", IF(COUNTIF('Broadcast Module Man Codes'!B:B, LEFT(B6395, 4))=0, "No BM Man Code Found", "Match Found"))</f>
        <v>No BM Man Code Found</v>
      </c>
    </row>
    <row r="6396" spans="1:7">
      <c r="A6396" s="23" t="s">
        <v>12143</v>
      </c>
      <c r="B6396" s="23" t="s">
        <v>12144</v>
      </c>
      <c r="C6396" s="23" t="s">
        <v>42</v>
      </c>
      <c r="D6396" s="23" t="str">
        <f>IF(ISNUMBER(MATCH(C6396, 'Registration Database Man. Code'!A:A, 0)), "drone", "")</f>
        <v>drone</v>
      </c>
      <c r="E6396" s="23" t="str">
        <f>VLOOKUP(C6396, 'Registration Database Man. Code'!A:D, 4, FALSE)</f>
        <v>DJI</v>
      </c>
      <c r="F6396" s="24" t="str">
        <f t="shared" si="99"/>
        <v>No</v>
      </c>
      <c r="G6396" s="21" t="str">
        <f>IF(F6396="Yes", "Not Applicable", IF(COUNTIF('Broadcast Module Man Codes'!B:B, LEFT(B6396, 4))=0, "No BM Man Code Found", "Match Found"))</f>
        <v>No BM Man Code Found</v>
      </c>
    </row>
    <row r="6397" spans="1:7">
      <c r="A6397" s="23" t="s">
        <v>12145</v>
      </c>
      <c r="B6397" s="23" t="s">
        <v>12146</v>
      </c>
      <c r="C6397" s="23" t="s">
        <v>27</v>
      </c>
      <c r="D6397" s="23" t="str">
        <f>IF(ISNUMBER(MATCH(C6397, 'Registration Database Man. Code'!A:A, 0)), "drone", "")</f>
        <v>drone</v>
      </c>
      <c r="E6397" s="23" t="str">
        <f>VLOOKUP(C6397, 'Registration Database Man. Code'!A:D, 4, FALSE)</f>
        <v>DJI</v>
      </c>
      <c r="F6397" s="24" t="str">
        <f t="shared" si="99"/>
        <v>Yes</v>
      </c>
      <c r="G6397" s="21" t="str">
        <f>IF(F6397="Yes", "Not Applicable", IF(COUNTIF('Broadcast Module Man Codes'!B:B, LEFT(B6397, 4))=0, "No BM Man Code Found", "Match Found"))</f>
        <v>Not Applicable</v>
      </c>
    </row>
    <row r="6398" spans="1:7">
      <c r="A6398" s="23" t="s">
        <v>12147</v>
      </c>
      <c r="B6398" s="23" t="s">
        <v>12148</v>
      </c>
      <c r="C6398" s="23" t="s">
        <v>482</v>
      </c>
      <c r="D6398" s="23" t="str">
        <f>IF(ISNUMBER(MATCH(C6398, 'Registration Database Man. Code'!A:A, 0)), "drone", "")</f>
        <v>drone</v>
      </c>
      <c r="E6398" s="23" t="str">
        <f>VLOOKUP(C6398, 'Registration Database Man. Code'!A:D, 4, FALSE)</f>
        <v>DJI</v>
      </c>
      <c r="F6398" s="24" t="str">
        <f t="shared" si="99"/>
        <v>No</v>
      </c>
      <c r="G6398" s="21" t="str">
        <f>IF(F6398="Yes", "Not Applicable", IF(COUNTIF('Broadcast Module Man Codes'!B:B, LEFT(B6398, 4))=0, "No BM Man Code Found", "Match Found"))</f>
        <v>No BM Man Code Found</v>
      </c>
    </row>
    <row r="6399" spans="1:7">
      <c r="A6399" s="23" t="s">
        <v>12150</v>
      </c>
      <c r="B6399" s="23" t="s">
        <v>12151</v>
      </c>
      <c r="C6399" s="23" t="s">
        <v>53</v>
      </c>
      <c r="D6399" s="23" t="str">
        <f>IF(ISNUMBER(MATCH(C6399, 'Registration Database Man. Code'!A:A, 0)), "drone", "")</f>
        <v>drone</v>
      </c>
      <c r="E6399" s="23" t="str">
        <f>VLOOKUP(C6399, 'Registration Database Man. Code'!A:D, 4, FALSE)</f>
        <v>EA VISION</v>
      </c>
      <c r="F6399" s="24" t="str">
        <f t="shared" si="99"/>
        <v>No</v>
      </c>
      <c r="G6399" s="21" t="str">
        <f>IF(F6399="Yes", "Not Applicable", IF(COUNTIF('Broadcast Module Man Codes'!B:B, LEFT(B6399, 4))=0, "No BM Man Code Found", "Match Found"))</f>
        <v>No BM Man Code Found</v>
      </c>
    </row>
    <row r="6400" spans="1:7">
      <c r="A6400" s="23" t="s">
        <v>12152</v>
      </c>
      <c r="B6400" s="23" t="s">
        <v>12153</v>
      </c>
      <c r="C6400" s="23" t="s">
        <v>6</v>
      </c>
      <c r="D6400" s="23" t="str">
        <f>IF(ISNUMBER(MATCH(C6400, 'Registration Database Man. Code'!A:A, 0)), "drone", "")</f>
        <v>drone</v>
      </c>
      <c r="E6400" s="23" t="str">
        <f>VLOOKUP(C6400, 'Registration Database Man. Code'!A:D, 4, FALSE)</f>
        <v>XAG</v>
      </c>
      <c r="F6400" s="24" t="str">
        <f t="shared" si="99"/>
        <v>No</v>
      </c>
      <c r="G6400" s="21" t="str">
        <f>IF(F6400="Yes", "Not Applicable", IF(COUNTIF('Broadcast Module Man Codes'!B:B, LEFT(B6400, 4))=0, "No BM Man Code Found", "Match Found"))</f>
        <v>No BM Man Code Found</v>
      </c>
    </row>
    <row r="6401" spans="1:7">
      <c r="A6401" s="23" t="s">
        <v>12154</v>
      </c>
      <c r="B6401" s="23" t="s">
        <v>12155</v>
      </c>
      <c r="C6401" s="23" t="s">
        <v>42</v>
      </c>
      <c r="D6401" s="23" t="str">
        <f>IF(ISNUMBER(MATCH(C6401, 'Registration Database Man. Code'!A:A, 0)), "drone", "")</f>
        <v>drone</v>
      </c>
      <c r="E6401" s="23" t="str">
        <f>VLOOKUP(C6401, 'Registration Database Man. Code'!A:D, 4, FALSE)</f>
        <v>DJI</v>
      </c>
      <c r="F6401" s="24" t="str">
        <f t="shared" si="99"/>
        <v>No</v>
      </c>
      <c r="G6401" s="21" t="str">
        <f>IF(F6401="Yes", "Not Applicable", IF(COUNTIF('Broadcast Module Man Codes'!B:B, LEFT(B6401, 4))=0, "No BM Man Code Found", "Match Found"))</f>
        <v>No BM Man Code Found</v>
      </c>
    </row>
    <row r="6402" spans="1:7">
      <c r="A6402" s="23" t="s">
        <v>12156</v>
      </c>
      <c r="B6402" s="23" t="s">
        <v>12157</v>
      </c>
      <c r="C6402" s="23" t="s">
        <v>42</v>
      </c>
      <c r="D6402" s="23" t="str">
        <f>IF(ISNUMBER(MATCH(C6402, 'Registration Database Man. Code'!A:A, 0)), "drone", "")</f>
        <v>drone</v>
      </c>
      <c r="E6402" s="23" t="str">
        <f>VLOOKUP(C6402, 'Registration Database Man. Code'!A:D, 4, FALSE)</f>
        <v>DJI</v>
      </c>
      <c r="F6402" s="24" t="str">
        <f t="shared" si="99"/>
        <v>No</v>
      </c>
      <c r="G6402" s="21" t="str">
        <f>IF(F6402="Yes", "Not Applicable", IF(COUNTIF('Broadcast Module Man Codes'!B:B, LEFT(B6402, 4))=0, "No BM Man Code Found", "Match Found"))</f>
        <v>No BM Man Code Found</v>
      </c>
    </row>
    <row r="6403" spans="1:7">
      <c r="A6403" s="23" t="s">
        <v>12159</v>
      </c>
      <c r="B6403" s="23" t="s">
        <v>12160</v>
      </c>
      <c r="C6403" s="23" t="s">
        <v>336</v>
      </c>
      <c r="D6403" s="23" t="str">
        <f>IF(ISNUMBER(MATCH(C6403, 'Registration Database Man. Code'!A:A, 0)), "drone", "")</f>
        <v>drone</v>
      </c>
      <c r="E6403" s="23" t="str">
        <f>VLOOKUP(C6403, 'Registration Database Man. Code'!A:D, 4, FALSE)</f>
        <v>DJI</v>
      </c>
      <c r="F6403" s="24" t="str">
        <f t="shared" ref="F6403:F6466" si="100">IF(OR(E6403="EA VISION", E6403="EAVISION"), "No", IF(OR(AND(OR(E6403="DJI", E6403="DJI Innovations"), LEFT(B6403, 5)="1581F"), AND(OR(E6403="XAG", E6403="GUANGZHOU XAG CO LTD"), LEFT(B6403, 5)="1863F"), AND(E6403="Talos Drones", LEFT(B6403, 5)="2104F")), "Yes", "No"))</f>
        <v>No</v>
      </c>
      <c r="G6403" s="21" t="str">
        <f>IF(F6403="Yes", "Not Applicable", IF(COUNTIF('Broadcast Module Man Codes'!B:B, LEFT(B6403, 4))=0, "No BM Man Code Found", "Match Found"))</f>
        <v>No BM Man Code Found</v>
      </c>
    </row>
    <row r="6404" spans="1:7">
      <c r="A6404" s="23" t="s">
        <v>12161</v>
      </c>
      <c r="B6404" s="23" t="s">
        <v>12162</v>
      </c>
      <c r="C6404" s="23" t="s">
        <v>27</v>
      </c>
      <c r="D6404" s="23" t="str">
        <f>IF(ISNUMBER(MATCH(C6404, 'Registration Database Man. Code'!A:A, 0)), "drone", "")</f>
        <v>drone</v>
      </c>
      <c r="E6404" s="23" t="str">
        <f>VLOOKUP(C6404, 'Registration Database Man. Code'!A:D, 4, FALSE)</f>
        <v>DJI</v>
      </c>
      <c r="F6404" s="24" t="str">
        <f t="shared" si="100"/>
        <v>Yes</v>
      </c>
      <c r="G6404" s="21" t="str">
        <f>IF(F6404="Yes", "Not Applicable", IF(COUNTIF('Broadcast Module Man Codes'!B:B, LEFT(B6404, 4))=0, "No BM Man Code Found", "Match Found"))</f>
        <v>Not Applicable</v>
      </c>
    </row>
    <row r="6405" spans="1:7">
      <c r="A6405" s="23" t="s">
        <v>12163</v>
      </c>
      <c r="B6405" s="23" t="s">
        <v>12164</v>
      </c>
      <c r="C6405" s="23" t="s">
        <v>53</v>
      </c>
      <c r="D6405" s="23" t="str">
        <f>IF(ISNUMBER(MATCH(C6405, 'Registration Database Man. Code'!A:A, 0)), "drone", "")</f>
        <v>drone</v>
      </c>
      <c r="E6405" s="23" t="str">
        <f>VLOOKUP(C6405, 'Registration Database Man. Code'!A:D, 4, FALSE)</f>
        <v>EA VISION</v>
      </c>
      <c r="F6405" s="24" t="str">
        <f t="shared" si="100"/>
        <v>No</v>
      </c>
      <c r="G6405" s="21" t="str">
        <f>IF(F6405="Yes", "Not Applicable", IF(COUNTIF('Broadcast Module Man Codes'!B:B, LEFT(B6405, 4))=0, "No BM Man Code Found", "Match Found"))</f>
        <v>No BM Man Code Found</v>
      </c>
    </row>
    <row r="6406" spans="1:7">
      <c r="A6406" s="23" t="s">
        <v>12165</v>
      </c>
      <c r="B6406" s="23" t="s">
        <v>12166</v>
      </c>
      <c r="C6406" s="23" t="s">
        <v>336</v>
      </c>
      <c r="D6406" s="23" t="str">
        <f>IF(ISNUMBER(MATCH(C6406, 'Registration Database Man. Code'!A:A, 0)), "drone", "")</f>
        <v>drone</v>
      </c>
      <c r="E6406" s="23" t="str">
        <f>VLOOKUP(C6406, 'Registration Database Man. Code'!A:D, 4, FALSE)</f>
        <v>DJI</v>
      </c>
      <c r="F6406" s="24" t="str">
        <f t="shared" si="100"/>
        <v>No</v>
      </c>
      <c r="G6406" s="21" t="str">
        <f>IF(F6406="Yes", "Not Applicable", IF(COUNTIF('Broadcast Module Man Codes'!B:B, LEFT(B6406, 4))=0, "No BM Man Code Found", "Match Found"))</f>
        <v>No BM Man Code Found</v>
      </c>
    </row>
    <row r="6407" spans="1:7">
      <c r="A6407" s="23" t="s">
        <v>12167</v>
      </c>
      <c r="B6407" s="23" t="s">
        <v>12168</v>
      </c>
      <c r="C6407" s="23" t="s">
        <v>6</v>
      </c>
      <c r="D6407" s="23" t="str">
        <f>IF(ISNUMBER(MATCH(C6407, 'Registration Database Man. Code'!A:A, 0)), "drone", "")</f>
        <v>drone</v>
      </c>
      <c r="E6407" s="23" t="str">
        <f>VLOOKUP(C6407, 'Registration Database Man. Code'!A:D, 4, FALSE)</f>
        <v>XAG</v>
      </c>
      <c r="F6407" s="24" t="str">
        <f t="shared" si="100"/>
        <v>Yes</v>
      </c>
      <c r="G6407" s="21" t="str">
        <f>IF(F6407="Yes", "Not Applicable", IF(COUNTIF('Broadcast Module Man Codes'!B:B, LEFT(B6407, 4))=0, "No BM Man Code Found", "Match Found"))</f>
        <v>Not Applicable</v>
      </c>
    </row>
    <row r="6408" spans="1:7">
      <c r="A6408" s="23" t="s">
        <v>12169</v>
      </c>
      <c r="B6408" s="23" t="s">
        <v>12170</v>
      </c>
      <c r="C6408" s="23" t="s">
        <v>27</v>
      </c>
      <c r="D6408" s="23" t="str">
        <f>IF(ISNUMBER(MATCH(C6408, 'Registration Database Man. Code'!A:A, 0)), "drone", "")</f>
        <v>drone</v>
      </c>
      <c r="E6408" s="23" t="str">
        <f>VLOOKUP(C6408, 'Registration Database Man. Code'!A:D, 4, FALSE)</f>
        <v>DJI</v>
      </c>
      <c r="F6408" s="24" t="str">
        <f t="shared" si="100"/>
        <v>No</v>
      </c>
      <c r="G6408" s="21" t="str">
        <f>IF(F6408="Yes", "Not Applicable", IF(COUNTIF('Broadcast Module Man Codes'!B:B, LEFT(B6408, 4))=0, "No BM Man Code Found", "Match Found"))</f>
        <v>No BM Man Code Found</v>
      </c>
    </row>
    <row r="6409" spans="1:7">
      <c r="A6409" s="23" t="s">
        <v>12171</v>
      </c>
      <c r="B6409" s="23" t="s">
        <v>12172</v>
      </c>
      <c r="C6409" s="23" t="s">
        <v>63</v>
      </c>
      <c r="D6409" s="23" t="str">
        <f>IF(ISNUMBER(MATCH(C6409, 'Registration Database Man. Code'!A:A, 0)), "drone", "")</f>
        <v>drone</v>
      </c>
      <c r="E6409" s="23" t="str">
        <f>VLOOKUP(C6409, 'Registration Database Man. Code'!A:D, 4, FALSE)</f>
        <v>DJI</v>
      </c>
      <c r="F6409" s="24" t="str">
        <f t="shared" si="100"/>
        <v>No</v>
      </c>
      <c r="G6409" s="21" t="str">
        <f>IF(F6409="Yes", "Not Applicable", IF(COUNTIF('Broadcast Module Man Codes'!B:B, LEFT(B6409, 4))=0, "No BM Man Code Found", "Match Found"))</f>
        <v>No BM Man Code Found</v>
      </c>
    </row>
    <row r="6410" spans="1:7">
      <c r="A6410" s="23" t="s">
        <v>12173</v>
      </c>
      <c r="B6410" s="23" t="s">
        <v>12174</v>
      </c>
      <c r="C6410" s="23" t="s">
        <v>94</v>
      </c>
      <c r="D6410" s="23" t="str">
        <f>IF(ISNUMBER(MATCH(C6410, 'Registration Database Man. Code'!A:A, 0)), "drone", "")</f>
        <v>drone</v>
      </c>
      <c r="E6410" s="23" t="str">
        <f>VLOOKUP(C6410, 'Registration Database Man. Code'!A:D, 4, FALSE)</f>
        <v>DJI</v>
      </c>
      <c r="F6410" s="24" t="str">
        <f t="shared" si="100"/>
        <v>No</v>
      </c>
      <c r="G6410" s="21" t="str">
        <f>IF(F6410="Yes", "Not Applicable", IF(COUNTIF('Broadcast Module Man Codes'!B:B, LEFT(B6410, 4))=0, "No BM Man Code Found", "Match Found"))</f>
        <v>No BM Man Code Found</v>
      </c>
    </row>
    <row r="6411" spans="1:7">
      <c r="A6411" s="23" t="s">
        <v>12176</v>
      </c>
      <c r="B6411" s="23" t="s">
        <v>12177</v>
      </c>
      <c r="C6411" s="23" t="s">
        <v>53</v>
      </c>
      <c r="D6411" s="23" t="str">
        <f>IF(ISNUMBER(MATCH(C6411, 'Registration Database Man. Code'!A:A, 0)), "drone", "")</f>
        <v>drone</v>
      </c>
      <c r="E6411" s="23" t="str">
        <f>VLOOKUP(C6411, 'Registration Database Man. Code'!A:D, 4, FALSE)</f>
        <v>EA VISION</v>
      </c>
      <c r="F6411" s="24" t="str">
        <f t="shared" si="100"/>
        <v>No</v>
      </c>
      <c r="G6411" s="21" t="str">
        <f>IF(F6411="Yes", "Not Applicable", IF(COUNTIF('Broadcast Module Man Codes'!B:B, LEFT(B6411, 4))=0, "No BM Man Code Found", "Match Found"))</f>
        <v>No BM Man Code Found</v>
      </c>
    </row>
    <row r="6412" spans="1:7">
      <c r="A6412" s="23" t="s">
        <v>12178</v>
      </c>
      <c r="B6412" s="23" t="s">
        <v>12179</v>
      </c>
      <c r="C6412" s="23" t="s">
        <v>27</v>
      </c>
      <c r="D6412" s="23" t="str">
        <f>IF(ISNUMBER(MATCH(C6412, 'Registration Database Man. Code'!A:A, 0)), "drone", "")</f>
        <v>drone</v>
      </c>
      <c r="E6412" s="23" t="str">
        <f>VLOOKUP(C6412, 'Registration Database Man. Code'!A:D, 4, FALSE)</f>
        <v>DJI</v>
      </c>
      <c r="F6412" s="24" t="str">
        <f t="shared" si="100"/>
        <v>Yes</v>
      </c>
      <c r="G6412" s="21" t="str">
        <f>IF(F6412="Yes", "Not Applicable", IF(COUNTIF('Broadcast Module Man Codes'!B:B, LEFT(B6412, 4))=0, "No BM Man Code Found", "Match Found"))</f>
        <v>Not Applicable</v>
      </c>
    </row>
    <row r="6413" spans="1:7">
      <c r="A6413" s="23" t="s">
        <v>12180</v>
      </c>
      <c r="B6413" s="23" t="s">
        <v>12181</v>
      </c>
      <c r="C6413" s="23" t="s">
        <v>482</v>
      </c>
      <c r="D6413" s="23" t="str">
        <f>IF(ISNUMBER(MATCH(C6413, 'Registration Database Man. Code'!A:A, 0)), "drone", "")</f>
        <v>drone</v>
      </c>
      <c r="E6413" s="23" t="str">
        <f>VLOOKUP(C6413, 'Registration Database Man. Code'!A:D, 4, FALSE)</f>
        <v>DJI</v>
      </c>
      <c r="F6413" s="24" t="str">
        <f t="shared" si="100"/>
        <v>No</v>
      </c>
      <c r="G6413" s="21" t="str">
        <f>IF(F6413="Yes", "Not Applicable", IF(COUNTIF('Broadcast Module Man Codes'!B:B, LEFT(B6413, 4))=0, "No BM Man Code Found", "Match Found"))</f>
        <v>No BM Man Code Found</v>
      </c>
    </row>
    <row r="6414" spans="1:7">
      <c r="A6414" s="23" t="s">
        <v>12182</v>
      </c>
      <c r="B6414" s="23" t="s">
        <v>12183</v>
      </c>
      <c r="C6414" s="23" t="s">
        <v>11916</v>
      </c>
      <c r="D6414" s="23" t="str">
        <f>IF(ISNUMBER(MATCH(C6414, 'Registration Database Man. Code'!A:A, 0)), "drone", "")</f>
        <v>drone</v>
      </c>
      <c r="E6414" s="23" t="str">
        <f>VLOOKUP(C6414, 'Registration Database Man. Code'!A:D, 4, FALSE)</f>
        <v>DJI</v>
      </c>
      <c r="F6414" s="24" t="str">
        <f t="shared" si="100"/>
        <v>No</v>
      </c>
      <c r="G6414" s="21" t="str">
        <f>IF(F6414="Yes", "Not Applicable", IF(COUNTIF('Broadcast Module Man Codes'!B:B, LEFT(B6414, 4))=0, "No BM Man Code Found", "Match Found"))</f>
        <v>No BM Man Code Found</v>
      </c>
    </row>
    <row r="6415" spans="1:7">
      <c r="A6415" s="23" t="s">
        <v>12184</v>
      </c>
      <c r="B6415" s="23" t="s">
        <v>12185</v>
      </c>
      <c r="C6415" s="23" t="s">
        <v>10</v>
      </c>
      <c r="D6415" s="23" t="str">
        <f>IF(ISNUMBER(MATCH(C6415, 'Registration Database Man. Code'!A:A, 0)), "drone", "")</f>
        <v>drone</v>
      </c>
      <c r="E6415" s="23" t="str">
        <f>VLOOKUP(C6415, 'Registration Database Man. Code'!A:D, 4, FALSE)</f>
        <v>DJI</v>
      </c>
      <c r="F6415" s="24" t="str">
        <f t="shared" si="100"/>
        <v>Yes</v>
      </c>
      <c r="G6415" s="21" t="str">
        <f>IF(F6415="Yes", "Not Applicable", IF(COUNTIF('Broadcast Module Man Codes'!B:B, LEFT(B6415, 4))=0, "No BM Man Code Found", "Match Found"))</f>
        <v>Not Applicable</v>
      </c>
    </row>
    <row r="6416" spans="1:7">
      <c r="A6416" s="23" t="s">
        <v>12186</v>
      </c>
      <c r="B6416" s="23" t="s">
        <v>12187</v>
      </c>
      <c r="C6416" s="23" t="s">
        <v>37</v>
      </c>
      <c r="D6416" s="23" t="str">
        <f>IF(ISNUMBER(MATCH(C6416, 'Registration Database Man. Code'!A:A, 0)), "drone", "")</f>
        <v>drone</v>
      </c>
      <c r="E6416" s="23" t="str">
        <f>VLOOKUP(C6416, 'Registration Database Man. Code'!A:D, 4, FALSE)</f>
        <v>DJI</v>
      </c>
      <c r="F6416" s="24" t="str">
        <f t="shared" si="100"/>
        <v>Yes</v>
      </c>
      <c r="G6416" s="21" t="str">
        <f>IF(F6416="Yes", "Not Applicable", IF(COUNTIF('Broadcast Module Man Codes'!B:B, LEFT(B6416, 4))=0, "No BM Man Code Found", "Match Found"))</f>
        <v>Not Applicable</v>
      </c>
    </row>
    <row r="6417" spans="1:7">
      <c r="A6417" s="23" t="s">
        <v>12188</v>
      </c>
      <c r="B6417" s="23" t="s">
        <v>12189</v>
      </c>
      <c r="C6417" s="23" t="s">
        <v>97</v>
      </c>
      <c r="D6417" s="23" t="str">
        <f>IF(ISNUMBER(MATCH(C6417, 'Registration Database Man. Code'!A:A, 0)), "drone", "")</f>
        <v>drone</v>
      </c>
      <c r="E6417" s="23" t="str">
        <f>VLOOKUP(C6417, 'Registration Database Man. Code'!A:D, 4, FALSE)</f>
        <v>DJI</v>
      </c>
      <c r="F6417" s="24" t="str">
        <f t="shared" si="100"/>
        <v>No</v>
      </c>
      <c r="G6417" s="21" t="str">
        <f>IF(F6417="Yes", "Not Applicable", IF(COUNTIF('Broadcast Module Man Codes'!B:B, LEFT(B6417, 4))=0, "No BM Man Code Found", "Match Found"))</f>
        <v>No BM Man Code Found</v>
      </c>
    </row>
    <row r="6418" spans="1:7">
      <c r="A6418" s="23" t="s">
        <v>12190</v>
      </c>
      <c r="B6418" s="23" t="s">
        <v>12191</v>
      </c>
      <c r="C6418" s="23" t="s">
        <v>53</v>
      </c>
      <c r="D6418" s="23" t="str">
        <f>IF(ISNUMBER(MATCH(C6418, 'Registration Database Man. Code'!A:A, 0)), "drone", "")</f>
        <v>drone</v>
      </c>
      <c r="E6418" s="23" t="str">
        <f>VLOOKUP(C6418, 'Registration Database Man. Code'!A:D, 4, FALSE)</f>
        <v>EA VISION</v>
      </c>
      <c r="F6418" s="24" t="str">
        <f t="shared" si="100"/>
        <v>No</v>
      </c>
      <c r="G6418" s="21" t="str">
        <f>IF(F6418="Yes", "Not Applicable", IF(COUNTIF('Broadcast Module Man Codes'!B:B, LEFT(B6418, 4))=0, "No BM Man Code Found", "Match Found"))</f>
        <v>No BM Man Code Found</v>
      </c>
    </row>
    <row r="6419" spans="1:7">
      <c r="A6419" s="23" t="s">
        <v>12192</v>
      </c>
      <c r="B6419" s="23" t="s">
        <v>12193</v>
      </c>
      <c r="C6419" s="23" t="s">
        <v>27</v>
      </c>
      <c r="D6419" s="23" t="str">
        <f>IF(ISNUMBER(MATCH(C6419, 'Registration Database Man. Code'!A:A, 0)), "drone", "")</f>
        <v>drone</v>
      </c>
      <c r="E6419" s="23" t="str">
        <f>VLOOKUP(C6419, 'Registration Database Man. Code'!A:D, 4, FALSE)</f>
        <v>DJI</v>
      </c>
      <c r="F6419" s="24" t="str">
        <f t="shared" si="100"/>
        <v>Yes</v>
      </c>
      <c r="G6419" s="21" t="str">
        <f>IF(F6419="Yes", "Not Applicable", IF(COUNTIF('Broadcast Module Man Codes'!B:B, LEFT(B6419, 4))=0, "No BM Man Code Found", "Match Found"))</f>
        <v>Not Applicable</v>
      </c>
    </row>
    <row r="6420" spans="1:7">
      <c r="A6420" s="23" t="s">
        <v>12195</v>
      </c>
      <c r="B6420" s="23" t="s">
        <v>12196</v>
      </c>
      <c r="C6420" s="23" t="s">
        <v>53</v>
      </c>
      <c r="D6420" s="23" t="str">
        <f>IF(ISNUMBER(MATCH(C6420, 'Registration Database Man. Code'!A:A, 0)), "drone", "")</f>
        <v>drone</v>
      </c>
      <c r="E6420" s="23" t="str">
        <f>VLOOKUP(C6420, 'Registration Database Man. Code'!A:D, 4, FALSE)</f>
        <v>EA VISION</v>
      </c>
      <c r="F6420" s="24" t="str">
        <f t="shared" si="100"/>
        <v>No</v>
      </c>
      <c r="G6420" s="21" t="str">
        <f>IF(F6420="Yes", "Not Applicable", IF(COUNTIF('Broadcast Module Man Codes'!B:B, LEFT(B6420, 4))=0, "No BM Man Code Found", "Match Found"))</f>
        <v>No BM Man Code Found</v>
      </c>
    </row>
    <row r="6421" spans="1:7">
      <c r="A6421" s="23" t="s">
        <v>12197</v>
      </c>
      <c r="B6421" s="23" t="s">
        <v>12198</v>
      </c>
      <c r="C6421" s="23" t="s">
        <v>27</v>
      </c>
      <c r="D6421" s="23" t="str">
        <f>IF(ISNUMBER(MATCH(C6421, 'Registration Database Man. Code'!A:A, 0)), "drone", "")</f>
        <v>drone</v>
      </c>
      <c r="E6421" s="23" t="str">
        <f>VLOOKUP(C6421, 'Registration Database Man. Code'!A:D, 4, FALSE)</f>
        <v>DJI</v>
      </c>
      <c r="F6421" s="24" t="str">
        <f t="shared" si="100"/>
        <v>Yes</v>
      </c>
      <c r="G6421" s="21" t="str">
        <f>IF(F6421="Yes", "Not Applicable", IF(COUNTIF('Broadcast Module Man Codes'!B:B, LEFT(B6421, 4))=0, "No BM Man Code Found", "Match Found"))</f>
        <v>Not Applicable</v>
      </c>
    </row>
    <row r="6422" spans="1:7">
      <c r="A6422" s="23" t="s">
        <v>12199</v>
      </c>
      <c r="B6422" s="23" t="s">
        <v>12200</v>
      </c>
      <c r="C6422" s="23" t="s">
        <v>218</v>
      </c>
      <c r="D6422" s="23" t="str">
        <f>IF(ISNUMBER(MATCH(C6422, 'Registration Database Man. Code'!A:A, 0)), "drone", "")</f>
        <v>drone</v>
      </c>
      <c r="E6422" s="23" t="str">
        <f>VLOOKUP(C6422, 'Registration Database Man. Code'!A:D, 4, FALSE)</f>
        <v>DJI</v>
      </c>
      <c r="F6422" s="24" t="str">
        <f t="shared" si="100"/>
        <v>No</v>
      </c>
      <c r="G6422" s="21" t="str">
        <f>IF(F6422="Yes", "Not Applicable", IF(COUNTIF('Broadcast Module Man Codes'!B:B, LEFT(B6422, 4))=0, "No BM Man Code Found", "Match Found"))</f>
        <v>No BM Man Code Found</v>
      </c>
    </row>
    <row r="6423" spans="1:7">
      <c r="A6423" s="23" t="s">
        <v>12201</v>
      </c>
      <c r="B6423" s="23" t="s">
        <v>12202</v>
      </c>
      <c r="C6423" s="23" t="s">
        <v>218</v>
      </c>
      <c r="D6423" s="23" t="str">
        <f>IF(ISNUMBER(MATCH(C6423, 'Registration Database Man. Code'!A:A, 0)), "drone", "")</f>
        <v>drone</v>
      </c>
      <c r="E6423" s="23" t="str">
        <f>VLOOKUP(C6423, 'Registration Database Man. Code'!A:D, 4, FALSE)</f>
        <v>DJI</v>
      </c>
      <c r="F6423" s="24" t="str">
        <f t="shared" si="100"/>
        <v>No</v>
      </c>
      <c r="G6423" s="21" t="str">
        <f>IF(F6423="Yes", "Not Applicable", IF(COUNTIF('Broadcast Module Man Codes'!B:B, LEFT(B6423, 4))=0, "No BM Man Code Found", "Match Found"))</f>
        <v>No BM Man Code Found</v>
      </c>
    </row>
    <row r="6424" spans="1:7">
      <c r="A6424" s="23" t="s">
        <v>12203</v>
      </c>
      <c r="B6424" s="23" t="s">
        <v>12204</v>
      </c>
      <c r="C6424" s="23" t="s">
        <v>1904</v>
      </c>
      <c r="D6424" s="23" t="str">
        <f>IF(ISNUMBER(MATCH(C6424, 'Registration Database Man. Code'!A:A, 0)), "drone", "")</f>
        <v>drone</v>
      </c>
      <c r="E6424" s="23" t="str">
        <f>VLOOKUP(C6424, 'Registration Database Man. Code'!A:D, 4, FALSE)</f>
        <v>DJI</v>
      </c>
      <c r="F6424" s="24" t="str">
        <f t="shared" si="100"/>
        <v>Yes</v>
      </c>
      <c r="G6424" s="21" t="str">
        <f>IF(F6424="Yes", "Not Applicable", IF(COUNTIF('Broadcast Module Man Codes'!B:B, LEFT(B6424, 4))=0, "No BM Man Code Found", "Match Found"))</f>
        <v>Not Applicable</v>
      </c>
    </row>
    <row r="6425" spans="1:7">
      <c r="A6425" s="23" t="s">
        <v>12205</v>
      </c>
      <c r="B6425" s="23" t="s">
        <v>12206</v>
      </c>
      <c r="C6425" s="23" t="s">
        <v>132</v>
      </c>
      <c r="D6425" s="23" t="str">
        <f>IF(ISNUMBER(MATCH(C6425, 'Registration Database Man. Code'!A:A, 0)), "drone", "")</f>
        <v>drone</v>
      </c>
      <c r="E6425" s="23" t="str">
        <f>VLOOKUP(C6425, 'Registration Database Man. Code'!A:D, 4, FALSE)</f>
        <v>DJI</v>
      </c>
      <c r="F6425" s="24" t="str">
        <f t="shared" si="100"/>
        <v>No</v>
      </c>
      <c r="G6425" s="21" t="str">
        <f>IF(F6425="Yes", "Not Applicable", IF(COUNTIF('Broadcast Module Man Codes'!B:B, LEFT(B6425, 4))=0, "No BM Man Code Found", "Match Found"))</f>
        <v>No BM Man Code Found</v>
      </c>
    </row>
    <row r="6426" spans="1:7">
      <c r="A6426" s="23" t="s">
        <v>12207</v>
      </c>
      <c r="B6426" s="23" t="s">
        <v>12208</v>
      </c>
      <c r="C6426" s="23" t="s">
        <v>53</v>
      </c>
      <c r="D6426" s="23" t="str">
        <f>IF(ISNUMBER(MATCH(C6426, 'Registration Database Man. Code'!A:A, 0)), "drone", "")</f>
        <v>drone</v>
      </c>
      <c r="E6426" s="23" t="str">
        <f>VLOOKUP(C6426, 'Registration Database Man. Code'!A:D, 4, FALSE)</f>
        <v>EA VISION</v>
      </c>
      <c r="F6426" s="24" t="str">
        <f t="shared" si="100"/>
        <v>No</v>
      </c>
      <c r="G6426" s="21" t="str">
        <f>IF(F6426="Yes", "Not Applicable", IF(COUNTIF('Broadcast Module Man Codes'!B:B, LEFT(B6426, 4))=0, "No BM Man Code Found", "Match Found"))</f>
        <v>No BM Man Code Found</v>
      </c>
    </row>
    <row r="6427" spans="1:7">
      <c r="A6427" s="23" t="s">
        <v>12209</v>
      </c>
      <c r="B6427" s="23" t="s">
        <v>12210</v>
      </c>
      <c r="C6427" s="23" t="s">
        <v>27</v>
      </c>
      <c r="D6427" s="23" t="str">
        <f>IF(ISNUMBER(MATCH(C6427, 'Registration Database Man. Code'!A:A, 0)), "drone", "")</f>
        <v>drone</v>
      </c>
      <c r="E6427" s="23" t="str">
        <f>VLOOKUP(C6427, 'Registration Database Man. Code'!A:D, 4, FALSE)</f>
        <v>DJI</v>
      </c>
      <c r="F6427" s="24" t="str">
        <f t="shared" si="100"/>
        <v>Yes</v>
      </c>
      <c r="G6427" s="21" t="str">
        <f>IF(F6427="Yes", "Not Applicable", IF(COUNTIF('Broadcast Module Man Codes'!B:B, LEFT(B6427, 4))=0, "No BM Man Code Found", "Match Found"))</f>
        <v>Not Applicable</v>
      </c>
    </row>
    <row r="6428" spans="1:7">
      <c r="A6428" s="23" t="s">
        <v>12211</v>
      </c>
      <c r="B6428" s="23" t="s">
        <v>12212</v>
      </c>
      <c r="C6428" s="23" t="s">
        <v>336</v>
      </c>
      <c r="D6428" s="23" t="str">
        <f>IF(ISNUMBER(MATCH(C6428, 'Registration Database Man. Code'!A:A, 0)), "drone", "")</f>
        <v>drone</v>
      </c>
      <c r="E6428" s="23" t="str">
        <f>VLOOKUP(C6428, 'Registration Database Man. Code'!A:D, 4, FALSE)</f>
        <v>DJI</v>
      </c>
      <c r="F6428" s="24" t="str">
        <f t="shared" si="100"/>
        <v>No</v>
      </c>
      <c r="G6428" s="21" t="str">
        <f>IF(F6428="Yes", "Not Applicable", IF(COUNTIF('Broadcast Module Man Codes'!B:B, LEFT(B6428, 4))=0, "No BM Man Code Found", "Match Found"))</f>
        <v>No BM Man Code Found</v>
      </c>
    </row>
    <row r="6429" spans="1:7">
      <c r="A6429" s="23" t="s">
        <v>12213</v>
      </c>
      <c r="B6429" s="23" t="s">
        <v>12214</v>
      </c>
      <c r="C6429" s="23" t="s">
        <v>321</v>
      </c>
      <c r="D6429" s="23" t="str">
        <f>IF(ISNUMBER(MATCH(C6429, 'Registration Database Man. Code'!A:A, 0)), "drone", "")</f>
        <v>drone</v>
      </c>
      <c r="E6429" s="23" t="str">
        <f>VLOOKUP(C6429, 'Registration Database Man. Code'!A:D, 4, FALSE)</f>
        <v>DJI</v>
      </c>
      <c r="F6429" s="24" t="str">
        <f t="shared" si="100"/>
        <v>No</v>
      </c>
      <c r="G6429" s="21" t="str">
        <f>IF(F6429="Yes", "Not Applicable", IF(COUNTIF('Broadcast Module Man Codes'!B:B, LEFT(B6429, 4))=0, "No BM Man Code Found", "Match Found"))</f>
        <v>No BM Man Code Found</v>
      </c>
    </row>
    <row r="6430" spans="1:7">
      <c r="A6430" s="23" t="s">
        <v>12215</v>
      </c>
      <c r="B6430" s="23" t="s">
        <v>12216</v>
      </c>
      <c r="C6430" s="23" t="s">
        <v>132</v>
      </c>
      <c r="D6430" s="23" t="str">
        <f>IF(ISNUMBER(MATCH(C6430, 'Registration Database Man. Code'!A:A, 0)), "drone", "")</f>
        <v>drone</v>
      </c>
      <c r="E6430" s="23" t="str">
        <f>VLOOKUP(C6430, 'Registration Database Man. Code'!A:D, 4, FALSE)</f>
        <v>DJI</v>
      </c>
      <c r="F6430" s="24" t="str">
        <f t="shared" si="100"/>
        <v>No</v>
      </c>
      <c r="G6430" s="21" t="str">
        <f>IF(F6430="Yes", "Not Applicable", IF(COUNTIF('Broadcast Module Man Codes'!B:B, LEFT(B6430, 4))=0, "No BM Man Code Found", "Match Found"))</f>
        <v>No BM Man Code Found</v>
      </c>
    </row>
    <row r="6431" spans="1:7">
      <c r="A6431" s="23" t="s">
        <v>12217</v>
      </c>
      <c r="B6431" s="23" t="s">
        <v>12218</v>
      </c>
      <c r="C6431" s="23" t="s">
        <v>12219</v>
      </c>
      <c r="D6431" s="23" t="str">
        <f>IF(ISNUMBER(MATCH(C6431, 'Registration Database Man. Code'!A:A, 0)), "drone", "")</f>
        <v>drone</v>
      </c>
      <c r="E6431" s="23" t="str">
        <f>VLOOKUP(C6431, 'Registration Database Man. Code'!A:D, 4, FALSE)</f>
        <v>DJI</v>
      </c>
      <c r="F6431" s="24" t="str">
        <f t="shared" si="100"/>
        <v>No</v>
      </c>
      <c r="G6431" s="21" t="str">
        <f>IF(F6431="Yes", "Not Applicable", IF(COUNTIF('Broadcast Module Man Codes'!B:B, LEFT(B6431, 4))=0, "No BM Man Code Found", "Match Found"))</f>
        <v>No BM Man Code Found</v>
      </c>
    </row>
    <row r="6432" spans="1:7">
      <c r="A6432" s="23" t="s">
        <v>12220</v>
      </c>
      <c r="B6432" s="23" t="s">
        <v>12221</v>
      </c>
      <c r="C6432" s="23" t="s">
        <v>2712</v>
      </c>
      <c r="D6432" s="23" t="str">
        <f>IF(ISNUMBER(MATCH(C6432, 'Registration Database Man. Code'!A:A, 0)), "drone", "")</f>
        <v>drone</v>
      </c>
      <c r="E6432" s="23" t="str">
        <f>VLOOKUP(C6432, 'Registration Database Man. Code'!A:D, 4, FALSE)</f>
        <v>DJI</v>
      </c>
      <c r="F6432" s="24" t="str">
        <f t="shared" si="100"/>
        <v>No</v>
      </c>
      <c r="G6432" s="21" t="str">
        <f>IF(F6432="Yes", "Not Applicable", IF(COUNTIF('Broadcast Module Man Codes'!B:B, LEFT(B6432, 4))=0, "No BM Man Code Found", "Match Found"))</f>
        <v>No BM Man Code Found</v>
      </c>
    </row>
    <row r="6433" spans="1:7">
      <c r="A6433" s="23" t="s">
        <v>12222</v>
      </c>
      <c r="B6433" s="23" t="s">
        <v>12223</v>
      </c>
      <c r="C6433" s="23" t="s">
        <v>30</v>
      </c>
      <c r="D6433" s="23" t="str">
        <f>IF(ISNUMBER(MATCH(C6433, 'Registration Database Man. Code'!A:A, 0)), "drone", "")</f>
        <v>drone</v>
      </c>
      <c r="E6433" s="23" t="str">
        <f>VLOOKUP(C6433, 'Registration Database Man. Code'!A:D, 4, FALSE)</f>
        <v>DJI</v>
      </c>
      <c r="F6433" s="24" t="str">
        <f t="shared" si="100"/>
        <v>No</v>
      </c>
      <c r="G6433" s="21" t="str">
        <f>IF(F6433="Yes", "Not Applicable", IF(COUNTIF('Broadcast Module Man Codes'!B:B, LEFT(B6433, 4))=0, "No BM Man Code Found", "Match Found"))</f>
        <v>No BM Man Code Found</v>
      </c>
    </row>
    <row r="6434" spans="1:7">
      <c r="A6434" s="23" t="s">
        <v>12224</v>
      </c>
      <c r="B6434" s="23" t="s">
        <v>12225</v>
      </c>
      <c r="C6434" s="23" t="s">
        <v>482</v>
      </c>
      <c r="D6434" s="23" t="str">
        <f>IF(ISNUMBER(MATCH(C6434, 'Registration Database Man. Code'!A:A, 0)), "drone", "")</f>
        <v>drone</v>
      </c>
      <c r="E6434" s="23" t="str">
        <f>VLOOKUP(C6434, 'Registration Database Man. Code'!A:D, 4, FALSE)</f>
        <v>DJI</v>
      </c>
      <c r="F6434" s="24" t="str">
        <f t="shared" si="100"/>
        <v>No</v>
      </c>
      <c r="G6434" s="21" t="str">
        <f>IF(F6434="Yes", "Not Applicable", IF(COUNTIF('Broadcast Module Man Codes'!B:B, LEFT(B6434, 4))=0, "No BM Man Code Found", "Match Found"))</f>
        <v>No BM Man Code Found</v>
      </c>
    </row>
    <row r="6435" spans="1:7">
      <c r="A6435" s="23" t="s">
        <v>12226</v>
      </c>
      <c r="B6435" s="23" t="s">
        <v>12227</v>
      </c>
      <c r="C6435" s="23" t="s">
        <v>97</v>
      </c>
      <c r="D6435" s="23" t="str">
        <f>IF(ISNUMBER(MATCH(C6435, 'Registration Database Man. Code'!A:A, 0)), "drone", "")</f>
        <v>drone</v>
      </c>
      <c r="E6435" s="23" t="str">
        <f>VLOOKUP(C6435, 'Registration Database Man. Code'!A:D, 4, FALSE)</f>
        <v>DJI</v>
      </c>
      <c r="F6435" s="24" t="str">
        <f t="shared" si="100"/>
        <v>No</v>
      </c>
      <c r="G6435" s="21" t="str">
        <f>IF(F6435="Yes", "Not Applicable", IF(COUNTIF('Broadcast Module Man Codes'!B:B, LEFT(B6435, 4))=0, "No BM Man Code Found", "Match Found"))</f>
        <v>No BM Man Code Found</v>
      </c>
    </row>
    <row r="6436" spans="1:7">
      <c r="A6436" s="23" t="s">
        <v>12228</v>
      </c>
      <c r="B6436" s="23" t="s">
        <v>12229</v>
      </c>
      <c r="C6436" s="23" t="s">
        <v>27</v>
      </c>
      <c r="D6436" s="23" t="str">
        <f>IF(ISNUMBER(MATCH(C6436, 'Registration Database Man. Code'!A:A, 0)), "drone", "")</f>
        <v>drone</v>
      </c>
      <c r="E6436" s="23" t="str">
        <f>VLOOKUP(C6436, 'Registration Database Man. Code'!A:D, 4, FALSE)</f>
        <v>DJI</v>
      </c>
      <c r="F6436" s="24" t="str">
        <f t="shared" si="100"/>
        <v>No</v>
      </c>
      <c r="G6436" s="21" t="str">
        <f>IF(F6436="Yes", "Not Applicable", IF(COUNTIF('Broadcast Module Man Codes'!B:B, LEFT(B6436, 4))=0, "No BM Man Code Found", "Match Found"))</f>
        <v>No BM Man Code Found</v>
      </c>
    </row>
    <row r="6437" spans="1:7">
      <c r="A6437" s="23" t="s">
        <v>12230</v>
      </c>
      <c r="B6437" s="23" t="s">
        <v>12231</v>
      </c>
      <c r="C6437" s="23" t="s">
        <v>142</v>
      </c>
      <c r="D6437" s="23" t="str">
        <f>IF(ISNUMBER(MATCH(C6437, 'Registration Database Man. Code'!A:A, 0)), "drone", "")</f>
        <v>drone</v>
      </c>
      <c r="E6437" s="23" t="str">
        <f>VLOOKUP(C6437, 'Registration Database Man. Code'!A:D, 4, FALSE)</f>
        <v>TALOS DRONES</v>
      </c>
      <c r="F6437" s="24" t="str">
        <f t="shared" si="100"/>
        <v>Yes</v>
      </c>
      <c r="G6437" s="21" t="str">
        <f>IF(F6437="Yes", "Not Applicable", IF(COUNTIF('Broadcast Module Man Codes'!B:B, LEFT(B6437, 4))=0, "No BM Man Code Found", "Match Found"))</f>
        <v>Not Applicable</v>
      </c>
    </row>
    <row r="6438" spans="1:7">
      <c r="A6438" s="23" t="s">
        <v>12232</v>
      </c>
      <c r="B6438" s="23" t="s">
        <v>12233</v>
      </c>
      <c r="C6438" s="23" t="s">
        <v>42</v>
      </c>
      <c r="D6438" s="23" t="str">
        <f>IF(ISNUMBER(MATCH(C6438, 'Registration Database Man. Code'!A:A, 0)), "drone", "")</f>
        <v>drone</v>
      </c>
      <c r="E6438" s="23" t="str">
        <f>VLOOKUP(C6438, 'Registration Database Man. Code'!A:D, 4, FALSE)</f>
        <v>DJI</v>
      </c>
      <c r="F6438" s="24" t="str">
        <f t="shared" si="100"/>
        <v>No</v>
      </c>
      <c r="G6438" s="21" t="str">
        <f>IF(F6438="Yes", "Not Applicable", IF(COUNTIF('Broadcast Module Man Codes'!B:B, LEFT(B6438, 4))=0, "No BM Man Code Found", "Match Found"))</f>
        <v>No BM Man Code Found</v>
      </c>
    </row>
    <row r="6439" spans="1:7">
      <c r="A6439" s="23" t="s">
        <v>12234</v>
      </c>
      <c r="B6439" s="23" t="s">
        <v>12235</v>
      </c>
      <c r="C6439" s="23" t="s">
        <v>42</v>
      </c>
      <c r="D6439" s="23" t="str">
        <f>IF(ISNUMBER(MATCH(C6439, 'Registration Database Man. Code'!A:A, 0)), "drone", "")</f>
        <v>drone</v>
      </c>
      <c r="E6439" s="23" t="str">
        <f>VLOOKUP(C6439, 'Registration Database Man. Code'!A:D, 4, FALSE)</f>
        <v>DJI</v>
      </c>
      <c r="F6439" s="24" t="str">
        <f t="shared" si="100"/>
        <v>No</v>
      </c>
      <c r="G6439" s="21" t="str">
        <f>IF(F6439="Yes", "Not Applicable", IF(COUNTIF('Broadcast Module Man Codes'!B:B, LEFT(B6439, 4))=0, "No BM Man Code Found", "Match Found"))</f>
        <v>No BM Man Code Found</v>
      </c>
    </row>
    <row r="6440" spans="1:7">
      <c r="A6440" s="23" t="s">
        <v>12236</v>
      </c>
      <c r="B6440" s="23" t="s">
        <v>12237</v>
      </c>
      <c r="C6440" s="23" t="s">
        <v>172</v>
      </c>
      <c r="D6440" s="23" t="str">
        <f>IF(ISNUMBER(MATCH(C6440, 'Registration Database Man. Code'!A:A, 0)), "drone", "")</f>
        <v>drone</v>
      </c>
      <c r="E6440" s="23" t="str">
        <f>VLOOKUP(C6440, 'Registration Database Man. Code'!A:D, 4, FALSE)</f>
        <v>DJI</v>
      </c>
      <c r="F6440" s="24" t="str">
        <f t="shared" si="100"/>
        <v>No</v>
      </c>
      <c r="G6440" s="21" t="str">
        <f>IF(F6440="Yes", "Not Applicable", IF(COUNTIF('Broadcast Module Man Codes'!B:B, LEFT(B6440, 4))=0, "No BM Man Code Found", "Match Found"))</f>
        <v>No BM Man Code Found</v>
      </c>
    </row>
    <row r="6441" spans="1:7">
      <c r="A6441" s="23" t="s">
        <v>12238</v>
      </c>
      <c r="B6441" s="23" t="s">
        <v>12239</v>
      </c>
      <c r="C6441" s="23" t="s">
        <v>97</v>
      </c>
      <c r="D6441" s="23" t="str">
        <f>IF(ISNUMBER(MATCH(C6441, 'Registration Database Man. Code'!A:A, 0)), "drone", "")</f>
        <v>drone</v>
      </c>
      <c r="E6441" s="23" t="str">
        <f>VLOOKUP(C6441, 'Registration Database Man. Code'!A:D, 4, FALSE)</f>
        <v>DJI</v>
      </c>
      <c r="F6441" s="24" t="str">
        <f t="shared" si="100"/>
        <v>No</v>
      </c>
      <c r="G6441" s="21" t="str">
        <f>IF(F6441="Yes", "Not Applicable", IF(COUNTIF('Broadcast Module Man Codes'!B:B, LEFT(B6441, 4))=0, "No BM Man Code Found", "Match Found"))</f>
        <v>No BM Man Code Found</v>
      </c>
    </row>
    <row r="6442" spans="1:7">
      <c r="A6442" s="23" t="s">
        <v>12240</v>
      </c>
      <c r="B6442" s="23" t="s">
        <v>12241</v>
      </c>
      <c r="C6442" s="23" t="s">
        <v>218</v>
      </c>
      <c r="D6442" s="23" t="str">
        <f>IF(ISNUMBER(MATCH(C6442, 'Registration Database Man. Code'!A:A, 0)), "drone", "")</f>
        <v>drone</v>
      </c>
      <c r="E6442" s="23" t="str">
        <f>VLOOKUP(C6442, 'Registration Database Man. Code'!A:D, 4, FALSE)</f>
        <v>DJI</v>
      </c>
      <c r="F6442" s="24" t="str">
        <f t="shared" si="100"/>
        <v>No</v>
      </c>
      <c r="G6442" s="21" t="str">
        <f>IF(F6442="Yes", "Not Applicable", IF(COUNTIF('Broadcast Module Man Codes'!B:B, LEFT(B6442, 4))=0, "No BM Man Code Found", "Match Found"))</f>
        <v>No BM Man Code Found</v>
      </c>
    </row>
    <row r="6443" spans="1:7">
      <c r="A6443" s="23" t="s">
        <v>12243</v>
      </c>
      <c r="B6443" s="23" t="s">
        <v>12244</v>
      </c>
      <c r="C6443" s="23" t="s">
        <v>172</v>
      </c>
      <c r="D6443" s="23" t="str">
        <f>IF(ISNUMBER(MATCH(C6443, 'Registration Database Man. Code'!A:A, 0)), "drone", "")</f>
        <v>drone</v>
      </c>
      <c r="E6443" s="23" t="str">
        <f>VLOOKUP(C6443, 'Registration Database Man. Code'!A:D, 4, FALSE)</f>
        <v>DJI</v>
      </c>
      <c r="F6443" s="24" t="str">
        <f t="shared" si="100"/>
        <v>Yes</v>
      </c>
      <c r="G6443" s="21" t="str">
        <f>IF(F6443="Yes", "Not Applicable", IF(COUNTIF('Broadcast Module Man Codes'!B:B, LEFT(B6443, 4))=0, "No BM Man Code Found", "Match Found"))</f>
        <v>Not Applicable</v>
      </c>
    </row>
    <row r="6444" spans="1:7">
      <c r="A6444" s="23" t="s">
        <v>12246</v>
      </c>
      <c r="B6444" s="23" t="s">
        <v>12247</v>
      </c>
      <c r="C6444" s="23" t="s">
        <v>218</v>
      </c>
      <c r="D6444" s="23" t="str">
        <f>IF(ISNUMBER(MATCH(C6444, 'Registration Database Man. Code'!A:A, 0)), "drone", "")</f>
        <v>drone</v>
      </c>
      <c r="E6444" s="23" t="str">
        <f>VLOOKUP(C6444, 'Registration Database Man. Code'!A:D, 4, FALSE)</f>
        <v>DJI</v>
      </c>
      <c r="F6444" s="24" t="str">
        <f t="shared" si="100"/>
        <v>No</v>
      </c>
      <c r="G6444" s="21" t="str">
        <f>IF(F6444="Yes", "Not Applicable", IF(COUNTIF('Broadcast Module Man Codes'!B:B, LEFT(B6444, 4))=0, "No BM Man Code Found", "Match Found"))</f>
        <v>No BM Man Code Found</v>
      </c>
    </row>
    <row r="6445" spans="1:7">
      <c r="A6445" s="23" t="s">
        <v>12248</v>
      </c>
      <c r="B6445" s="23" t="s">
        <v>12249</v>
      </c>
      <c r="C6445" s="23" t="s">
        <v>308</v>
      </c>
      <c r="D6445" s="23" t="str">
        <f>IF(ISNUMBER(MATCH(C6445, 'Registration Database Man. Code'!A:A, 0)), "drone", "")</f>
        <v>drone</v>
      </c>
      <c r="E6445" s="23" t="str">
        <f>VLOOKUP(C6445, 'Registration Database Man. Code'!A:D, 4, FALSE)</f>
        <v>DJI</v>
      </c>
      <c r="F6445" s="24" t="str">
        <f t="shared" si="100"/>
        <v>No</v>
      </c>
      <c r="G6445" s="21" t="str">
        <f>IF(F6445="Yes", "Not Applicable", IF(COUNTIF('Broadcast Module Man Codes'!B:B, LEFT(B6445, 4))=0, "No BM Man Code Found", "Match Found"))</f>
        <v>No BM Man Code Found</v>
      </c>
    </row>
    <row r="6446" spans="1:7">
      <c r="A6446" s="23" t="s">
        <v>12250</v>
      </c>
      <c r="B6446" s="23" t="s">
        <v>12251</v>
      </c>
      <c r="C6446" s="23" t="s">
        <v>42</v>
      </c>
      <c r="D6446" s="23" t="str">
        <f>IF(ISNUMBER(MATCH(C6446, 'Registration Database Man. Code'!A:A, 0)), "drone", "")</f>
        <v>drone</v>
      </c>
      <c r="E6446" s="23" t="str">
        <f>VLOOKUP(C6446, 'Registration Database Man. Code'!A:D, 4, FALSE)</f>
        <v>DJI</v>
      </c>
      <c r="F6446" s="24" t="str">
        <f t="shared" si="100"/>
        <v>No</v>
      </c>
      <c r="G6446" s="21" t="str">
        <f>IF(F6446="Yes", "Not Applicable", IF(COUNTIF('Broadcast Module Man Codes'!B:B, LEFT(B6446, 4))=0, "No BM Man Code Found", "Match Found"))</f>
        <v>No BM Man Code Found</v>
      </c>
    </row>
    <row r="6447" spans="1:7">
      <c r="A6447" s="23" t="s">
        <v>12252</v>
      </c>
      <c r="B6447" s="23" t="s">
        <v>12253</v>
      </c>
      <c r="C6447" s="23" t="s">
        <v>336</v>
      </c>
      <c r="D6447" s="23" t="str">
        <f>IF(ISNUMBER(MATCH(C6447, 'Registration Database Man. Code'!A:A, 0)), "drone", "")</f>
        <v>drone</v>
      </c>
      <c r="E6447" s="23" t="str">
        <f>VLOOKUP(C6447, 'Registration Database Man. Code'!A:D, 4, FALSE)</f>
        <v>DJI</v>
      </c>
      <c r="F6447" s="24" t="str">
        <f t="shared" si="100"/>
        <v>No</v>
      </c>
      <c r="G6447" s="21" t="str">
        <f>IF(F6447="Yes", "Not Applicable", IF(COUNTIF('Broadcast Module Man Codes'!B:B, LEFT(B6447, 4))=0, "No BM Man Code Found", "Match Found"))</f>
        <v>No BM Man Code Found</v>
      </c>
    </row>
    <row r="6448" spans="1:7">
      <c r="A6448" s="23" t="s">
        <v>12254</v>
      </c>
      <c r="B6448" s="23" t="s">
        <v>12255</v>
      </c>
      <c r="C6448" s="23" t="s">
        <v>4098</v>
      </c>
      <c r="D6448" s="23" t="str">
        <f>IF(ISNUMBER(MATCH(C6448, 'Registration Database Man. Code'!A:A, 0)), "drone", "")</f>
        <v>drone</v>
      </c>
      <c r="E6448" s="23" t="str">
        <f>VLOOKUP(C6448, 'Registration Database Man. Code'!A:D, 4, FALSE)</f>
        <v>DJI</v>
      </c>
      <c r="F6448" s="24" t="str">
        <f t="shared" si="100"/>
        <v>No</v>
      </c>
      <c r="G6448" s="21" t="str">
        <f>IF(F6448="Yes", "Not Applicable", IF(COUNTIF('Broadcast Module Man Codes'!B:B, LEFT(B6448, 4))=0, "No BM Man Code Found", "Match Found"))</f>
        <v>No BM Man Code Found</v>
      </c>
    </row>
    <row r="6449" spans="1:7">
      <c r="A6449" s="23" t="s">
        <v>12256</v>
      </c>
      <c r="B6449" s="23" t="s">
        <v>12257</v>
      </c>
      <c r="C6449" s="23" t="s">
        <v>37</v>
      </c>
      <c r="D6449" s="23" t="str">
        <f>IF(ISNUMBER(MATCH(C6449, 'Registration Database Man. Code'!A:A, 0)), "drone", "")</f>
        <v>drone</v>
      </c>
      <c r="E6449" s="23" t="str">
        <f>VLOOKUP(C6449, 'Registration Database Man. Code'!A:D, 4, FALSE)</f>
        <v>DJI</v>
      </c>
      <c r="F6449" s="24" t="str">
        <f t="shared" si="100"/>
        <v>Yes</v>
      </c>
      <c r="G6449" s="21" t="str">
        <f>IF(F6449="Yes", "Not Applicable", IF(COUNTIF('Broadcast Module Man Codes'!B:B, LEFT(B6449, 4))=0, "No BM Man Code Found", "Match Found"))</f>
        <v>Not Applicable</v>
      </c>
    </row>
    <row r="6450" spans="1:7">
      <c r="A6450" s="23" t="s">
        <v>12258</v>
      </c>
      <c r="B6450" s="23" t="s">
        <v>12259</v>
      </c>
      <c r="C6450" s="23" t="s">
        <v>53</v>
      </c>
      <c r="D6450" s="23" t="str">
        <f>IF(ISNUMBER(MATCH(C6450, 'Registration Database Man. Code'!A:A, 0)), "drone", "")</f>
        <v>drone</v>
      </c>
      <c r="E6450" s="23" t="str">
        <f>VLOOKUP(C6450, 'Registration Database Man. Code'!A:D, 4, FALSE)</f>
        <v>EA VISION</v>
      </c>
      <c r="F6450" s="24" t="str">
        <f t="shared" si="100"/>
        <v>No</v>
      </c>
      <c r="G6450" s="21" t="str">
        <f>IF(F6450="Yes", "Not Applicable", IF(COUNTIF('Broadcast Module Man Codes'!B:B, LEFT(B6450, 4))=0, "No BM Man Code Found", "Match Found"))</f>
        <v>No BM Man Code Found</v>
      </c>
    </row>
    <row r="6451" spans="1:7">
      <c r="A6451" s="23" t="s">
        <v>12260</v>
      </c>
      <c r="B6451" s="23" t="s">
        <v>12261</v>
      </c>
      <c r="C6451" s="23" t="s">
        <v>172</v>
      </c>
      <c r="D6451" s="23" t="str">
        <f>IF(ISNUMBER(MATCH(C6451, 'Registration Database Man. Code'!A:A, 0)), "drone", "")</f>
        <v>drone</v>
      </c>
      <c r="E6451" s="23" t="str">
        <f>VLOOKUP(C6451, 'Registration Database Man. Code'!A:D, 4, FALSE)</f>
        <v>DJI</v>
      </c>
      <c r="F6451" s="24" t="str">
        <f t="shared" si="100"/>
        <v>Yes</v>
      </c>
      <c r="G6451" s="21" t="str">
        <f>IF(F6451="Yes", "Not Applicable", IF(COUNTIF('Broadcast Module Man Codes'!B:B, LEFT(B6451, 4))=0, "No BM Man Code Found", "Match Found"))</f>
        <v>Not Applicable</v>
      </c>
    </row>
    <row r="6452" spans="1:7">
      <c r="A6452" s="23" t="s">
        <v>12262</v>
      </c>
      <c r="B6452" s="23" t="s">
        <v>12263</v>
      </c>
      <c r="C6452" s="23" t="s">
        <v>1357</v>
      </c>
      <c r="D6452" s="23" t="str">
        <f>IF(ISNUMBER(MATCH(C6452, 'Registration Database Man. Code'!A:A, 0)), "drone", "")</f>
        <v>drone</v>
      </c>
      <c r="E6452" s="23" t="str">
        <f>VLOOKUP(C6452, 'Registration Database Man. Code'!A:D, 4, FALSE)</f>
        <v>DJI</v>
      </c>
      <c r="F6452" s="24" t="str">
        <f t="shared" si="100"/>
        <v>No</v>
      </c>
      <c r="G6452" s="21" t="str">
        <f>IF(F6452="Yes", "Not Applicable", IF(COUNTIF('Broadcast Module Man Codes'!B:B, LEFT(B6452, 4))=0, "No BM Man Code Found", "Match Found"))</f>
        <v>No BM Man Code Found</v>
      </c>
    </row>
    <row r="6453" spans="1:7">
      <c r="A6453" s="23" t="s">
        <v>12264</v>
      </c>
      <c r="B6453" s="23" t="s">
        <v>12265</v>
      </c>
      <c r="C6453" s="23" t="s">
        <v>12266</v>
      </c>
      <c r="D6453" s="23" t="str">
        <f>IF(ISNUMBER(MATCH(C6453, 'Registration Database Man. Code'!A:A, 0)), "drone", "")</f>
        <v>drone</v>
      </c>
      <c r="E6453" s="23" t="str">
        <f>VLOOKUP(C6453, 'Registration Database Man. Code'!A:D, 4, FALSE)</f>
        <v>DJI</v>
      </c>
      <c r="F6453" s="24" t="str">
        <f t="shared" si="100"/>
        <v>No</v>
      </c>
      <c r="G6453" s="21" t="str">
        <f>IF(F6453="Yes", "Not Applicable", IF(COUNTIF('Broadcast Module Man Codes'!B:B, LEFT(B6453, 4))=0, "No BM Man Code Found", "Match Found"))</f>
        <v>No BM Man Code Found</v>
      </c>
    </row>
    <row r="6454" spans="1:7">
      <c r="A6454" s="23" t="s">
        <v>12267</v>
      </c>
      <c r="B6454" s="23" t="s">
        <v>12268</v>
      </c>
      <c r="C6454" s="23" t="s">
        <v>42</v>
      </c>
      <c r="D6454" s="23" t="str">
        <f>IF(ISNUMBER(MATCH(C6454, 'Registration Database Man. Code'!A:A, 0)), "drone", "")</f>
        <v>drone</v>
      </c>
      <c r="E6454" s="23" t="str">
        <f>VLOOKUP(C6454, 'Registration Database Man. Code'!A:D, 4, FALSE)</f>
        <v>DJI</v>
      </c>
      <c r="F6454" s="24" t="str">
        <f t="shared" si="100"/>
        <v>No</v>
      </c>
      <c r="G6454" s="21" t="str">
        <f>IF(F6454="Yes", "Not Applicable", IF(COUNTIF('Broadcast Module Man Codes'!B:B, LEFT(B6454, 4))=0, "No BM Man Code Found", "Match Found"))</f>
        <v>No BM Man Code Found</v>
      </c>
    </row>
    <row r="6455" spans="1:7">
      <c r="A6455" s="23" t="s">
        <v>12269</v>
      </c>
      <c r="B6455" s="23" t="s">
        <v>12270</v>
      </c>
      <c r="C6455" s="23" t="s">
        <v>27</v>
      </c>
      <c r="D6455" s="23" t="str">
        <f>IF(ISNUMBER(MATCH(C6455, 'Registration Database Man. Code'!A:A, 0)), "drone", "")</f>
        <v>drone</v>
      </c>
      <c r="E6455" s="23" t="str">
        <f>VLOOKUP(C6455, 'Registration Database Man. Code'!A:D, 4, FALSE)</f>
        <v>DJI</v>
      </c>
      <c r="F6455" s="24" t="str">
        <f t="shared" si="100"/>
        <v>Yes</v>
      </c>
      <c r="G6455" s="21" t="str">
        <f>IF(F6455="Yes", "Not Applicable", IF(COUNTIF('Broadcast Module Man Codes'!B:B, LEFT(B6455, 4))=0, "No BM Man Code Found", "Match Found"))</f>
        <v>Not Applicable</v>
      </c>
    </row>
    <row r="6456" spans="1:7">
      <c r="A6456" s="23" t="s">
        <v>12271</v>
      </c>
      <c r="B6456" s="23" t="s">
        <v>12272</v>
      </c>
      <c r="C6456" s="23" t="s">
        <v>922</v>
      </c>
      <c r="D6456" s="23" t="str">
        <f>IF(ISNUMBER(MATCH(C6456, 'Registration Database Man. Code'!A:A, 0)), "drone", "")</f>
        <v>drone</v>
      </c>
      <c r="E6456" s="23" t="str">
        <f>VLOOKUP(C6456, 'Registration Database Man. Code'!A:D, 4, FALSE)</f>
        <v>DJI</v>
      </c>
      <c r="F6456" s="24" t="str">
        <f t="shared" si="100"/>
        <v>No</v>
      </c>
      <c r="G6456" s="21" t="str">
        <f>IF(F6456="Yes", "Not Applicable", IF(COUNTIF('Broadcast Module Man Codes'!B:B, LEFT(B6456, 4))=0, "No BM Man Code Found", "Match Found"))</f>
        <v>No BM Man Code Found</v>
      </c>
    </row>
    <row r="6457" spans="1:7">
      <c r="A6457" s="23" t="s">
        <v>12273</v>
      </c>
      <c r="B6457" s="23" t="s">
        <v>12274</v>
      </c>
      <c r="C6457" s="23" t="s">
        <v>12275</v>
      </c>
      <c r="D6457" s="23" t="str">
        <f>IF(ISNUMBER(MATCH(C6457, 'Registration Database Man. Code'!A:A, 0)), "drone", "")</f>
        <v>drone</v>
      </c>
      <c r="E6457" s="23" t="str">
        <f>VLOOKUP(C6457, 'Registration Database Man. Code'!A:D, 4, FALSE)</f>
        <v>DJI</v>
      </c>
      <c r="F6457" s="24" t="str">
        <f t="shared" si="100"/>
        <v>No</v>
      </c>
      <c r="G6457" s="21" t="str">
        <f>IF(F6457="Yes", "Not Applicable", IF(COUNTIF('Broadcast Module Man Codes'!B:B, LEFT(B6457, 4))=0, "No BM Man Code Found", "Match Found"))</f>
        <v>No BM Man Code Found</v>
      </c>
    </row>
    <row r="6458" spans="1:7">
      <c r="A6458" s="23" t="s">
        <v>12276</v>
      </c>
      <c r="B6458" s="23" t="s">
        <v>12277</v>
      </c>
      <c r="C6458" s="23" t="s">
        <v>10</v>
      </c>
      <c r="D6458" s="23" t="str">
        <f>IF(ISNUMBER(MATCH(C6458, 'Registration Database Man. Code'!A:A, 0)), "drone", "")</f>
        <v>drone</v>
      </c>
      <c r="E6458" s="23" t="str">
        <f>VLOOKUP(C6458, 'Registration Database Man. Code'!A:D, 4, FALSE)</f>
        <v>DJI</v>
      </c>
      <c r="F6458" s="24" t="str">
        <f t="shared" si="100"/>
        <v>No</v>
      </c>
      <c r="G6458" s="21" t="str">
        <f>IF(F6458="Yes", "Not Applicable", IF(COUNTIF('Broadcast Module Man Codes'!B:B, LEFT(B6458, 4))=0, "No BM Man Code Found", "Match Found"))</f>
        <v>No BM Man Code Found</v>
      </c>
    </row>
    <row r="6459" spans="1:7">
      <c r="A6459" s="23" t="s">
        <v>12278</v>
      </c>
      <c r="B6459" s="23" t="s">
        <v>12279</v>
      </c>
      <c r="C6459" s="23" t="s">
        <v>2712</v>
      </c>
      <c r="D6459" s="23" t="str">
        <f>IF(ISNUMBER(MATCH(C6459, 'Registration Database Man. Code'!A:A, 0)), "drone", "")</f>
        <v>drone</v>
      </c>
      <c r="E6459" s="23" t="str">
        <f>VLOOKUP(C6459, 'Registration Database Man. Code'!A:D, 4, FALSE)</f>
        <v>DJI</v>
      </c>
      <c r="F6459" s="24" t="str">
        <f t="shared" si="100"/>
        <v>No</v>
      </c>
      <c r="G6459" s="21" t="str">
        <f>IF(F6459="Yes", "Not Applicable", IF(COUNTIF('Broadcast Module Man Codes'!B:B, LEFT(B6459, 4))=0, "No BM Man Code Found", "Match Found"))</f>
        <v>No BM Man Code Found</v>
      </c>
    </row>
    <row r="6460" spans="1:7">
      <c r="A6460" s="23" t="s">
        <v>12280</v>
      </c>
      <c r="B6460" s="23" t="s">
        <v>12281</v>
      </c>
      <c r="C6460" s="23" t="s">
        <v>1357</v>
      </c>
      <c r="D6460" s="23" t="str">
        <f>IF(ISNUMBER(MATCH(C6460, 'Registration Database Man. Code'!A:A, 0)), "drone", "")</f>
        <v>drone</v>
      </c>
      <c r="E6460" s="23" t="str">
        <f>VLOOKUP(C6460, 'Registration Database Man. Code'!A:D, 4, FALSE)</f>
        <v>DJI</v>
      </c>
      <c r="F6460" s="24" t="str">
        <f t="shared" si="100"/>
        <v>No</v>
      </c>
      <c r="G6460" s="21" t="str">
        <f>IF(F6460="Yes", "Not Applicable", IF(COUNTIF('Broadcast Module Man Codes'!B:B, LEFT(B6460, 4))=0, "No BM Man Code Found", "Match Found"))</f>
        <v>No BM Man Code Found</v>
      </c>
    </row>
    <row r="6461" spans="1:7">
      <c r="A6461" s="23" t="s">
        <v>12282</v>
      </c>
      <c r="B6461" s="23" t="s">
        <v>12283</v>
      </c>
      <c r="C6461" s="23" t="s">
        <v>42</v>
      </c>
      <c r="D6461" s="23" t="str">
        <f>IF(ISNUMBER(MATCH(C6461, 'Registration Database Man. Code'!A:A, 0)), "drone", "")</f>
        <v>drone</v>
      </c>
      <c r="E6461" s="23" t="str">
        <f>VLOOKUP(C6461, 'Registration Database Man. Code'!A:D, 4, FALSE)</f>
        <v>DJI</v>
      </c>
      <c r="F6461" s="24" t="str">
        <f t="shared" si="100"/>
        <v>No</v>
      </c>
      <c r="G6461" s="21" t="str">
        <f>IF(F6461="Yes", "Not Applicable", IF(COUNTIF('Broadcast Module Man Codes'!B:B, LEFT(B6461, 4))=0, "No BM Man Code Found", "Match Found"))</f>
        <v>No BM Man Code Found</v>
      </c>
    </row>
    <row r="6462" spans="1:7">
      <c r="A6462" s="23" t="s">
        <v>12284</v>
      </c>
      <c r="B6462" s="23" t="s">
        <v>12285</v>
      </c>
      <c r="C6462" s="23" t="s">
        <v>42</v>
      </c>
      <c r="D6462" s="23" t="str">
        <f>IF(ISNUMBER(MATCH(C6462, 'Registration Database Man. Code'!A:A, 0)), "drone", "")</f>
        <v>drone</v>
      </c>
      <c r="E6462" s="23" t="str">
        <f>VLOOKUP(C6462, 'Registration Database Man. Code'!A:D, 4, FALSE)</f>
        <v>DJI</v>
      </c>
      <c r="F6462" s="24" t="str">
        <f t="shared" si="100"/>
        <v>No</v>
      </c>
      <c r="G6462" s="21" t="str">
        <f>IF(F6462="Yes", "Not Applicable", IF(COUNTIF('Broadcast Module Man Codes'!B:B, LEFT(B6462, 4))=0, "No BM Man Code Found", "Match Found"))</f>
        <v>No BM Man Code Found</v>
      </c>
    </row>
    <row r="6463" spans="1:7">
      <c r="A6463" s="23" t="s">
        <v>12286</v>
      </c>
      <c r="B6463" s="23" t="s">
        <v>12287</v>
      </c>
      <c r="C6463" s="23" t="s">
        <v>53</v>
      </c>
      <c r="D6463" s="23" t="str">
        <f>IF(ISNUMBER(MATCH(C6463, 'Registration Database Man. Code'!A:A, 0)), "drone", "")</f>
        <v>drone</v>
      </c>
      <c r="E6463" s="23" t="str">
        <f>VLOOKUP(C6463, 'Registration Database Man. Code'!A:D, 4, FALSE)</f>
        <v>EA VISION</v>
      </c>
      <c r="F6463" s="24" t="str">
        <f t="shared" si="100"/>
        <v>No</v>
      </c>
      <c r="G6463" s="21" t="str">
        <f>IF(F6463="Yes", "Not Applicable", IF(COUNTIF('Broadcast Module Man Codes'!B:B, LEFT(B6463, 4))=0, "No BM Man Code Found", "Match Found"))</f>
        <v>No BM Man Code Found</v>
      </c>
    </row>
    <row r="6464" spans="1:7">
      <c r="A6464" s="23" t="s">
        <v>12288</v>
      </c>
      <c r="B6464" s="23" t="s">
        <v>12289</v>
      </c>
      <c r="C6464" s="23" t="s">
        <v>94</v>
      </c>
      <c r="D6464" s="23" t="str">
        <f>IF(ISNUMBER(MATCH(C6464, 'Registration Database Man. Code'!A:A, 0)), "drone", "")</f>
        <v>drone</v>
      </c>
      <c r="E6464" s="23" t="str">
        <f>VLOOKUP(C6464, 'Registration Database Man. Code'!A:D, 4, FALSE)</f>
        <v>DJI</v>
      </c>
      <c r="F6464" s="24" t="str">
        <f t="shared" si="100"/>
        <v>No</v>
      </c>
      <c r="G6464" s="21" t="str">
        <f>IF(F6464="Yes", "Not Applicable", IF(COUNTIF('Broadcast Module Man Codes'!B:B, LEFT(B6464, 4))=0, "No BM Man Code Found", "Match Found"))</f>
        <v>No BM Man Code Found</v>
      </c>
    </row>
    <row r="6465" spans="1:7">
      <c r="A6465" s="23" t="s">
        <v>12290</v>
      </c>
      <c r="B6465" s="23" t="s">
        <v>12291</v>
      </c>
      <c r="C6465" s="23" t="s">
        <v>21</v>
      </c>
      <c r="D6465" s="23" t="str">
        <f>IF(ISNUMBER(MATCH(C6465, 'Registration Database Man. Code'!A:A, 0)), "drone", "")</f>
        <v>drone</v>
      </c>
      <c r="E6465" s="23" t="str">
        <f>VLOOKUP(C6465, 'Registration Database Man. Code'!A:D, 4, FALSE)</f>
        <v>XAG</v>
      </c>
      <c r="F6465" s="24" t="str">
        <f t="shared" si="100"/>
        <v>No</v>
      </c>
      <c r="G6465" s="21" t="str">
        <f>IF(F6465="Yes", "Not Applicable", IF(COUNTIF('Broadcast Module Man Codes'!B:B, LEFT(B6465, 4))=0, "No BM Man Code Found", "Match Found"))</f>
        <v>No BM Man Code Found</v>
      </c>
    </row>
    <row r="6466" spans="1:7">
      <c r="A6466" s="23" t="s">
        <v>12292</v>
      </c>
      <c r="B6466" s="23" t="s">
        <v>12293</v>
      </c>
      <c r="C6466" s="23" t="s">
        <v>218</v>
      </c>
      <c r="D6466" s="23" t="str">
        <f>IF(ISNUMBER(MATCH(C6466, 'Registration Database Man. Code'!A:A, 0)), "drone", "")</f>
        <v>drone</v>
      </c>
      <c r="E6466" s="23" t="str">
        <f>VLOOKUP(C6466, 'Registration Database Man. Code'!A:D, 4, FALSE)</f>
        <v>DJI</v>
      </c>
      <c r="F6466" s="24" t="str">
        <f t="shared" si="100"/>
        <v>No</v>
      </c>
      <c r="G6466" s="21" t="str">
        <f>IF(F6466="Yes", "Not Applicable", IF(COUNTIF('Broadcast Module Man Codes'!B:B, LEFT(B6466, 4))=0, "No BM Man Code Found", "Match Found"))</f>
        <v>No BM Man Code Found</v>
      </c>
    </row>
    <row r="6467" spans="1:7">
      <c r="A6467" s="23" t="s">
        <v>12294</v>
      </c>
      <c r="B6467" s="23" t="s">
        <v>12295</v>
      </c>
      <c r="C6467" s="23" t="s">
        <v>132</v>
      </c>
      <c r="D6467" s="23" t="str">
        <f>IF(ISNUMBER(MATCH(C6467, 'Registration Database Man. Code'!A:A, 0)), "drone", "")</f>
        <v>drone</v>
      </c>
      <c r="E6467" s="23" t="str">
        <f>VLOOKUP(C6467, 'Registration Database Man. Code'!A:D, 4, FALSE)</f>
        <v>DJI</v>
      </c>
      <c r="F6467" s="24" t="str">
        <f t="shared" ref="F6467:F6530" si="101">IF(OR(E6467="EA VISION", E6467="EAVISION"), "No", IF(OR(AND(OR(E6467="DJI", E6467="DJI Innovations"), LEFT(B6467, 5)="1581F"), AND(OR(E6467="XAG", E6467="GUANGZHOU XAG CO LTD"), LEFT(B6467, 5)="1863F"), AND(E6467="Talos Drones", LEFT(B6467, 5)="2104F")), "Yes", "No"))</f>
        <v>No</v>
      </c>
      <c r="G6467" s="21" t="str">
        <f>IF(F6467="Yes", "Not Applicable", IF(COUNTIF('Broadcast Module Man Codes'!B:B, LEFT(B6467, 4))=0, "No BM Man Code Found", "Match Found"))</f>
        <v>No BM Man Code Found</v>
      </c>
    </row>
    <row r="6468" spans="1:7">
      <c r="A6468" s="23" t="s">
        <v>12296</v>
      </c>
      <c r="B6468" s="23" t="s">
        <v>12297</v>
      </c>
      <c r="C6468" s="23" t="s">
        <v>455</v>
      </c>
      <c r="D6468" s="23" t="str">
        <f>IF(ISNUMBER(MATCH(C6468, 'Registration Database Man. Code'!A:A, 0)), "drone", "")</f>
        <v>drone</v>
      </c>
      <c r="E6468" s="23" t="str">
        <f>VLOOKUP(C6468, 'Registration Database Man. Code'!A:D, 4, FALSE)</f>
        <v>DJI</v>
      </c>
      <c r="F6468" s="24" t="str">
        <f t="shared" si="101"/>
        <v>No</v>
      </c>
      <c r="G6468" s="21" t="str">
        <f>IF(F6468="Yes", "Not Applicable", IF(COUNTIF('Broadcast Module Man Codes'!B:B, LEFT(B6468, 4))=0, "No BM Man Code Found", "Match Found"))</f>
        <v>No BM Man Code Found</v>
      </c>
    </row>
    <row r="6469" spans="1:7">
      <c r="A6469" s="23" t="s">
        <v>12298</v>
      </c>
      <c r="B6469" s="23" t="s">
        <v>12299</v>
      </c>
      <c r="C6469" s="23" t="s">
        <v>53</v>
      </c>
      <c r="D6469" s="23" t="str">
        <f>IF(ISNUMBER(MATCH(C6469, 'Registration Database Man. Code'!A:A, 0)), "drone", "")</f>
        <v>drone</v>
      </c>
      <c r="E6469" s="23" t="str">
        <f>VLOOKUP(C6469, 'Registration Database Man. Code'!A:D, 4, FALSE)</f>
        <v>EA VISION</v>
      </c>
      <c r="F6469" s="24" t="str">
        <f t="shared" si="101"/>
        <v>No</v>
      </c>
      <c r="G6469" s="21" t="str">
        <f>IF(F6469="Yes", "Not Applicable", IF(COUNTIF('Broadcast Module Man Codes'!B:B, LEFT(B6469, 4))=0, "No BM Man Code Found", "Match Found"))</f>
        <v>No BM Man Code Found</v>
      </c>
    </row>
    <row r="6470" spans="1:7">
      <c r="A6470" s="23" t="s">
        <v>12300</v>
      </c>
      <c r="B6470" s="23" t="s">
        <v>12301</v>
      </c>
      <c r="C6470" s="23">
        <v>610134</v>
      </c>
      <c r="D6470" s="23" t="str">
        <f>IF(ISNUMBER(MATCH(C6470, 'Registration Database Man. Code'!A:A, 0)), "drone", "")</f>
        <v>drone</v>
      </c>
      <c r="E6470" s="23" t="str">
        <f>VLOOKUP(C6470, 'Registration Database Man. Code'!A:D, 4, FALSE)</f>
        <v>DJI</v>
      </c>
      <c r="F6470" s="24" t="str">
        <f t="shared" si="101"/>
        <v>No</v>
      </c>
      <c r="G6470" s="21" t="str">
        <f>IF(F6470="Yes", "Not Applicable", IF(COUNTIF('Broadcast Module Man Codes'!B:B, LEFT(B6470, 4))=0, "No BM Man Code Found", "Match Found"))</f>
        <v>No BM Man Code Found</v>
      </c>
    </row>
    <row r="6471" spans="1:7">
      <c r="A6471" s="23" t="s">
        <v>12302</v>
      </c>
      <c r="B6471" s="23" t="s">
        <v>12303</v>
      </c>
      <c r="C6471" s="23">
        <v>610134</v>
      </c>
      <c r="D6471" s="23" t="str">
        <f>IF(ISNUMBER(MATCH(C6471, 'Registration Database Man. Code'!A:A, 0)), "drone", "")</f>
        <v>drone</v>
      </c>
      <c r="E6471" s="23" t="str">
        <f>VLOOKUP(C6471, 'Registration Database Man. Code'!A:D, 4, FALSE)</f>
        <v>DJI</v>
      </c>
      <c r="F6471" s="24" t="str">
        <f t="shared" si="101"/>
        <v>No</v>
      </c>
      <c r="G6471" s="21" t="str">
        <f>IF(F6471="Yes", "Not Applicable", IF(COUNTIF('Broadcast Module Man Codes'!B:B, LEFT(B6471, 4))=0, "No BM Man Code Found", "Match Found"))</f>
        <v>No BM Man Code Found</v>
      </c>
    </row>
    <row r="6472" spans="1:7">
      <c r="A6472" s="23" t="s">
        <v>12304</v>
      </c>
      <c r="B6472" s="23" t="s">
        <v>12305</v>
      </c>
      <c r="C6472" s="23" t="s">
        <v>172</v>
      </c>
      <c r="D6472" s="23" t="str">
        <f>IF(ISNUMBER(MATCH(C6472, 'Registration Database Man. Code'!A:A, 0)), "drone", "")</f>
        <v>drone</v>
      </c>
      <c r="E6472" s="23" t="str">
        <f>VLOOKUP(C6472, 'Registration Database Man. Code'!A:D, 4, FALSE)</f>
        <v>DJI</v>
      </c>
      <c r="F6472" s="24" t="str">
        <f t="shared" si="101"/>
        <v>No</v>
      </c>
      <c r="G6472" s="21" t="str">
        <f>IF(F6472="Yes", "Not Applicable", IF(COUNTIF('Broadcast Module Man Codes'!B:B, LEFT(B6472, 4))=0, "No BM Man Code Found", "Match Found"))</f>
        <v>No BM Man Code Found</v>
      </c>
    </row>
    <row r="6473" spans="1:7">
      <c r="A6473" s="23" t="s">
        <v>12306</v>
      </c>
      <c r="B6473" s="23" t="s">
        <v>12307</v>
      </c>
      <c r="C6473" s="23" t="s">
        <v>63</v>
      </c>
      <c r="D6473" s="23" t="str">
        <f>IF(ISNUMBER(MATCH(C6473, 'Registration Database Man. Code'!A:A, 0)), "drone", "")</f>
        <v>drone</v>
      </c>
      <c r="E6473" s="23" t="str">
        <f>VLOOKUP(C6473, 'Registration Database Man. Code'!A:D, 4, FALSE)</f>
        <v>DJI</v>
      </c>
      <c r="F6473" s="24" t="str">
        <f t="shared" si="101"/>
        <v>No</v>
      </c>
      <c r="G6473" s="21" t="str">
        <f>IF(F6473="Yes", "Not Applicable", IF(COUNTIF('Broadcast Module Man Codes'!B:B, LEFT(B6473, 4))=0, "No BM Man Code Found", "Match Found"))</f>
        <v>No BM Man Code Found</v>
      </c>
    </row>
    <row r="6474" spans="1:7">
      <c r="A6474" s="23" t="s">
        <v>12308</v>
      </c>
      <c r="B6474" s="23" t="s">
        <v>12309</v>
      </c>
      <c r="C6474" s="23" t="s">
        <v>4</v>
      </c>
      <c r="D6474" s="23" t="str">
        <f>IF(ISNUMBER(MATCH(C6474, 'Registration Database Man. Code'!A:A, 0)), "drone", "")</f>
        <v>drone</v>
      </c>
      <c r="E6474" s="23" t="str">
        <f>VLOOKUP(C6474, 'Registration Database Man. Code'!A:D, 4, FALSE)</f>
        <v>TALOS DRONES</v>
      </c>
      <c r="F6474" s="24" t="str">
        <f t="shared" si="101"/>
        <v>Yes</v>
      </c>
      <c r="G6474" s="21" t="str">
        <f>IF(F6474="Yes", "Not Applicable", IF(COUNTIF('Broadcast Module Man Codes'!B:B, LEFT(B6474, 4))=0, "No BM Man Code Found", "Match Found"))</f>
        <v>Not Applicable</v>
      </c>
    </row>
    <row r="6475" spans="1:7">
      <c r="A6475" s="23" t="s">
        <v>12310</v>
      </c>
      <c r="B6475" s="23" t="s">
        <v>12311</v>
      </c>
      <c r="C6475" s="23">
        <v>610131</v>
      </c>
      <c r="D6475" s="23" t="str">
        <f>IF(ISNUMBER(MATCH(C6475, 'Registration Database Man. Code'!A:A, 0)), "drone", "")</f>
        <v>drone</v>
      </c>
      <c r="E6475" s="23" t="str">
        <f>VLOOKUP(C6475, 'Registration Database Man. Code'!A:D, 4, FALSE)</f>
        <v>DJI</v>
      </c>
      <c r="F6475" s="24" t="str">
        <f t="shared" si="101"/>
        <v>No</v>
      </c>
      <c r="G6475" s="21" t="str">
        <f>IF(F6475="Yes", "Not Applicable", IF(COUNTIF('Broadcast Module Man Codes'!B:B, LEFT(B6475, 4))=0, "No BM Man Code Found", "Match Found"))</f>
        <v>No BM Man Code Found</v>
      </c>
    </row>
    <row r="6476" spans="1:7">
      <c r="A6476" s="23" t="s">
        <v>12312</v>
      </c>
      <c r="B6476" s="23" t="s">
        <v>12313</v>
      </c>
      <c r="C6476" s="23" t="s">
        <v>4</v>
      </c>
      <c r="D6476" s="23" t="str">
        <f>IF(ISNUMBER(MATCH(C6476, 'Registration Database Man. Code'!A:A, 0)), "drone", "")</f>
        <v>drone</v>
      </c>
      <c r="E6476" s="23" t="str">
        <f>VLOOKUP(C6476, 'Registration Database Man. Code'!A:D, 4, FALSE)</f>
        <v>TALOS DRONES</v>
      </c>
      <c r="F6476" s="24" t="str">
        <f t="shared" si="101"/>
        <v>Yes</v>
      </c>
      <c r="G6476" s="21" t="str">
        <f>IF(F6476="Yes", "Not Applicable", IF(COUNTIF('Broadcast Module Man Codes'!B:B, LEFT(B6476, 4))=0, "No BM Man Code Found", "Match Found"))</f>
        <v>Not Applicable</v>
      </c>
    </row>
    <row r="6477" spans="1:7">
      <c r="A6477" s="23" t="s">
        <v>12314</v>
      </c>
      <c r="B6477" s="23" t="s">
        <v>12315</v>
      </c>
      <c r="C6477" s="23">
        <v>610131</v>
      </c>
      <c r="D6477" s="23" t="str">
        <f>IF(ISNUMBER(MATCH(C6477, 'Registration Database Man. Code'!A:A, 0)), "drone", "")</f>
        <v>drone</v>
      </c>
      <c r="E6477" s="23" t="str">
        <f>VLOOKUP(C6477, 'Registration Database Man. Code'!A:D, 4, FALSE)</f>
        <v>DJI</v>
      </c>
      <c r="F6477" s="24" t="str">
        <f t="shared" si="101"/>
        <v>No</v>
      </c>
      <c r="G6477" s="21" t="str">
        <f>IF(F6477="Yes", "Not Applicable", IF(COUNTIF('Broadcast Module Man Codes'!B:B, LEFT(B6477, 4))=0, "No BM Man Code Found", "Match Found"))</f>
        <v>No BM Man Code Found</v>
      </c>
    </row>
    <row r="6478" spans="1:7">
      <c r="A6478" s="23" t="s">
        <v>12316</v>
      </c>
      <c r="B6478" s="23" t="s">
        <v>12317</v>
      </c>
      <c r="C6478" s="23" t="s">
        <v>42</v>
      </c>
      <c r="D6478" s="23" t="str">
        <f>IF(ISNUMBER(MATCH(C6478, 'Registration Database Man. Code'!A:A, 0)), "drone", "")</f>
        <v>drone</v>
      </c>
      <c r="E6478" s="23" t="str">
        <f>VLOOKUP(C6478, 'Registration Database Man. Code'!A:D, 4, FALSE)</f>
        <v>DJI</v>
      </c>
      <c r="F6478" s="24" t="str">
        <f t="shared" si="101"/>
        <v>No</v>
      </c>
      <c r="G6478" s="21" t="str">
        <f>IF(F6478="Yes", "Not Applicable", IF(COUNTIF('Broadcast Module Man Codes'!B:B, LEFT(B6478, 4))=0, "No BM Man Code Found", "Match Found"))</f>
        <v>No BM Man Code Found</v>
      </c>
    </row>
    <row r="6479" spans="1:7">
      <c r="A6479" s="23" t="s">
        <v>12318</v>
      </c>
      <c r="B6479" s="23" t="s">
        <v>12319</v>
      </c>
      <c r="C6479" s="23" t="s">
        <v>321</v>
      </c>
      <c r="D6479" s="23" t="str">
        <f>IF(ISNUMBER(MATCH(C6479, 'Registration Database Man. Code'!A:A, 0)), "drone", "")</f>
        <v>drone</v>
      </c>
      <c r="E6479" s="23" t="str">
        <f>VLOOKUP(C6479, 'Registration Database Man. Code'!A:D, 4, FALSE)</f>
        <v>DJI</v>
      </c>
      <c r="F6479" s="24" t="str">
        <f t="shared" si="101"/>
        <v>No</v>
      </c>
      <c r="G6479" s="21" t="str">
        <f>IF(F6479="Yes", "Not Applicable", IF(COUNTIF('Broadcast Module Man Codes'!B:B, LEFT(B6479, 4))=0, "No BM Man Code Found", "Match Found"))</f>
        <v>No BM Man Code Found</v>
      </c>
    </row>
    <row r="6480" spans="1:7">
      <c r="A6480" s="23" t="s">
        <v>12320</v>
      </c>
      <c r="B6480" s="23" t="s">
        <v>12321</v>
      </c>
      <c r="C6480" s="23" t="s">
        <v>2712</v>
      </c>
      <c r="D6480" s="23" t="str">
        <f>IF(ISNUMBER(MATCH(C6480, 'Registration Database Man. Code'!A:A, 0)), "drone", "")</f>
        <v>drone</v>
      </c>
      <c r="E6480" s="23" t="str">
        <f>VLOOKUP(C6480, 'Registration Database Man. Code'!A:D, 4, FALSE)</f>
        <v>DJI</v>
      </c>
      <c r="F6480" s="24" t="str">
        <f t="shared" si="101"/>
        <v>No</v>
      </c>
      <c r="G6480" s="21" t="str">
        <f>IF(F6480="Yes", "Not Applicable", IF(COUNTIF('Broadcast Module Man Codes'!B:B, LEFT(B6480, 4))=0, "No BM Man Code Found", "Match Found"))</f>
        <v>No BM Man Code Found</v>
      </c>
    </row>
    <row r="6481" spans="1:7">
      <c r="A6481" s="23" t="s">
        <v>12322</v>
      </c>
      <c r="B6481" s="23" t="s">
        <v>12323</v>
      </c>
      <c r="C6481" s="23">
        <v>610134</v>
      </c>
      <c r="D6481" s="23" t="str">
        <f>IF(ISNUMBER(MATCH(C6481, 'Registration Database Man. Code'!A:A, 0)), "drone", "")</f>
        <v>drone</v>
      </c>
      <c r="E6481" s="23" t="str">
        <f>VLOOKUP(C6481, 'Registration Database Man. Code'!A:D, 4, FALSE)</f>
        <v>DJI</v>
      </c>
      <c r="F6481" s="24" t="str">
        <f t="shared" si="101"/>
        <v>No</v>
      </c>
      <c r="G6481" s="21" t="str">
        <f>IF(F6481="Yes", "Not Applicable", IF(COUNTIF('Broadcast Module Man Codes'!B:B, LEFT(B6481, 4))=0, "No BM Man Code Found", "Match Found"))</f>
        <v>No BM Man Code Found</v>
      </c>
    </row>
    <row r="6482" spans="1:7">
      <c r="A6482" s="23" t="s">
        <v>12324</v>
      </c>
      <c r="B6482" s="23" t="s">
        <v>12325</v>
      </c>
      <c r="C6482" s="23">
        <v>610131</v>
      </c>
      <c r="D6482" s="23" t="str">
        <f>IF(ISNUMBER(MATCH(C6482, 'Registration Database Man. Code'!A:A, 0)), "drone", "")</f>
        <v>drone</v>
      </c>
      <c r="E6482" s="23" t="str">
        <f>VLOOKUP(C6482, 'Registration Database Man. Code'!A:D, 4, FALSE)</f>
        <v>DJI</v>
      </c>
      <c r="F6482" s="24" t="str">
        <f t="shared" si="101"/>
        <v>No</v>
      </c>
      <c r="G6482" s="21" t="str">
        <f>IF(F6482="Yes", "Not Applicable", IF(COUNTIF('Broadcast Module Man Codes'!B:B, LEFT(B6482, 4))=0, "No BM Man Code Found", "Match Found"))</f>
        <v>No BM Man Code Found</v>
      </c>
    </row>
    <row r="6483" spans="1:7">
      <c r="A6483" s="23" t="s">
        <v>12326</v>
      </c>
      <c r="B6483" s="23" t="s">
        <v>12327</v>
      </c>
      <c r="C6483" s="23" t="s">
        <v>42</v>
      </c>
      <c r="D6483" s="23" t="str">
        <f>IF(ISNUMBER(MATCH(C6483, 'Registration Database Man. Code'!A:A, 0)), "drone", "")</f>
        <v>drone</v>
      </c>
      <c r="E6483" s="23" t="str">
        <f>VLOOKUP(C6483, 'Registration Database Man. Code'!A:D, 4, FALSE)</f>
        <v>DJI</v>
      </c>
      <c r="F6483" s="24" t="str">
        <f t="shared" si="101"/>
        <v>No</v>
      </c>
      <c r="G6483" s="21" t="str">
        <f>IF(F6483="Yes", "Not Applicable", IF(COUNTIF('Broadcast Module Man Codes'!B:B, LEFT(B6483, 4))=0, "No BM Man Code Found", "Match Found"))</f>
        <v>No BM Man Code Found</v>
      </c>
    </row>
    <row r="6484" spans="1:7">
      <c r="A6484" s="23" t="s">
        <v>12328</v>
      </c>
      <c r="B6484" s="23" t="s">
        <v>12329</v>
      </c>
      <c r="C6484" s="23" t="s">
        <v>1421</v>
      </c>
      <c r="D6484" s="23" t="str">
        <f>IF(ISNUMBER(MATCH(C6484, 'Registration Database Man. Code'!A:A, 0)), "drone", "")</f>
        <v>drone</v>
      </c>
      <c r="E6484" s="23" t="str">
        <f>VLOOKUP(C6484, 'Registration Database Man. Code'!A:D, 4, FALSE)</f>
        <v>DJI</v>
      </c>
      <c r="F6484" s="24" t="str">
        <f t="shared" si="101"/>
        <v>No</v>
      </c>
      <c r="G6484" s="21" t="str">
        <f>IF(F6484="Yes", "Not Applicable", IF(COUNTIF('Broadcast Module Man Codes'!B:B, LEFT(B6484, 4))=0, "No BM Man Code Found", "Match Found"))</f>
        <v>No BM Man Code Found</v>
      </c>
    </row>
    <row r="6485" spans="1:7">
      <c r="A6485" s="23" t="s">
        <v>12330</v>
      </c>
      <c r="B6485" s="23" t="s">
        <v>12331</v>
      </c>
      <c r="C6485" s="23" t="s">
        <v>1418</v>
      </c>
      <c r="D6485" s="23" t="str">
        <f>IF(ISNUMBER(MATCH(C6485, 'Registration Database Man. Code'!A:A, 0)), "drone", "")</f>
        <v>drone</v>
      </c>
      <c r="E6485" s="23" t="str">
        <f>VLOOKUP(C6485, 'Registration Database Man. Code'!A:D, 4, FALSE)</f>
        <v>DJI</v>
      </c>
      <c r="F6485" s="24" t="str">
        <f t="shared" si="101"/>
        <v>No</v>
      </c>
      <c r="G6485" s="21" t="str">
        <f>IF(F6485="Yes", "Not Applicable", IF(COUNTIF('Broadcast Module Man Codes'!B:B, LEFT(B6485, 4))=0, "No BM Man Code Found", "Match Found"))</f>
        <v>No BM Man Code Found</v>
      </c>
    </row>
    <row r="6486" spans="1:7">
      <c r="A6486" s="23" t="s">
        <v>12332</v>
      </c>
      <c r="B6486" s="23" t="s">
        <v>12333</v>
      </c>
      <c r="C6486" s="23" t="s">
        <v>6</v>
      </c>
      <c r="D6486" s="23" t="str">
        <f>IF(ISNUMBER(MATCH(C6486, 'Registration Database Man. Code'!A:A, 0)), "drone", "")</f>
        <v>drone</v>
      </c>
      <c r="E6486" s="23" t="str">
        <f>VLOOKUP(C6486, 'Registration Database Man. Code'!A:D, 4, FALSE)</f>
        <v>XAG</v>
      </c>
      <c r="F6486" s="24" t="str">
        <f t="shared" si="101"/>
        <v>No</v>
      </c>
      <c r="G6486" s="21" t="str">
        <f>IF(F6486="Yes", "Not Applicable", IF(COUNTIF('Broadcast Module Man Codes'!B:B, LEFT(B6486, 4))=0, "No BM Man Code Found", "Match Found"))</f>
        <v>No BM Man Code Found</v>
      </c>
    </row>
    <row r="6487" spans="1:7">
      <c r="A6487" s="23" t="s">
        <v>12334</v>
      </c>
      <c r="B6487" s="23" t="s">
        <v>12335</v>
      </c>
      <c r="C6487" s="23" t="s">
        <v>42</v>
      </c>
      <c r="D6487" s="23" t="str">
        <f>IF(ISNUMBER(MATCH(C6487, 'Registration Database Man. Code'!A:A, 0)), "drone", "")</f>
        <v>drone</v>
      </c>
      <c r="E6487" s="23" t="str">
        <f>VLOOKUP(C6487, 'Registration Database Man. Code'!A:D, 4, FALSE)</f>
        <v>DJI</v>
      </c>
      <c r="F6487" s="24" t="str">
        <f t="shared" si="101"/>
        <v>No</v>
      </c>
      <c r="G6487" s="21" t="str">
        <f>IF(F6487="Yes", "Not Applicable", IF(COUNTIF('Broadcast Module Man Codes'!B:B, LEFT(B6487, 4))=0, "No BM Man Code Found", "Match Found"))</f>
        <v>No BM Man Code Found</v>
      </c>
    </row>
    <row r="6488" spans="1:7">
      <c r="A6488" s="23" t="s">
        <v>12336</v>
      </c>
      <c r="B6488" s="23" t="s">
        <v>12337</v>
      </c>
      <c r="C6488" s="23" t="s">
        <v>27</v>
      </c>
      <c r="D6488" s="23" t="str">
        <f>IF(ISNUMBER(MATCH(C6488, 'Registration Database Man. Code'!A:A, 0)), "drone", "")</f>
        <v>drone</v>
      </c>
      <c r="E6488" s="23" t="str">
        <f>VLOOKUP(C6488, 'Registration Database Man. Code'!A:D, 4, FALSE)</f>
        <v>DJI</v>
      </c>
      <c r="F6488" s="24" t="str">
        <f t="shared" si="101"/>
        <v>No</v>
      </c>
      <c r="G6488" s="21" t="str">
        <f>IF(F6488="Yes", "Not Applicable", IF(COUNTIF('Broadcast Module Man Codes'!B:B, LEFT(B6488, 4))=0, "No BM Man Code Found", "Match Found"))</f>
        <v>No BM Man Code Found</v>
      </c>
    </row>
    <row r="6489" spans="1:7">
      <c r="A6489" s="23" t="s">
        <v>12338</v>
      </c>
      <c r="B6489" s="23" t="s">
        <v>12339</v>
      </c>
      <c r="C6489" s="23" t="s">
        <v>10</v>
      </c>
      <c r="D6489" s="23" t="str">
        <f>IF(ISNUMBER(MATCH(C6489, 'Registration Database Man. Code'!A:A, 0)), "drone", "")</f>
        <v>drone</v>
      </c>
      <c r="E6489" s="23" t="str">
        <f>VLOOKUP(C6489, 'Registration Database Man. Code'!A:D, 4, FALSE)</f>
        <v>DJI</v>
      </c>
      <c r="F6489" s="24" t="str">
        <f t="shared" si="101"/>
        <v>Yes</v>
      </c>
      <c r="G6489" s="21" t="str">
        <f>IF(F6489="Yes", "Not Applicable", IF(COUNTIF('Broadcast Module Man Codes'!B:B, LEFT(B6489, 4))=0, "No BM Man Code Found", "Match Found"))</f>
        <v>Not Applicable</v>
      </c>
    </row>
    <row r="6490" spans="1:7">
      <c r="A6490" s="23" t="s">
        <v>12340</v>
      </c>
      <c r="B6490" s="23" t="s">
        <v>12341</v>
      </c>
      <c r="C6490" s="23" t="s">
        <v>336</v>
      </c>
      <c r="D6490" s="23" t="str">
        <f>IF(ISNUMBER(MATCH(C6490, 'Registration Database Man. Code'!A:A, 0)), "drone", "")</f>
        <v>drone</v>
      </c>
      <c r="E6490" s="23" t="str">
        <f>VLOOKUP(C6490, 'Registration Database Man. Code'!A:D, 4, FALSE)</f>
        <v>DJI</v>
      </c>
      <c r="F6490" s="24" t="str">
        <f t="shared" si="101"/>
        <v>No</v>
      </c>
      <c r="G6490" s="21" t="str">
        <f>IF(F6490="Yes", "Not Applicable", IF(COUNTIF('Broadcast Module Man Codes'!B:B, LEFT(B6490, 4))=0, "No BM Man Code Found", "Match Found"))</f>
        <v>No BM Man Code Found</v>
      </c>
    </row>
    <row r="6491" spans="1:7">
      <c r="A6491" s="23" t="s">
        <v>12342</v>
      </c>
      <c r="B6491" s="23" t="s">
        <v>12343</v>
      </c>
      <c r="C6491" s="23" t="s">
        <v>21</v>
      </c>
      <c r="D6491" s="23" t="str">
        <f>IF(ISNUMBER(MATCH(C6491, 'Registration Database Man. Code'!A:A, 0)), "drone", "")</f>
        <v>drone</v>
      </c>
      <c r="E6491" s="23" t="str">
        <f>VLOOKUP(C6491, 'Registration Database Man. Code'!A:D, 4, FALSE)</f>
        <v>XAG</v>
      </c>
      <c r="F6491" s="24" t="str">
        <f t="shared" si="101"/>
        <v>No</v>
      </c>
      <c r="G6491" s="21" t="str">
        <f>IF(F6491="Yes", "Not Applicable", IF(COUNTIF('Broadcast Module Man Codes'!B:B, LEFT(B6491, 4))=0, "No BM Man Code Found", "Match Found"))</f>
        <v>No BM Man Code Found</v>
      </c>
    </row>
    <row r="6492" spans="1:7">
      <c r="A6492" s="23" t="s">
        <v>12344</v>
      </c>
      <c r="B6492" s="23" t="s">
        <v>12345</v>
      </c>
      <c r="C6492" s="23">
        <v>610131</v>
      </c>
      <c r="D6492" s="23" t="str">
        <f>IF(ISNUMBER(MATCH(C6492, 'Registration Database Man. Code'!A:A, 0)), "drone", "")</f>
        <v>drone</v>
      </c>
      <c r="E6492" s="23" t="str">
        <f>VLOOKUP(C6492, 'Registration Database Man. Code'!A:D, 4, FALSE)</f>
        <v>DJI</v>
      </c>
      <c r="F6492" s="24" t="str">
        <f t="shared" si="101"/>
        <v>No</v>
      </c>
      <c r="G6492" s="21" t="str">
        <f>IF(F6492="Yes", "Not Applicable", IF(COUNTIF('Broadcast Module Man Codes'!B:B, LEFT(B6492, 4))=0, "No BM Man Code Found", "Match Found"))</f>
        <v>No BM Man Code Found</v>
      </c>
    </row>
    <row r="6493" spans="1:7">
      <c r="A6493" s="23" t="s">
        <v>12346</v>
      </c>
      <c r="B6493" s="23" t="s">
        <v>12347</v>
      </c>
      <c r="C6493" s="23">
        <v>610131</v>
      </c>
      <c r="D6493" s="23" t="str">
        <f>IF(ISNUMBER(MATCH(C6493, 'Registration Database Man. Code'!A:A, 0)), "drone", "")</f>
        <v>drone</v>
      </c>
      <c r="E6493" s="23" t="str">
        <f>VLOOKUP(C6493, 'Registration Database Man. Code'!A:D, 4, FALSE)</f>
        <v>DJI</v>
      </c>
      <c r="F6493" s="24" t="str">
        <f t="shared" si="101"/>
        <v>No</v>
      </c>
      <c r="G6493" s="21" t="str">
        <f>IF(F6493="Yes", "Not Applicable", IF(COUNTIF('Broadcast Module Man Codes'!B:B, LEFT(B6493, 4))=0, "No BM Man Code Found", "Match Found"))</f>
        <v>No BM Man Code Found</v>
      </c>
    </row>
    <row r="6494" spans="1:7">
      <c r="A6494" s="23" t="s">
        <v>12349</v>
      </c>
      <c r="B6494" s="23" t="s">
        <v>12350</v>
      </c>
      <c r="C6494" s="23" t="s">
        <v>922</v>
      </c>
      <c r="D6494" s="23" t="str">
        <f>IF(ISNUMBER(MATCH(C6494, 'Registration Database Man. Code'!A:A, 0)), "drone", "")</f>
        <v>drone</v>
      </c>
      <c r="E6494" s="23" t="str">
        <f>VLOOKUP(C6494, 'Registration Database Man. Code'!A:D, 4, FALSE)</f>
        <v>DJI</v>
      </c>
      <c r="F6494" s="24" t="str">
        <f t="shared" si="101"/>
        <v>No</v>
      </c>
      <c r="G6494" s="21" t="str">
        <f>IF(F6494="Yes", "Not Applicable", IF(COUNTIF('Broadcast Module Man Codes'!B:B, LEFT(B6494, 4))=0, "No BM Man Code Found", "Match Found"))</f>
        <v>No BM Man Code Found</v>
      </c>
    </row>
    <row r="6495" spans="1:7">
      <c r="A6495" s="23" t="s">
        <v>12351</v>
      </c>
      <c r="B6495" s="23" t="s">
        <v>12352</v>
      </c>
      <c r="C6495" s="23" t="s">
        <v>336</v>
      </c>
      <c r="D6495" s="23" t="str">
        <f>IF(ISNUMBER(MATCH(C6495, 'Registration Database Man. Code'!A:A, 0)), "drone", "")</f>
        <v>drone</v>
      </c>
      <c r="E6495" s="23" t="str">
        <f>VLOOKUP(C6495, 'Registration Database Man. Code'!A:D, 4, FALSE)</f>
        <v>DJI</v>
      </c>
      <c r="F6495" s="24" t="str">
        <f t="shared" si="101"/>
        <v>No</v>
      </c>
      <c r="G6495" s="21" t="str">
        <f>IF(F6495="Yes", "Not Applicable", IF(COUNTIF('Broadcast Module Man Codes'!B:B, LEFT(B6495, 4))=0, "No BM Man Code Found", "Match Found"))</f>
        <v>No BM Man Code Found</v>
      </c>
    </row>
    <row r="6496" spans="1:7">
      <c r="A6496" s="23" t="s">
        <v>12353</v>
      </c>
      <c r="B6496" s="23">
        <v>85622</v>
      </c>
      <c r="C6496" s="23" t="s">
        <v>53</v>
      </c>
      <c r="D6496" s="23" t="str">
        <f>IF(ISNUMBER(MATCH(C6496, 'Registration Database Man. Code'!A:A, 0)), "drone", "")</f>
        <v>drone</v>
      </c>
      <c r="E6496" s="23" t="str">
        <f>VLOOKUP(C6496, 'Registration Database Man. Code'!A:D, 4, FALSE)</f>
        <v>EA VISION</v>
      </c>
      <c r="F6496" s="24" t="str">
        <f t="shared" si="101"/>
        <v>No</v>
      </c>
      <c r="G6496" s="21" t="str">
        <f>IF(F6496="Yes", "Not Applicable", IF(COUNTIF('Broadcast Module Man Codes'!B:B, LEFT(B6496, 4))=0, "No BM Man Code Found", "Match Found"))</f>
        <v>No BM Man Code Found</v>
      </c>
    </row>
    <row r="6497" spans="1:7">
      <c r="A6497" s="23" t="s">
        <v>12354</v>
      </c>
      <c r="B6497" s="23" t="s">
        <v>12355</v>
      </c>
      <c r="C6497" s="23">
        <v>610144</v>
      </c>
      <c r="D6497" s="23" t="str">
        <f>IF(ISNUMBER(MATCH(C6497, 'Registration Database Man. Code'!A:A, 0)), "drone", "")</f>
        <v>drone</v>
      </c>
      <c r="E6497" s="23" t="str">
        <f>VLOOKUP(C6497, 'Registration Database Man. Code'!A:D, 4, FALSE)</f>
        <v>DJI</v>
      </c>
      <c r="F6497" s="24" t="str">
        <f t="shared" si="101"/>
        <v>No</v>
      </c>
      <c r="G6497" s="21" t="str">
        <f>IF(F6497="Yes", "Not Applicable", IF(COUNTIF('Broadcast Module Man Codes'!B:B, LEFT(B6497, 4))=0, "No BM Man Code Found", "Match Found"))</f>
        <v>No BM Man Code Found</v>
      </c>
    </row>
    <row r="6498" spans="1:7">
      <c r="A6498" s="23" t="s">
        <v>12356</v>
      </c>
      <c r="B6498" s="23">
        <v>85619</v>
      </c>
      <c r="C6498" s="23" t="s">
        <v>53</v>
      </c>
      <c r="D6498" s="23" t="str">
        <f>IF(ISNUMBER(MATCH(C6498, 'Registration Database Man. Code'!A:A, 0)), "drone", "")</f>
        <v>drone</v>
      </c>
      <c r="E6498" s="23" t="str">
        <f>VLOOKUP(C6498, 'Registration Database Man. Code'!A:D, 4, FALSE)</f>
        <v>EA VISION</v>
      </c>
      <c r="F6498" s="24" t="str">
        <f t="shared" si="101"/>
        <v>No</v>
      </c>
      <c r="G6498" s="21" t="str">
        <f>IF(F6498="Yes", "Not Applicable", IF(COUNTIF('Broadcast Module Man Codes'!B:B, LEFT(B6498, 4))=0, "No BM Man Code Found", "Match Found"))</f>
        <v>No BM Man Code Found</v>
      </c>
    </row>
    <row r="6499" spans="1:7">
      <c r="A6499" s="23" t="s">
        <v>12357</v>
      </c>
      <c r="B6499" s="23" t="s">
        <v>12358</v>
      </c>
      <c r="C6499" s="23" t="s">
        <v>1467</v>
      </c>
      <c r="D6499" s="23" t="str">
        <f>IF(ISNUMBER(MATCH(C6499, 'Registration Database Man. Code'!A:A, 0)), "drone", "")</f>
        <v>drone</v>
      </c>
      <c r="E6499" s="23" t="str">
        <f>VLOOKUP(C6499, 'Registration Database Man. Code'!A:D, 4, FALSE)</f>
        <v>DJI</v>
      </c>
      <c r="F6499" s="24" t="str">
        <f t="shared" si="101"/>
        <v>No</v>
      </c>
      <c r="G6499" s="21" t="str">
        <f>IF(F6499="Yes", "Not Applicable", IF(COUNTIF('Broadcast Module Man Codes'!B:B, LEFT(B6499, 4))=0, "No BM Man Code Found", "Match Found"))</f>
        <v>No BM Man Code Found</v>
      </c>
    </row>
    <row r="6500" spans="1:7">
      <c r="A6500" s="23" t="s">
        <v>12359</v>
      </c>
      <c r="B6500" s="23" t="s">
        <v>12360</v>
      </c>
      <c r="C6500" s="23" t="s">
        <v>21</v>
      </c>
      <c r="D6500" s="23" t="str">
        <f>IF(ISNUMBER(MATCH(C6500, 'Registration Database Man. Code'!A:A, 0)), "drone", "")</f>
        <v>drone</v>
      </c>
      <c r="E6500" s="23" t="str">
        <f>VLOOKUP(C6500, 'Registration Database Man. Code'!A:D, 4, FALSE)</f>
        <v>XAG</v>
      </c>
      <c r="F6500" s="24" t="str">
        <f t="shared" si="101"/>
        <v>Yes</v>
      </c>
      <c r="G6500" s="21" t="str">
        <f>IF(F6500="Yes", "Not Applicable", IF(COUNTIF('Broadcast Module Man Codes'!B:B, LEFT(B6500, 4))=0, "No BM Man Code Found", "Match Found"))</f>
        <v>Not Applicable</v>
      </c>
    </row>
    <row r="6501" spans="1:7">
      <c r="A6501" s="23" t="s">
        <v>12361</v>
      </c>
      <c r="B6501" s="23" t="s">
        <v>12362</v>
      </c>
      <c r="C6501" s="23" t="s">
        <v>27</v>
      </c>
      <c r="D6501" s="23" t="str">
        <f>IF(ISNUMBER(MATCH(C6501, 'Registration Database Man. Code'!A:A, 0)), "drone", "")</f>
        <v>drone</v>
      </c>
      <c r="E6501" s="23" t="str">
        <f>VLOOKUP(C6501, 'Registration Database Man. Code'!A:D, 4, FALSE)</f>
        <v>DJI</v>
      </c>
      <c r="F6501" s="24" t="str">
        <f t="shared" si="101"/>
        <v>Yes</v>
      </c>
      <c r="G6501" s="21" t="str">
        <f>IF(F6501="Yes", "Not Applicable", IF(COUNTIF('Broadcast Module Man Codes'!B:B, LEFT(B6501, 4))=0, "No BM Man Code Found", "Match Found"))</f>
        <v>Not Applicable</v>
      </c>
    </row>
    <row r="6502" spans="1:7">
      <c r="A6502" s="23" t="s">
        <v>12363</v>
      </c>
      <c r="B6502" s="23">
        <v>85691</v>
      </c>
      <c r="C6502" s="23" t="s">
        <v>53</v>
      </c>
      <c r="D6502" s="23" t="str">
        <f>IF(ISNUMBER(MATCH(C6502, 'Registration Database Man. Code'!A:A, 0)), "drone", "")</f>
        <v>drone</v>
      </c>
      <c r="E6502" s="23" t="str">
        <f>VLOOKUP(C6502, 'Registration Database Man. Code'!A:D, 4, FALSE)</f>
        <v>EA VISION</v>
      </c>
      <c r="F6502" s="24" t="str">
        <f t="shared" si="101"/>
        <v>No</v>
      </c>
      <c r="G6502" s="21" t="str">
        <f>IF(F6502="Yes", "Not Applicable", IF(COUNTIF('Broadcast Module Man Codes'!B:B, LEFT(B6502, 4))=0, "No BM Man Code Found", "Match Found"))</f>
        <v>No BM Man Code Found</v>
      </c>
    </row>
    <row r="6503" spans="1:7">
      <c r="A6503" s="23" t="s">
        <v>12364</v>
      </c>
      <c r="B6503" s="23" t="s">
        <v>12365</v>
      </c>
      <c r="C6503" s="23" t="s">
        <v>21</v>
      </c>
      <c r="D6503" s="23" t="str">
        <f>IF(ISNUMBER(MATCH(C6503, 'Registration Database Man. Code'!A:A, 0)), "drone", "")</f>
        <v>drone</v>
      </c>
      <c r="E6503" s="23" t="str">
        <f>VLOOKUP(C6503, 'Registration Database Man. Code'!A:D, 4, FALSE)</f>
        <v>XAG</v>
      </c>
      <c r="F6503" s="24" t="str">
        <f t="shared" si="101"/>
        <v>Yes</v>
      </c>
      <c r="G6503" s="21" t="str">
        <f>IF(F6503="Yes", "Not Applicable", IF(COUNTIF('Broadcast Module Man Codes'!B:B, LEFT(B6503, 4))=0, "No BM Man Code Found", "Match Found"))</f>
        <v>Not Applicable</v>
      </c>
    </row>
    <row r="6504" spans="1:7">
      <c r="A6504" s="23" t="s">
        <v>12366</v>
      </c>
      <c r="B6504" s="23" t="s">
        <v>12367</v>
      </c>
      <c r="C6504" s="23" t="s">
        <v>4</v>
      </c>
      <c r="D6504" s="23" t="str">
        <f>IF(ISNUMBER(MATCH(C6504, 'Registration Database Man. Code'!A:A, 0)), "drone", "")</f>
        <v>drone</v>
      </c>
      <c r="E6504" s="23" t="str">
        <f>VLOOKUP(C6504, 'Registration Database Man. Code'!A:D, 4, FALSE)</f>
        <v>TALOS DRONES</v>
      </c>
      <c r="F6504" s="24" t="str">
        <f t="shared" si="101"/>
        <v>Yes</v>
      </c>
      <c r="G6504" s="21" t="str">
        <f>IF(F6504="Yes", "Not Applicable", IF(COUNTIF('Broadcast Module Man Codes'!B:B, LEFT(B6504, 4))=0, "No BM Man Code Found", "Match Found"))</f>
        <v>Not Applicable</v>
      </c>
    </row>
    <row r="6505" spans="1:7">
      <c r="A6505" s="23" t="s">
        <v>12368</v>
      </c>
      <c r="B6505" s="23" t="s">
        <v>12369</v>
      </c>
      <c r="C6505" s="23" t="s">
        <v>27</v>
      </c>
      <c r="D6505" s="23" t="str">
        <f>IF(ISNUMBER(MATCH(C6505, 'Registration Database Man. Code'!A:A, 0)), "drone", "")</f>
        <v>drone</v>
      </c>
      <c r="E6505" s="23" t="str">
        <f>VLOOKUP(C6505, 'Registration Database Man. Code'!A:D, 4, FALSE)</f>
        <v>DJI</v>
      </c>
      <c r="F6505" s="24" t="str">
        <f t="shared" si="101"/>
        <v>Yes</v>
      </c>
      <c r="G6505" s="21" t="str">
        <f>IF(F6505="Yes", "Not Applicable", IF(COUNTIF('Broadcast Module Man Codes'!B:B, LEFT(B6505, 4))=0, "No BM Man Code Found", "Match Found"))</f>
        <v>Not Applicable</v>
      </c>
    </row>
    <row r="6506" spans="1:7">
      <c r="A6506" s="23" t="s">
        <v>12370</v>
      </c>
      <c r="B6506" s="23" t="s">
        <v>12371</v>
      </c>
      <c r="C6506" s="23" t="s">
        <v>12372</v>
      </c>
      <c r="D6506" s="23" t="str">
        <f>IF(ISNUMBER(MATCH(C6506, 'Registration Database Man. Code'!A:A, 0)), "drone", "")</f>
        <v>drone</v>
      </c>
      <c r="E6506" s="23" t="str">
        <f>VLOOKUP(C6506, 'Registration Database Man. Code'!A:D, 4, FALSE)</f>
        <v>DJI</v>
      </c>
      <c r="F6506" s="24" t="str">
        <f t="shared" si="101"/>
        <v>No</v>
      </c>
      <c r="G6506" s="21" t="str">
        <f>IF(F6506="Yes", "Not Applicable", IF(COUNTIF('Broadcast Module Man Codes'!B:B, LEFT(B6506, 4))=0, "No BM Man Code Found", "Match Found"))</f>
        <v>No BM Man Code Found</v>
      </c>
    </row>
    <row r="6507" spans="1:7">
      <c r="A6507" s="23" t="s">
        <v>12373</v>
      </c>
      <c r="B6507" s="23" t="s">
        <v>12374</v>
      </c>
      <c r="C6507" s="23" t="s">
        <v>27</v>
      </c>
      <c r="D6507" s="23" t="str">
        <f>IF(ISNUMBER(MATCH(C6507, 'Registration Database Man. Code'!A:A, 0)), "drone", "")</f>
        <v>drone</v>
      </c>
      <c r="E6507" s="23" t="str">
        <f>VLOOKUP(C6507, 'Registration Database Man. Code'!A:D, 4, FALSE)</f>
        <v>DJI</v>
      </c>
      <c r="F6507" s="24" t="str">
        <f t="shared" si="101"/>
        <v>Yes</v>
      </c>
      <c r="G6507" s="21" t="str">
        <f>IF(F6507="Yes", "Not Applicable", IF(COUNTIF('Broadcast Module Man Codes'!B:B, LEFT(B6507, 4))=0, "No BM Man Code Found", "Match Found"))</f>
        <v>Not Applicable</v>
      </c>
    </row>
    <row r="6508" spans="1:7">
      <c r="A6508" s="23" t="s">
        <v>12375</v>
      </c>
      <c r="B6508" s="23" t="s">
        <v>12376</v>
      </c>
      <c r="C6508" s="23" t="s">
        <v>12377</v>
      </c>
      <c r="D6508" s="23" t="str">
        <f>IF(ISNUMBER(MATCH(C6508, 'Registration Database Man. Code'!A:A, 0)), "drone", "")</f>
        <v>drone</v>
      </c>
      <c r="E6508" s="23" t="str">
        <f>VLOOKUP(C6508, 'Registration Database Man. Code'!A:D, 4, FALSE)</f>
        <v>DJI</v>
      </c>
      <c r="F6508" s="24" t="str">
        <f t="shared" si="101"/>
        <v>No</v>
      </c>
      <c r="G6508" s="21" t="str">
        <f>IF(F6508="Yes", "Not Applicable", IF(COUNTIF('Broadcast Module Man Codes'!B:B, LEFT(B6508, 4))=0, "No BM Man Code Found", "Match Found"))</f>
        <v>No BM Man Code Found</v>
      </c>
    </row>
    <row r="6509" spans="1:7">
      <c r="A6509" s="23" t="s">
        <v>12378</v>
      </c>
      <c r="B6509" s="23" t="s">
        <v>12379</v>
      </c>
      <c r="C6509" s="23" t="s">
        <v>10828</v>
      </c>
      <c r="D6509" s="23" t="str">
        <f>IF(ISNUMBER(MATCH(C6509, 'Registration Database Man. Code'!A:A, 0)), "drone", "")</f>
        <v>drone</v>
      </c>
      <c r="E6509" s="23" t="str">
        <f>VLOOKUP(C6509, 'Registration Database Man. Code'!A:D, 4, FALSE)</f>
        <v>DJI</v>
      </c>
      <c r="F6509" s="24" t="str">
        <f t="shared" si="101"/>
        <v>No</v>
      </c>
      <c r="G6509" s="21" t="str">
        <f>IF(F6509="Yes", "Not Applicable", IF(COUNTIF('Broadcast Module Man Codes'!B:B, LEFT(B6509, 4))=0, "No BM Man Code Found", "Match Found"))</f>
        <v>No BM Man Code Found</v>
      </c>
    </row>
    <row r="6510" spans="1:7">
      <c r="A6510" s="23" t="s">
        <v>12380</v>
      </c>
      <c r="B6510" s="23" t="s">
        <v>12381</v>
      </c>
      <c r="C6510" s="23" t="s">
        <v>42</v>
      </c>
      <c r="D6510" s="23" t="str">
        <f>IF(ISNUMBER(MATCH(C6510, 'Registration Database Man. Code'!A:A, 0)), "drone", "")</f>
        <v>drone</v>
      </c>
      <c r="E6510" s="23" t="str">
        <f>VLOOKUP(C6510, 'Registration Database Man. Code'!A:D, 4, FALSE)</f>
        <v>DJI</v>
      </c>
      <c r="F6510" s="24" t="str">
        <f t="shared" si="101"/>
        <v>No</v>
      </c>
      <c r="G6510" s="21" t="str">
        <f>IF(F6510="Yes", "Not Applicable", IF(COUNTIF('Broadcast Module Man Codes'!B:B, LEFT(B6510, 4))=0, "No BM Man Code Found", "Match Found"))</f>
        <v>No BM Man Code Found</v>
      </c>
    </row>
    <row r="6511" spans="1:7">
      <c r="A6511" s="23" t="s">
        <v>12382</v>
      </c>
      <c r="B6511" s="23" t="s">
        <v>12383</v>
      </c>
      <c r="C6511" s="23">
        <v>610131</v>
      </c>
      <c r="D6511" s="23" t="str">
        <f>IF(ISNUMBER(MATCH(C6511, 'Registration Database Man. Code'!A:A, 0)), "drone", "")</f>
        <v>drone</v>
      </c>
      <c r="E6511" s="23" t="str">
        <f>VLOOKUP(C6511, 'Registration Database Man. Code'!A:D, 4, FALSE)</f>
        <v>DJI</v>
      </c>
      <c r="F6511" s="24" t="str">
        <f t="shared" si="101"/>
        <v>No</v>
      </c>
      <c r="G6511" s="21" t="str">
        <f>IF(F6511="Yes", "Not Applicable", IF(COUNTIF('Broadcast Module Man Codes'!B:B, LEFT(B6511, 4))=0, "No BM Man Code Found", "Match Found"))</f>
        <v>No BM Man Code Found</v>
      </c>
    </row>
    <row r="6512" spans="1:7">
      <c r="A6512" s="23" t="s">
        <v>12384</v>
      </c>
      <c r="B6512" s="23" t="s">
        <v>12385</v>
      </c>
      <c r="C6512" s="23">
        <v>610131</v>
      </c>
      <c r="D6512" s="23" t="str">
        <f>IF(ISNUMBER(MATCH(C6512, 'Registration Database Man. Code'!A:A, 0)), "drone", "")</f>
        <v>drone</v>
      </c>
      <c r="E6512" s="23" t="str">
        <f>VLOOKUP(C6512, 'Registration Database Man. Code'!A:D, 4, FALSE)</f>
        <v>DJI</v>
      </c>
      <c r="F6512" s="24" t="str">
        <f t="shared" si="101"/>
        <v>No</v>
      </c>
      <c r="G6512" s="21" t="str">
        <f>IF(F6512="Yes", "Not Applicable", IF(COUNTIF('Broadcast Module Man Codes'!B:B, LEFT(B6512, 4))=0, "No BM Man Code Found", "Match Found"))</f>
        <v>No BM Man Code Found</v>
      </c>
    </row>
    <row r="6513" spans="1:7">
      <c r="A6513" s="23" t="s">
        <v>12386</v>
      </c>
      <c r="B6513" s="23" t="s">
        <v>12387</v>
      </c>
      <c r="C6513" s="23" t="s">
        <v>12266</v>
      </c>
      <c r="D6513" s="23" t="str">
        <f>IF(ISNUMBER(MATCH(C6513, 'Registration Database Man. Code'!A:A, 0)), "drone", "")</f>
        <v>drone</v>
      </c>
      <c r="E6513" s="23" t="str">
        <f>VLOOKUP(C6513, 'Registration Database Man. Code'!A:D, 4, FALSE)</f>
        <v>DJI</v>
      </c>
      <c r="F6513" s="24" t="str">
        <f t="shared" si="101"/>
        <v>No</v>
      </c>
      <c r="G6513" s="21" t="str">
        <f>IF(F6513="Yes", "Not Applicable", IF(COUNTIF('Broadcast Module Man Codes'!B:B, LEFT(B6513, 4))=0, "No BM Man Code Found", "Match Found"))</f>
        <v>No BM Man Code Found</v>
      </c>
    </row>
    <row r="6514" spans="1:7">
      <c r="A6514" s="23" t="s">
        <v>12388</v>
      </c>
      <c r="B6514" s="23" t="s">
        <v>12389</v>
      </c>
      <c r="C6514" s="23" t="s">
        <v>4098</v>
      </c>
      <c r="D6514" s="23" t="str">
        <f>IF(ISNUMBER(MATCH(C6514, 'Registration Database Man. Code'!A:A, 0)), "drone", "")</f>
        <v>drone</v>
      </c>
      <c r="E6514" s="23" t="str">
        <f>VLOOKUP(C6514, 'Registration Database Man. Code'!A:D, 4, FALSE)</f>
        <v>DJI</v>
      </c>
      <c r="F6514" s="24" t="str">
        <f t="shared" si="101"/>
        <v>No</v>
      </c>
      <c r="G6514" s="21" t="str">
        <f>IF(F6514="Yes", "Not Applicable", IF(COUNTIF('Broadcast Module Man Codes'!B:B, LEFT(B6514, 4))=0, "No BM Man Code Found", "Match Found"))</f>
        <v>No BM Man Code Found</v>
      </c>
    </row>
    <row r="6515" spans="1:7">
      <c r="A6515" s="23" t="s">
        <v>12390</v>
      </c>
      <c r="B6515" s="23">
        <v>85604</v>
      </c>
      <c r="C6515" s="23" t="s">
        <v>53</v>
      </c>
      <c r="D6515" s="23" t="str">
        <f>IF(ISNUMBER(MATCH(C6515, 'Registration Database Man. Code'!A:A, 0)), "drone", "")</f>
        <v>drone</v>
      </c>
      <c r="E6515" s="23" t="str">
        <f>VLOOKUP(C6515, 'Registration Database Man. Code'!A:D, 4, FALSE)</f>
        <v>EA VISION</v>
      </c>
      <c r="F6515" s="24" t="str">
        <f t="shared" si="101"/>
        <v>No</v>
      </c>
      <c r="G6515" s="21" t="str">
        <f>IF(F6515="Yes", "Not Applicable", IF(COUNTIF('Broadcast Module Man Codes'!B:B, LEFT(B6515, 4))=0, "No BM Man Code Found", "Match Found"))</f>
        <v>No BM Man Code Found</v>
      </c>
    </row>
    <row r="6516" spans="1:7">
      <c r="A6516" s="23" t="s">
        <v>12391</v>
      </c>
      <c r="B6516" s="23" t="s">
        <v>12392</v>
      </c>
      <c r="C6516" s="23" t="s">
        <v>1421</v>
      </c>
      <c r="D6516" s="23" t="str">
        <f>IF(ISNUMBER(MATCH(C6516, 'Registration Database Man. Code'!A:A, 0)), "drone", "")</f>
        <v>drone</v>
      </c>
      <c r="E6516" s="23" t="str">
        <f>VLOOKUP(C6516, 'Registration Database Man. Code'!A:D, 4, FALSE)</f>
        <v>DJI</v>
      </c>
      <c r="F6516" s="24" t="str">
        <f t="shared" si="101"/>
        <v>No</v>
      </c>
      <c r="G6516" s="21" t="str">
        <f>IF(F6516="Yes", "Not Applicable", IF(COUNTIF('Broadcast Module Man Codes'!B:B, LEFT(B6516, 4))=0, "No BM Man Code Found", "Match Found"))</f>
        <v>No BM Man Code Found</v>
      </c>
    </row>
    <row r="6517" spans="1:7">
      <c r="A6517" s="23" t="s">
        <v>12393</v>
      </c>
      <c r="B6517" s="23" t="s">
        <v>12394</v>
      </c>
      <c r="C6517" s="23" t="s">
        <v>10</v>
      </c>
      <c r="D6517" s="23" t="str">
        <f>IF(ISNUMBER(MATCH(C6517, 'Registration Database Man. Code'!A:A, 0)), "drone", "")</f>
        <v>drone</v>
      </c>
      <c r="E6517" s="23" t="str">
        <f>VLOOKUP(C6517, 'Registration Database Man. Code'!A:D, 4, FALSE)</f>
        <v>DJI</v>
      </c>
      <c r="F6517" s="24" t="str">
        <f t="shared" si="101"/>
        <v>Yes</v>
      </c>
      <c r="G6517" s="21" t="str">
        <f>IF(F6517="Yes", "Not Applicable", IF(COUNTIF('Broadcast Module Man Codes'!B:B, LEFT(B6517, 4))=0, "No BM Man Code Found", "Match Found"))</f>
        <v>Not Applicable</v>
      </c>
    </row>
    <row r="6518" spans="1:7">
      <c r="A6518" s="23" t="s">
        <v>12395</v>
      </c>
      <c r="B6518" s="23" t="s">
        <v>12396</v>
      </c>
      <c r="C6518" s="23" t="s">
        <v>10828</v>
      </c>
      <c r="D6518" s="23" t="str">
        <f>IF(ISNUMBER(MATCH(C6518, 'Registration Database Man. Code'!A:A, 0)), "drone", "")</f>
        <v>drone</v>
      </c>
      <c r="E6518" s="23" t="str">
        <f>VLOOKUP(C6518, 'Registration Database Man. Code'!A:D, 4, FALSE)</f>
        <v>DJI</v>
      </c>
      <c r="F6518" s="24" t="str">
        <f t="shared" si="101"/>
        <v>No</v>
      </c>
      <c r="G6518" s="21" t="str">
        <f>IF(F6518="Yes", "Not Applicable", IF(COUNTIF('Broadcast Module Man Codes'!B:B, LEFT(B6518, 4))=0, "No BM Man Code Found", "Match Found"))</f>
        <v>No BM Man Code Found</v>
      </c>
    </row>
    <row r="6519" spans="1:7">
      <c r="A6519" s="23" t="s">
        <v>12397</v>
      </c>
      <c r="B6519" s="23" t="s">
        <v>12398</v>
      </c>
      <c r="C6519" s="23" t="s">
        <v>12377</v>
      </c>
      <c r="D6519" s="23" t="str">
        <f>IF(ISNUMBER(MATCH(C6519, 'Registration Database Man. Code'!A:A, 0)), "drone", "")</f>
        <v>drone</v>
      </c>
      <c r="E6519" s="23" t="str">
        <f>VLOOKUP(C6519, 'Registration Database Man. Code'!A:D, 4, FALSE)</f>
        <v>DJI</v>
      </c>
      <c r="F6519" s="24" t="str">
        <f t="shared" si="101"/>
        <v>No</v>
      </c>
      <c r="G6519" s="21" t="str">
        <f>IF(F6519="Yes", "Not Applicable", IF(COUNTIF('Broadcast Module Man Codes'!B:B, LEFT(B6519, 4))=0, "No BM Man Code Found", "Match Found"))</f>
        <v>No BM Man Code Found</v>
      </c>
    </row>
    <row r="6520" spans="1:7">
      <c r="A6520" s="23" t="s">
        <v>12399</v>
      </c>
      <c r="B6520" s="23" t="s">
        <v>12400</v>
      </c>
      <c r="C6520" s="23" t="s">
        <v>53</v>
      </c>
      <c r="D6520" s="23" t="str">
        <f>IF(ISNUMBER(MATCH(C6520, 'Registration Database Man. Code'!A:A, 0)), "drone", "")</f>
        <v>drone</v>
      </c>
      <c r="E6520" s="23" t="str">
        <f>VLOOKUP(C6520, 'Registration Database Man. Code'!A:D, 4, FALSE)</f>
        <v>EA VISION</v>
      </c>
      <c r="F6520" s="24" t="str">
        <f t="shared" si="101"/>
        <v>No</v>
      </c>
      <c r="G6520" s="21" t="str">
        <f>IF(F6520="Yes", "Not Applicable", IF(COUNTIF('Broadcast Module Man Codes'!B:B, LEFT(B6520, 4))=0, "No BM Man Code Found", "Match Found"))</f>
        <v>No BM Man Code Found</v>
      </c>
    </row>
    <row r="6521" spans="1:7">
      <c r="A6521" s="23" t="s">
        <v>12401</v>
      </c>
      <c r="B6521" s="23" t="s">
        <v>12402</v>
      </c>
      <c r="C6521" s="23" t="s">
        <v>1421</v>
      </c>
      <c r="D6521" s="23" t="str">
        <f>IF(ISNUMBER(MATCH(C6521, 'Registration Database Man. Code'!A:A, 0)), "drone", "")</f>
        <v>drone</v>
      </c>
      <c r="E6521" s="23" t="str">
        <f>VLOOKUP(C6521, 'Registration Database Man. Code'!A:D, 4, FALSE)</f>
        <v>DJI</v>
      </c>
      <c r="F6521" s="24" t="str">
        <f t="shared" si="101"/>
        <v>No</v>
      </c>
      <c r="G6521" s="21" t="str">
        <f>IF(F6521="Yes", "Not Applicable", IF(COUNTIF('Broadcast Module Man Codes'!B:B, LEFT(B6521, 4))=0, "No BM Man Code Found", "Match Found"))</f>
        <v>No BM Man Code Found</v>
      </c>
    </row>
    <row r="6522" spans="1:7">
      <c r="A6522" s="23" t="s">
        <v>12403</v>
      </c>
      <c r="B6522" s="23">
        <v>85599</v>
      </c>
      <c r="C6522" s="23" t="s">
        <v>53</v>
      </c>
      <c r="D6522" s="23" t="str">
        <f>IF(ISNUMBER(MATCH(C6522, 'Registration Database Man. Code'!A:A, 0)), "drone", "")</f>
        <v>drone</v>
      </c>
      <c r="E6522" s="23" t="str">
        <f>VLOOKUP(C6522, 'Registration Database Man. Code'!A:D, 4, FALSE)</f>
        <v>EA VISION</v>
      </c>
      <c r="F6522" s="24" t="str">
        <f t="shared" si="101"/>
        <v>No</v>
      </c>
      <c r="G6522" s="21" t="str">
        <f>IF(F6522="Yes", "Not Applicable", IF(COUNTIF('Broadcast Module Man Codes'!B:B, LEFT(B6522, 4))=0, "No BM Man Code Found", "Match Found"))</f>
        <v>No BM Man Code Found</v>
      </c>
    </row>
    <row r="6523" spans="1:7">
      <c r="A6523" s="23" t="s">
        <v>12404</v>
      </c>
      <c r="B6523" s="23" t="s">
        <v>12405</v>
      </c>
      <c r="C6523" s="23" t="s">
        <v>10</v>
      </c>
      <c r="D6523" s="23" t="str">
        <f>IF(ISNUMBER(MATCH(C6523, 'Registration Database Man. Code'!A:A, 0)), "drone", "")</f>
        <v>drone</v>
      </c>
      <c r="E6523" s="23" t="str">
        <f>VLOOKUP(C6523, 'Registration Database Man. Code'!A:D, 4, FALSE)</f>
        <v>DJI</v>
      </c>
      <c r="F6523" s="24" t="str">
        <f t="shared" si="101"/>
        <v>Yes</v>
      </c>
      <c r="G6523" s="21" t="str">
        <f>IF(F6523="Yes", "Not Applicable", IF(COUNTIF('Broadcast Module Man Codes'!B:B, LEFT(B6523, 4))=0, "No BM Man Code Found", "Match Found"))</f>
        <v>Not Applicable</v>
      </c>
    </row>
    <row r="6524" spans="1:7">
      <c r="A6524" s="23" t="s">
        <v>12407</v>
      </c>
      <c r="B6524" s="23" t="s">
        <v>12408</v>
      </c>
      <c r="C6524" s="23">
        <v>610131</v>
      </c>
      <c r="D6524" s="23" t="str">
        <f>IF(ISNUMBER(MATCH(C6524, 'Registration Database Man. Code'!A:A, 0)), "drone", "")</f>
        <v>drone</v>
      </c>
      <c r="E6524" s="23" t="str">
        <f>VLOOKUP(C6524, 'Registration Database Man. Code'!A:D, 4, FALSE)</f>
        <v>DJI</v>
      </c>
      <c r="F6524" s="24" t="str">
        <f t="shared" si="101"/>
        <v>No</v>
      </c>
      <c r="G6524" s="21" t="str">
        <f>IF(F6524="Yes", "Not Applicable", IF(COUNTIF('Broadcast Module Man Codes'!B:B, LEFT(B6524, 4))=0, "No BM Man Code Found", "Match Found"))</f>
        <v>No BM Man Code Found</v>
      </c>
    </row>
    <row r="6525" spans="1:7">
      <c r="A6525" s="23" t="s">
        <v>12409</v>
      </c>
      <c r="B6525" s="23" t="s">
        <v>12410</v>
      </c>
      <c r="C6525" s="23" t="s">
        <v>10</v>
      </c>
      <c r="D6525" s="23" t="str">
        <f>IF(ISNUMBER(MATCH(C6525, 'Registration Database Man. Code'!A:A, 0)), "drone", "")</f>
        <v>drone</v>
      </c>
      <c r="E6525" s="23" t="str">
        <f>VLOOKUP(C6525, 'Registration Database Man. Code'!A:D, 4, FALSE)</f>
        <v>DJI</v>
      </c>
      <c r="F6525" s="24" t="str">
        <f t="shared" si="101"/>
        <v>No</v>
      </c>
      <c r="G6525" s="21" t="str">
        <f>IF(F6525="Yes", "Not Applicable", IF(COUNTIF('Broadcast Module Man Codes'!B:B, LEFT(B6525, 4))=0, "No BM Man Code Found", "Match Found"))</f>
        <v>No BM Man Code Found</v>
      </c>
    </row>
    <row r="6526" spans="1:7">
      <c r="A6526" s="23" t="s">
        <v>12411</v>
      </c>
      <c r="B6526" s="23">
        <v>85601</v>
      </c>
      <c r="C6526" s="23" t="s">
        <v>53</v>
      </c>
      <c r="D6526" s="23" t="str">
        <f>IF(ISNUMBER(MATCH(C6526, 'Registration Database Man. Code'!A:A, 0)), "drone", "")</f>
        <v>drone</v>
      </c>
      <c r="E6526" s="23" t="str">
        <f>VLOOKUP(C6526, 'Registration Database Man. Code'!A:D, 4, FALSE)</f>
        <v>EA VISION</v>
      </c>
      <c r="F6526" s="24" t="str">
        <f t="shared" si="101"/>
        <v>No</v>
      </c>
      <c r="G6526" s="21" t="str">
        <f>IF(F6526="Yes", "Not Applicable", IF(COUNTIF('Broadcast Module Man Codes'!B:B, LEFT(B6526, 4))=0, "No BM Man Code Found", "Match Found"))</f>
        <v>No BM Man Code Found</v>
      </c>
    </row>
    <row r="6527" spans="1:7">
      <c r="A6527" s="23" t="s">
        <v>12412</v>
      </c>
      <c r="B6527" s="23" t="s">
        <v>12413</v>
      </c>
      <c r="C6527" s="23" t="s">
        <v>218</v>
      </c>
      <c r="D6527" s="23" t="str">
        <f>IF(ISNUMBER(MATCH(C6527, 'Registration Database Man. Code'!A:A, 0)), "drone", "")</f>
        <v>drone</v>
      </c>
      <c r="E6527" s="23" t="str">
        <f>VLOOKUP(C6527, 'Registration Database Man. Code'!A:D, 4, FALSE)</f>
        <v>DJI</v>
      </c>
      <c r="F6527" s="24" t="str">
        <f t="shared" si="101"/>
        <v>No</v>
      </c>
      <c r="G6527" s="21" t="str">
        <f>IF(F6527="Yes", "Not Applicable", IF(COUNTIF('Broadcast Module Man Codes'!B:B, LEFT(B6527, 4))=0, "No BM Man Code Found", "Match Found"))</f>
        <v>No BM Man Code Found</v>
      </c>
    </row>
    <row r="6528" spans="1:7">
      <c r="A6528" s="23" t="s">
        <v>12414</v>
      </c>
      <c r="B6528" s="23" t="s">
        <v>12415</v>
      </c>
      <c r="C6528" s="23">
        <v>610131</v>
      </c>
      <c r="D6528" s="23" t="str">
        <f>IF(ISNUMBER(MATCH(C6528, 'Registration Database Man. Code'!A:A, 0)), "drone", "")</f>
        <v>drone</v>
      </c>
      <c r="E6528" s="23" t="str">
        <f>VLOOKUP(C6528, 'Registration Database Man. Code'!A:D, 4, FALSE)</f>
        <v>DJI</v>
      </c>
      <c r="F6528" s="24" t="str">
        <f t="shared" si="101"/>
        <v>No</v>
      </c>
      <c r="G6528" s="21" t="str">
        <f>IF(F6528="Yes", "Not Applicable", IF(COUNTIF('Broadcast Module Man Codes'!B:B, LEFT(B6528, 4))=0, "No BM Man Code Found", "Match Found"))</f>
        <v>No BM Man Code Found</v>
      </c>
    </row>
    <row r="6529" spans="1:7">
      <c r="A6529" s="23" t="s">
        <v>12416</v>
      </c>
      <c r="B6529" s="23">
        <v>85679</v>
      </c>
      <c r="C6529" s="23" t="s">
        <v>53</v>
      </c>
      <c r="D6529" s="23" t="str">
        <f>IF(ISNUMBER(MATCH(C6529, 'Registration Database Man. Code'!A:A, 0)), "drone", "")</f>
        <v>drone</v>
      </c>
      <c r="E6529" s="23" t="str">
        <f>VLOOKUP(C6529, 'Registration Database Man. Code'!A:D, 4, FALSE)</f>
        <v>EA VISION</v>
      </c>
      <c r="F6529" s="24" t="str">
        <f t="shared" si="101"/>
        <v>No</v>
      </c>
      <c r="G6529" s="21" t="str">
        <f>IF(F6529="Yes", "Not Applicable", IF(COUNTIF('Broadcast Module Man Codes'!B:B, LEFT(B6529, 4))=0, "No BM Man Code Found", "Match Found"))</f>
        <v>No BM Man Code Found</v>
      </c>
    </row>
    <row r="6530" spans="1:7">
      <c r="A6530" s="23" t="s">
        <v>12417</v>
      </c>
      <c r="B6530" s="23" t="s">
        <v>12418</v>
      </c>
      <c r="C6530" s="23" t="s">
        <v>24</v>
      </c>
      <c r="D6530" s="23" t="str">
        <f>IF(ISNUMBER(MATCH(C6530, 'Registration Database Man. Code'!A:A, 0)), "drone", "")</f>
        <v>drone</v>
      </c>
      <c r="E6530" s="23" t="str">
        <f>VLOOKUP(C6530, 'Registration Database Man. Code'!A:D, 4, FALSE)</f>
        <v>DJI</v>
      </c>
      <c r="F6530" s="24" t="str">
        <f t="shared" si="101"/>
        <v>Yes</v>
      </c>
      <c r="G6530" s="21" t="str">
        <f>IF(F6530="Yes", "Not Applicable", IF(COUNTIF('Broadcast Module Man Codes'!B:B, LEFT(B6530, 4))=0, "No BM Man Code Found", "Match Found"))</f>
        <v>Not Applicable</v>
      </c>
    </row>
    <row r="6531" spans="1:7">
      <c r="A6531" s="23" t="s">
        <v>12419</v>
      </c>
      <c r="B6531" s="23" t="s">
        <v>12420</v>
      </c>
      <c r="C6531" s="23" t="s">
        <v>27</v>
      </c>
      <c r="D6531" s="23" t="str">
        <f>IF(ISNUMBER(MATCH(C6531, 'Registration Database Man. Code'!A:A, 0)), "drone", "")</f>
        <v>drone</v>
      </c>
      <c r="E6531" s="23" t="str">
        <f>VLOOKUP(C6531, 'Registration Database Man. Code'!A:D, 4, FALSE)</f>
        <v>DJI</v>
      </c>
      <c r="F6531" s="24" t="str">
        <f t="shared" ref="F6531:F6594" si="102">IF(OR(E6531="EA VISION", E6531="EAVISION"), "No", IF(OR(AND(OR(E6531="DJI", E6531="DJI Innovations"), LEFT(B6531, 5)="1581F"), AND(OR(E6531="XAG", E6531="GUANGZHOU XAG CO LTD"), LEFT(B6531, 5)="1863F"), AND(E6531="Talos Drones", LEFT(B6531, 5)="2104F")), "Yes", "No"))</f>
        <v>Yes</v>
      </c>
      <c r="G6531" s="21" t="str">
        <f>IF(F6531="Yes", "Not Applicable", IF(COUNTIF('Broadcast Module Man Codes'!B:B, LEFT(B6531, 4))=0, "No BM Man Code Found", "Match Found"))</f>
        <v>Not Applicable</v>
      </c>
    </row>
    <row r="6532" spans="1:7">
      <c r="A6532" s="23" t="s">
        <v>12421</v>
      </c>
      <c r="B6532" s="23">
        <v>85689</v>
      </c>
      <c r="C6532" s="23" t="s">
        <v>53</v>
      </c>
      <c r="D6532" s="23" t="str">
        <f>IF(ISNUMBER(MATCH(C6532, 'Registration Database Man. Code'!A:A, 0)), "drone", "")</f>
        <v>drone</v>
      </c>
      <c r="E6532" s="23" t="str">
        <f>VLOOKUP(C6532, 'Registration Database Man. Code'!A:D, 4, FALSE)</f>
        <v>EA VISION</v>
      </c>
      <c r="F6532" s="24" t="str">
        <f t="shared" si="102"/>
        <v>No</v>
      </c>
      <c r="G6532" s="21" t="str">
        <f>IF(F6532="Yes", "Not Applicable", IF(COUNTIF('Broadcast Module Man Codes'!B:B, LEFT(B6532, 4))=0, "No BM Man Code Found", "Match Found"))</f>
        <v>No BM Man Code Found</v>
      </c>
    </row>
    <row r="6533" spans="1:7">
      <c r="A6533" s="23" t="s">
        <v>12422</v>
      </c>
      <c r="B6533" s="23" t="s">
        <v>12423</v>
      </c>
      <c r="C6533" s="23">
        <v>610131</v>
      </c>
      <c r="D6533" s="23" t="str">
        <f>IF(ISNUMBER(MATCH(C6533, 'Registration Database Man. Code'!A:A, 0)), "drone", "")</f>
        <v>drone</v>
      </c>
      <c r="E6533" s="23" t="str">
        <f>VLOOKUP(C6533, 'Registration Database Man. Code'!A:D, 4, FALSE)</f>
        <v>DJI</v>
      </c>
      <c r="F6533" s="24" t="str">
        <f t="shared" si="102"/>
        <v>No</v>
      </c>
      <c r="G6533" s="21" t="str">
        <f>IF(F6533="Yes", "Not Applicable", IF(COUNTIF('Broadcast Module Man Codes'!B:B, LEFT(B6533, 4))=0, "No BM Man Code Found", "Match Found"))</f>
        <v>No BM Man Code Found</v>
      </c>
    </row>
    <row r="6534" spans="1:7">
      <c r="A6534" s="23" t="s">
        <v>12424</v>
      </c>
      <c r="B6534" s="23" t="s">
        <v>12425</v>
      </c>
      <c r="C6534" s="23" t="s">
        <v>1357</v>
      </c>
      <c r="D6534" s="23" t="str">
        <f>IF(ISNUMBER(MATCH(C6534, 'Registration Database Man. Code'!A:A, 0)), "drone", "")</f>
        <v>drone</v>
      </c>
      <c r="E6534" s="23" t="str">
        <f>VLOOKUP(C6534, 'Registration Database Man. Code'!A:D, 4, FALSE)</f>
        <v>DJI</v>
      </c>
      <c r="F6534" s="24" t="str">
        <f t="shared" si="102"/>
        <v>No</v>
      </c>
      <c r="G6534" s="21" t="str">
        <f>IF(F6534="Yes", "Not Applicable", IF(COUNTIF('Broadcast Module Man Codes'!B:B, LEFT(B6534, 4))=0, "No BM Man Code Found", "Match Found"))</f>
        <v>No BM Man Code Found</v>
      </c>
    </row>
    <row r="6535" spans="1:7">
      <c r="A6535" s="23" t="s">
        <v>12426</v>
      </c>
      <c r="B6535" s="23" t="s">
        <v>12427</v>
      </c>
      <c r="C6535" s="23" t="s">
        <v>10</v>
      </c>
      <c r="D6535" s="23" t="str">
        <f>IF(ISNUMBER(MATCH(C6535, 'Registration Database Man. Code'!A:A, 0)), "drone", "")</f>
        <v>drone</v>
      </c>
      <c r="E6535" s="23" t="str">
        <f>VLOOKUP(C6535, 'Registration Database Man. Code'!A:D, 4, FALSE)</f>
        <v>DJI</v>
      </c>
      <c r="F6535" s="24" t="str">
        <f t="shared" si="102"/>
        <v>No</v>
      </c>
      <c r="G6535" s="21" t="str">
        <f>IF(F6535="Yes", "Not Applicable", IF(COUNTIF('Broadcast Module Man Codes'!B:B, LEFT(B6535, 4))=0, "No BM Man Code Found", "Match Found"))</f>
        <v>No BM Man Code Found</v>
      </c>
    </row>
    <row r="6536" spans="1:7">
      <c r="A6536" s="23" t="s">
        <v>12428</v>
      </c>
      <c r="B6536" s="23" t="s">
        <v>12429</v>
      </c>
      <c r="C6536" s="23" t="s">
        <v>27</v>
      </c>
      <c r="D6536" s="23" t="str">
        <f>IF(ISNUMBER(MATCH(C6536, 'Registration Database Man. Code'!A:A, 0)), "drone", "")</f>
        <v>drone</v>
      </c>
      <c r="E6536" s="23" t="str">
        <f>VLOOKUP(C6536, 'Registration Database Man. Code'!A:D, 4, FALSE)</f>
        <v>DJI</v>
      </c>
      <c r="F6536" s="24" t="str">
        <f t="shared" si="102"/>
        <v>Yes</v>
      </c>
      <c r="G6536" s="21" t="str">
        <f>IF(F6536="Yes", "Not Applicable", IF(COUNTIF('Broadcast Module Man Codes'!B:B, LEFT(B6536, 4))=0, "No BM Man Code Found", "Match Found"))</f>
        <v>Not Applicable</v>
      </c>
    </row>
    <row r="6537" spans="1:7">
      <c r="A6537" s="23" t="s">
        <v>12430</v>
      </c>
      <c r="B6537" s="23" t="s">
        <v>12431</v>
      </c>
      <c r="C6537" s="23" t="s">
        <v>336</v>
      </c>
      <c r="D6537" s="23" t="str">
        <f>IF(ISNUMBER(MATCH(C6537, 'Registration Database Man. Code'!A:A, 0)), "drone", "")</f>
        <v>drone</v>
      </c>
      <c r="E6537" s="23" t="str">
        <f>VLOOKUP(C6537, 'Registration Database Man. Code'!A:D, 4, FALSE)</f>
        <v>DJI</v>
      </c>
      <c r="F6537" s="24" t="str">
        <f t="shared" si="102"/>
        <v>No</v>
      </c>
      <c r="G6537" s="21" t="str">
        <f>IF(F6537="Yes", "Not Applicable", IF(COUNTIF('Broadcast Module Man Codes'!B:B, LEFT(B6537, 4))=0, "No BM Man Code Found", "Match Found"))</f>
        <v>No BM Man Code Found</v>
      </c>
    </row>
    <row r="6538" spans="1:7">
      <c r="A6538" s="23" t="s">
        <v>12433</v>
      </c>
      <c r="B6538" s="23" t="s">
        <v>12434</v>
      </c>
      <c r="C6538" s="23" t="s">
        <v>10</v>
      </c>
      <c r="D6538" s="23" t="str">
        <f>IF(ISNUMBER(MATCH(C6538, 'Registration Database Man. Code'!A:A, 0)), "drone", "")</f>
        <v>drone</v>
      </c>
      <c r="E6538" s="23" t="str">
        <f>VLOOKUP(C6538, 'Registration Database Man. Code'!A:D, 4, FALSE)</f>
        <v>DJI</v>
      </c>
      <c r="F6538" s="24" t="str">
        <f t="shared" si="102"/>
        <v>No</v>
      </c>
      <c r="G6538" s="21" t="str">
        <f>IF(F6538="Yes", "Not Applicable", IF(COUNTIF('Broadcast Module Man Codes'!B:B, LEFT(B6538, 4))=0, "No BM Man Code Found", "Match Found"))</f>
        <v>No BM Man Code Found</v>
      </c>
    </row>
    <row r="6539" spans="1:7">
      <c r="A6539" s="23" t="s">
        <v>12435</v>
      </c>
      <c r="B6539" s="23" t="s">
        <v>12436</v>
      </c>
      <c r="C6539" s="23" t="s">
        <v>27</v>
      </c>
      <c r="D6539" s="23" t="str">
        <f>IF(ISNUMBER(MATCH(C6539, 'Registration Database Man. Code'!A:A, 0)), "drone", "")</f>
        <v>drone</v>
      </c>
      <c r="E6539" s="23" t="str">
        <f>VLOOKUP(C6539, 'Registration Database Man. Code'!A:D, 4, FALSE)</f>
        <v>DJI</v>
      </c>
      <c r="F6539" s="24" t="str">
        <f t="shared" si="102"/>
        <v>Yes</v>
      </c>
      <c r="G6539" s="21" t="str">
        <f>IF(F6539="Yes", "Not Applicable", IF(COUNTIF('Broadcast Module Man Codes'!B:B, LEFT(B6539, 4))=0, "No BM Man Code Found", "Match Found"))</f>
        <v>Not Applicable</v>
      </c>
    </row>
    <row r="6540" spans="1:7">
      <c r="A6540" s="23" t="s">
        <v>12437</v>
      </c>
      <c r="B6540" s="23" t="s">
        <v>12438</v>
      </c>
      <c r="C6540" s="23" t="s">
        <v>6</v>
      </c>
      <c r="D6540" s="23" t="str">
        <f>IF(ISNUMBER(MATCH(C6540, 'Registration Database Man. Code'!A:A, 0)), "drone", "")</f>
        <v>drone</v>
      </c>
      <c r="E6540" s="23" t="str">
        <f>VLOOKUP(C6540, 'Registration Database Man. Code'!A:D, 4, FALSE)</f>
        <v>XAG</v>
      </c>
      <c r="F6540" s="24" t="str">
        <f t="shared" si="102"/>
        <v>No</v>
      </c>
      <c r="G6540" s="21" t="str">
        <f>IF(F6540="Yes", "Not Applicable", IF(COUNTIF('Broadcast Module Man Codes'!B:B, LEFT(B6540, 4))=0, "No BM Man Code Found", "Match Found"))</f>
        <v>No BM Man Code Found</v>
      </c>
    </row>
    <row r="6541" spans="1:7">
      <c r="A6541" s="23" t="s">
        <v>12439</v>
      </c>
      <c r="B6541" s="23" t="s">
        <v>12440</v>
      </c>
      <c r="C6541" s="23" t="s">
        <v>10</v>
      </c>
      <c r="D6541" s="23" t="str">
        <f>IF(ISNUMBER(MATCH(C6541, 'Registration Database Man. Code'!A:A, 0)), "drone", "")</f>
        <v>drone</v>
      </c>
      <c r="E6541" s="23" t="str">
        <f>VLOOKUP(C6541, 'Registration Database Man. Code'!A:D, 4, FALSE)</f>
        <v>DJI</v>
      </c>
      <c r="F6541" s="24" t="str">
        <f t="shared" si="102"/>
        <v>Yes</v>
      </c>
      <c r="G6541" s="21" t="str">
        <f>IF(F6541="Yes", "Not Applicable", IF(COUNTIF('Broadcast Module Man Codes'!B:B, LEFT(B6541, 4))=0, "No BM Man Code Found", "Match Found"))</f>
        <v>Not Applicable</v>
      </c>
    </row>
    <row r="6542" spans="1:7">
      <c r="A6542" s="23" t="s">
        <v>12441</v>
      </c>
      <c r="B6542" s="23">
        <v>85575</v>
      </c>
      <c r="C6542" s="23" t="s">
        <v>53</v>
      </c>
      <c r="D6542" s="23" t="str">
        <f>IF(ISNUMBER(MATCH(C6542, 'Registration Database Man. Code'!A:A, 0)), "drone", "")</f>
        <v>drone</v>
      </c>
      <c r="E6542" s="23" t="str">
        <f>VLOOKUP(C6542, 'Registration Database Man. Code'!A:D, 4, FALSE)</f>
        <v>EA VISION</v>
      </c>
      <c r="F6542" s="24" t="str">
        <f t="shared" si="102"/>
        <v>No</v>
      </c>
      <c r="G6542" s="21" t="str">
        <f>IF(F6542="Yes", "Not Applicable", IF(COUNTIF('Broadcast Module Man Codes'!B:B, LEFT(B6542, 4))=0, "No BM Man Code Found", "Match Found"))</f>
        <v>No BM Man Code Found</v>
      </c>
    </row>
    <row r="6543" spans="1:7">
      <c r="A6543" s="23" t="s">
        <v>12442</v>
      </c>
      <c r="B6543" s="23" t="s">
        <v>12443</v>
      </c>
      <c r="C6543" s="23">
        <v>610131</v>
      </c>
      <c r="D6543" s="23" t="str">
        <f>IF(ISNUMBER(MATCH(C6543, 'Registration Database Man. Code'!A:A, 0)), "drone", "")</f>
        <v>drone</v>
      </c>
      <c r="E6543" s="23" t="str">
        <f>VLOOKUP(C6543, 'Registration Database Man. Code'!A:D, 4, FALSE)</f>
        <v>DJI</v>
      </c>
      <c r="F6543" s="24" t="str">
        <f t="shared" si="102"/>
        <v>No</v>
      </c>
      <c r="G6543" s="21" t="str">
        <f>IF(F6543="Yes", "Not Applicable", IF(COUNTIF('Broadcast Module Man Codes'!B:B, LEFT(B6543, 4))=0, "No BM Man Code Found", "Match Found"))</f>
        <v>No BM Man Code Found</v>
      </c>
    </row>
    <row r="6544" spans="1:7">
      <c r="A6544" s="23" t="s">
        <v>12444</v>
      </c>
      <c r="B6544" s="23" t="s">
        <v>12445</v>
      </c>
      <c r="C6544" s="23" t="s">
        <v>12446</v>
      </c>
      <c r="D6544" s="23" t="str">
        <f>IF(ISNUMBER(MATCH(C6544, 'Registration Database Man. Code'!A:A, 0)), "drone", "")</f>
        <v>drone</v>
      </c>
      <c r="E6544" s="23" t="str">
        <f>VLOOKUP(C6544, 'Registration Database Man. Code'!A:D, 4, FALSE)</f>
        <v>DJI</v>
      </c>
      <c r="F6544" s="24" t="str">
        <f t="shared" si="102"/>
        <v>No</v>
      </c>
      <c r="G6544" s="21" t="str">
        <f>IF(F6544="Yes", "Not Applicable", IF(COUNTIF('Broadcast Module Man Codes'!B:B, LEFT(B6544, 4))=0, "No BM Man Code Found", "Match Found"))</f>
        <v>No BM Man Code Found</v>
      </c>
    </row>
    <row r="6545" spans="1:7">
      <c r="A6545" s="23" t="s">
        <v>12447</v>
      </c>
      <c r="B6545" s="23" t="s">
        <v>12448</v>
      </c>
      <c r="C6545" s="23" t="s">
        <v>97</v>
      </c>
      <c r="D6545" s="23" t="str">
        <f>IF(ISNUMBER(MATCH(C6545, 'Registration Database Man. Code'!A:A, 0)), "drone", "")</f>
        <v>drone</v>
      </c>
      <c r="E6545" s="23" t="str">
        <f>VLOOKUP(C6545, 'Registration Database Man. Code'!A:D, 4, FALSE)</f>
        <v>DJI</v>
      </c>
      <c r="F6545" s="24" t="str">
        <f t="shared" si="102"/>
        <v>No</v>
      </c>
      <c r="G6545" s="21" t="str">
        <f>IF(F6545="Yes", "Not Applicable", IF(COUNTIF('Broadcast Module Man Codes'!B:B, LEFT(B6545, 4))=0, "No BM Man Code Found", "Match Found"))</f>
        <v>No BM Man Code Found</v>
      </c>
    </row>
    <row r="6546" spans="1:7">
      <c r="A6546" s="23" t="s">
        <v>12449</v>
      </c>
      <c r="B6546" s="23" t="s">
        <v>12450</v>
      </c>
      <c r="C6546" s="23" t="s">
        <v>1418</v>
      </c>
      <c r="D6546" s="23" t="str">
        <f>IF(ISNUMBER(MATCH(C6546, 'Registration Database Man. Code'!A:A, 0)), "drone", "")</f>
        <v>drone</v>
      </c>
      <c r="E6546" s="23" t="str">
        <f>VLOOKUP(C6546, 'Registration Database Man. Code'!A:D, 4, FALSE)</f>
        <v>DJI</v>
      </c>
      <c r="F6546" s="24" t="str">
        <f t="shared" si="102"/>
        <v>No</v>
      </c>
      <c r="G6546" s="21" t="str">
        <f>IF(F6546="Yes", "Not Applicable", IF(COUNTIF('Broadcast Module Man Codes'!B:B, LEFT(B6546, 4))=0, "No BM Man Code Found", "Match Found"))</f>
        <v>No BM Man Code Found</v>
      </c>
    </row>
    <row r="6547" spans="1:7">
      <c r="A6547" s="23" t="s">
        <v>12451</v>
      </c>
      <c r="B6547" s="23" t="s">
        <v>12452</v>
      </c>
      <c r="C6547" s="23" t="s">
        <v>12453</v>
      </c>
      <c r="D6547" s="23" t="str">
        <f>IF(ISNUMBER(MATCH(C6547, 'Registration Database Man. Code'!A:A, 0)), "drone", "")</f>
        <v>drone</v>
      </c>
      <c r="E6547" s="23" t="str">
        <f>VLOOKUP(C6547, 'Registration Database Man. Code'!A:D, 4, FALSE)</f>
        <v>DJI</v>
      </c>
      <c r="F6547" s="24" t="str">
        <f t="shared" si="102"/>
        <v>No</v>
      </c>
      <c r="G6547" s="21" t="str">
        <f>IF(F6547="Yes", "Not Applicable", IF(COUNTIF('Broadcast Module Man Codes'!B:B, LEFT(B6547, 4))=0, "No BM Man Code Found", "Match Found"))</f>
        <v>No BM Man Code Found</v>
      </c>
    </row>
    <row r="6548" spans="1:7">
      <c r="A6548" s="23" t="s">
        <v>12454</v>
      </c>
      <c r="B6548" s="23" t="s">
        <v>12455</v>
      </c>
      <c r="C6548" s="23" t="s">
        <v>1418</v>
      </c>
      <c r="D6548" s="23" t="str">
        <f>IF(ISNUMBER(MATCH(C6548, 'Registration Database Man. Code'!A:A, 0)), "drone", "")</f>
        <v>drone</v>
      </c>
      <c r="E6548" s="23" t="str">
        <f>VLOOKUP(C6548, 'Registration Database Man. Code'!A:D, 4, FALSE)</f>
        <v>DJI</v>
      </c>
      <c r="F6548" s="24" t="str">
        <f t="shared" si="102"/>
        <v>No</v>
      </c>
      <c r="G6548" s="21" t="str">
        <f>IF(F6548="Yes", "Not Applicable", IF(COUNTIF('Broadcast Module Man Codes'!B:B, LEFT(B6548, 4))=0, "No BM Man Code Found", "Match Found"))</f>
        <v>No BM Man Code Found</v>
      </c>
    </row>
    <row r="6549" spans="1:7">
      <c r="A6549" s="23" t="s">
        <v>12456</v>
      </c>
      <c r="B6549" s="23" t="s">
        <v>12457</v>
      </c>
      <c r="C6549" s="23" t="s">
        <v>27</v>
      </c>
      <c r="D6549" s="23" t="str">
        <f>IF(ISNUMBER(MATCH(C6549, 'Registration Database Man. Code'!A:A, 0)), "drone", "")</f>
        <v>drone</v>
      </c>
      <c r="E6549" s="23" t="str">
        <f>VLOOKUP(C6549, 'Registration Database Man. Code'!A:D, 4, FALSE)</f>
        <v>DJI</v>
      </c>
      <c r="F6549" s="24" t="str">
        <f t="shared" si="102"/>
        <v>Yes</v>
      </c>
      <c r="G6549" s="21" t="str">
        <f>IF(F6549="Yes", "Not Applicable", IF(COUNTIF('Broadcast Module Man Codes'!B:B, LEFT(B6549, 4))=0, "No BM Man Code Found", "Match Found"))</f>
        <v>Not Applicable</v>
      </c>
    </row>
    <row r="6550" spans="1:7">
      <c r="A6550" s="23" t="s">
        <v>12458</v>
      </c>
      <c r="B6550" s="23" t="s">
        <v>12459</v>
      </c>
      <c r="C6550" s="23" t="s">
        <v>2712</v>
      </c>
      <c r="D6550" s="23" t="str">
        <f>IF(ISNUMBER(MATCH(C6550, 'Registration Database Man. Code'!A:A, 0)), "drone", "")</f>
        <v>drone</v>
      </c>
      <c r="E6550" s="23" t="str">
        <f>VLOOKUP(C6550, 'Registration Database Man. Code'!A:D, 4, FALSE)</f>
        <v>DJI</v>
      </c>
      <c r="F6550" s="24" t="str">
        <f t="shared" si="102"/>
        <v>No</v>
      </c>
      <c r="G6550" s="21" t="str">
        <f>IF(F6550="Yes", "Not Applicable", IF(COUNTIF('Broadcast Module Man Codes'!B:B, LEFT(B6550, 4))=0, "No BM Man Code Found", "Match Found"))</f>
        <v>No BM Man Code Found</v>
      </c>
    </row>
    <row r="6551" spans="1:7">
      <c r="A6551" s="23" t="s">
        <v>12460</v>
      </c>
      <c r="B6551" s="23" t="s">
        <v>12461</v>
      </c>
      <c r="C6551" s="23" t="s">
        <v>27</v>
      </c>
      <c r="D6551" s="23" t="str">
        <f>IF(ISNUMBER(MATCH(C6551, 'Registration Database Man. Code'!A:A, 0)), "drone", "")</f>
        <v>drone</v>
      </c>
      <c r="E6551" s="23" t="str">
        <f>VLOOKUP(C6551, 'Registration Database Man. Code'!A:D, 4, FALSE)</f>
        <v>DJI</v>
      </c>
      <c r="F6551" s="24" t="str">
        <f t="shared" si="102"/>
        <v>Yes</v>
      </c>
      <c r="G6551" s="21" t="str">
        <f>IF(F6551="Yes", "Not Applicable", IF(COUNTIF('Broadcast Module Man Codes'!B:B, LEFT(B6551, 4))=0, "No BM Man Code Found", "Match Found"))</f>
        <v>Not Applicable</v>
      </c>
    </row>
    <row r="6552" spans="1:7">
      <c r="A6552" s="23" t="s">
        <v>12462</v>
      </c>
      <c r="B6552" s="23" t="s">
        <v>12463</v>
      </c>
      <c r="C6552" s="23">
        <v>610168</v>
      </c>
      <c r="D6552" s="23" t="str">
        <f>IF(ISNUMBER(MATCH(C6552, 'Registration Database Man. Code'!A:A, 0)), "drone", "")</f>
        <v>drone</v>
      </c>
      <c r="E6552" s="23" t="str">
        <f>VLOOKUP(C6552, 'Registration Database Man. Code'!A:D, 4, FALSE)</f>
        <v>DJI</v>
      </c>
      <c r="F6552" s="24" t="str">
        <f t="shared" si="102"/>
        <v>No</v>
      </c>
      <c r="G6552" s="21" t="str">
        <f>IF(F6552="Yes", "Not Applicable", IF(COUNTIF('Broadcast Module Man Codes'!B:B, LEFT(B6552, 4))=0, "No BM Man Code Found", "Match Found"))</f>
        <v>No BM Man Code Found</v>
      </c>
    </row>
    <row r="6553" spans="1:7">
      <c r="A6553" s="23" t="s">
        <v>12464</v>
      </c>
      <c r="B6553" s="23" t="s">
        <v>12465</v>
      </c>
      <c r="C6553" s="23">
        <v>610131</v>
      </c>
      <c r="D6553" s="23" t="str">
        <f>IF(ISNUMBER(MATCH(C6553, 'Registration Database Man. Code'!A:A, 0)), "drone", "")</f>
        <v>drone</v>
      </c>
      <c r="E6553" s="23" t="str">
        <f>VLOOKUP(C6553, 'Registration Database Man. Code'!A:D, 4, FALSE)</f>
        <v>DJI</v>
      </c>
      <c r="F6553" s="24" t="str">
        <f t="shared" si="102"/>
        <v>No</v>
      </c>
      <c r="G6553" s="21" t="str">
        <f>IF(F6553="Yes", "Not Applicable", IF(COUNTIF('Broadcast Module Man Codes'!B:B, LEFT(B6553, 4))=0, "No BM Man Code Found", "Match Found"))</f>
        <v>No BM Man Code Found</v>
      </c>
    </row>
    <row r="6554" spans="1:7">
      <c r="A6554" s="23" t="s">
        <v>12466</v>
      </c>
      <c r="B6554" s="23" t="s">
        <v>12467</v>
      </c>
      <c r="C6554" s="23">
        <v>610131</v>
      </c>
      <c r="D6554" s="23" t="str">
        <f>IF(ISNUMBER(MATCH(C6554, 'Registration Database Man. Code'!A:A, 0)), "drone", "")</f>
        <v>drone</v>
      </c>
      <c r="E6554" s="23" t="str">
        <f>VLOOKUP(C6554, 'Registration Database Man. Code'!A:D, 4, FALSE)</f>
        <v>DJI</v>
      </c>
      <c r="F6554" s="24" t="str">
        <f t="shared" si="102"/>
        <v>No</v>
      </c>
      <c r="G6554" s="21" t="str">
        <f>IF(F6554="Yes", "Not Applicable", IF(COUNTIF('Broadcast Module Man Codes'!B:B, LEFT(B6554, 4))=0, "No BM Man Code Found", "Match Found"))</f>
        <v>No BM Man Code Found</v>
      </c>
    </row>
    <row r="6555" spans="1:7">
      <c r="A6555" s="23" t="s">
        <v>12468</v>
      </c>
      <c r="B6555" s="23" t="s">
        <v>12469</v>
      </c>
      <c r="C6555" s="23" t="s">
        <v>1418</v>
      </c>
      <c r="D6555" s="23" t="str">
        <f>IF(ISNUMBER(MATCH(C6555, 'Registration Database Man. Code'!A:A, 0)), "drone", "")</f>
        <v>drone</v>
      </c>
      <c r="E6555" s="23" t="str">
        <f>VLOOKUP(C6555, 'Registration Database Man. Code'!A:D, 4, FALSE)</f>
        <v>DJI</v>
      </c>
      <c r="F6555" s="24" t="str">
        <f t="shared" si="102"/>
        <v>No</v>
      </c>
      <c r="G6555" s="21" t="str">
        <f>IF(F6555="Yes", "Not Applicable", IF(COUNTIF('Broadcast Module Man Codes'!B:B, LEFT(B6555, 4))=0, "No BM Man Code Found", "Match Found"))</f>
        <v>No BM Man Code Found</v>
      </c>
    </row>
    <row r="6556" spans="1:7">
      <c r="A6556" s="23" t="s">
        <v>12470</v>
      </c>
      <c r="B6556" s="23" t="s">
        <v>12471</v>
      </c>
      <c r="C6556" s="23" t="s">
        <v>10757</v>
      </c>
      <c r="D6556" s="23" t="str">
        <f>IF(ISNUMBER(MATCH(C6556, 'Registration Database Man. Code'!A:A, 0)), "drone", "")</f>
        <v>drone</v>
      </c>
      <c r="E6556" s="23" t="str">
        <f>VLOOKUP(C6556, 'Registration Database Man. Code'!A:D, 4, FALSE)</f>
        <v>DJI</v>
      </c>
      <c r="F6556" s="24" t="str">
        <f t="shared" si="102"/>
        <v>No</v>
      </c>
      <c r="G6556" s="21" t="str">
        <f>IF(F6556="Yes", "Not Applicable", IF(COUNTIF('Broadcast Module Man Codes'!B:B, LEFT(B6556, 4))=0, "No BM Man Code Found", "Match Found"))</f>
        <v>No BM Man Code Found</v>
      </c>
    </row>
    <row r="6557" spans="1:7">
      <c r="A6557" s="23" t="s">
        <v>12472</v>
      </c>
      <c r="B6557" s="23" t="s">
        <v>12473</v>
      </c>
      <c r="C6557" s="23" t="s">
        <v>1418</v>
      </c>
      <c r="D6557" s="23" t="str">
        <f>IF(ISNUMBER(MATCH(C6557, 'Registration Database Man. Code'!A:A, 0)), "drone", "")</f>
        <v>drone</v>
      </c>
      <c r="E6557" s="23" t="str">
        <f>VLOOKUP(C6557, 'Registration Database Man. Code'!A:D, 4, FALSE)</f>
        <v>DJI</v>
      </c>
      <c r="F6557" s="24" t="str">
        <f t="shared" si="102"/>
        <v>No</v>
      </c>
      <c r="G6557" s="21" t="str">
        <f>IF(F6557="Yes", "Not Applicable", IF(COUNTIF('Broadcast Module Man Codes'!B:B, LEFT(B6557, 4))=0, "No BM Man Code Found", "Match Found"))</f>
        <v>No BM Man Code Found</v>
      </c>
    </row>
    <row r="6558" spans="1:7">
      <c r="A6558" s="23" t="s">
        <v>12474</v>
      </c>
      <c r="B6558" s="23" t="s">
        <v>12475</v>
      </c>
      <c r="C6558" s="23" t="s">
        <v>2712</v>
      </c>
      <c r="D6558" s="23" t="str">
        <f>IF(ISNUMBER(MATCH(C6558, 'Registration Database Man. Code'!A:A, 0)), "drone", "")</f>
        <v>drone</v>
      </c>
      <c r="E6558" s="23" t="str">
        <f>VLOOKUP(C6558, 'Registration Database Man. Code'!A:D, 4, FALSE)</f>
        <v>DJI</v>
      </c>
      <c r="F6558" s="24" t="str">
        <f t="shared" si="102"/>
        <v>No</v>
      </c>
      <c r="G6558" s="21" t="str">
        <f>IF(F6558="Yes", "Not Applicable", IF(COUNTIF('Broadcast Module Man Codes'!B:B, LEFT(B6558, 4))=0, "No BM Man Code Found", "Match Found"))</f>
        <v>No BM Man Code Found</v>
      </c>
    </row>
    <row r="6559" spans="1:7">
      <c r="A6559" s="23" t="s">
        <v>12476</v>
      </c>
      <c r="B6559" s="23" t="s">
        <v>12477</v>
      </c>
      <c r="C6559" s="23" t="s">
        <v>10757</v>
      </c>
      <c r="D6559" s="23" t="str">
        <f>IF(ISNUMBER(MATCH(C6559, 'Registration Database Man. Code'!A:A, 0)), "drone", "")</f>
        <v>drone</v>
      </c>
      <c r="E6559" s="23" t="str">
        <f>VLOOKUP(C6559, 'Registration Database Man. Code'!A:D, 4, FALSE)</f>
        <v>DJI</v>
      </c>
      <c r="F6559" s="24" t="str">
        <f t="shared" si="102"/>
        <v>No</v>
      </c>
      <c r="G6559" s="21" t="str">
        <f>IF(F6559="Yes", "Not Applicable", IF(COUNTIF('Broadcast Module Man Codes'!B:B, LEFT(B6559, 4))=0, "No BM Man Code Found", "Match Found"))</f>
        <v>No BM Man Code Found</v>
      </c>
    </row>
    <row r="6560" spans="1:7">
      <c r="A6560" s="23" t="s">
        <v>12478</v>
      </c>
      <c r="B6560" s="23" t="s">
        <v>12479</v>
      </c>
      <c r="C6560" s="23" t="s">
        <v>30</v>
      </c>
      <c r="D6560" s="23" t="str">
        <f>IF(ISNUMBER(MATCH(C6560, 'Registration Database Man. Code'!A:A, 0)), "drone", "")</f>
        <v>drone</v>
      </c>
      <c r="E6560" s="23" t="str">
        <f>VLOOKUP(C6560, 'Registration Database Man. Code'!A:D, 4, FALSE)</f>
        <v>DJI</v>
      </c>
      <c r="F6560" s="24" t="str">
        <f t="shared" si="102"/>
        <v>No</v>
      </c>
      <c r="G6560" s="21" t="str">
        <f>IF(F6560="Yes", "Not Applicable", IF(COUNTIF('Broadcast Module Man Codes'!B:B, LEFT(B6560, 4))=0, "No BM Man Code Found", "Match Found"))</f>
        <v>No BM Man Code Found</v>
      </c>
    </row>
    <row r="6561" spans="1:7">
      <c r="A6561" s="23" t="s">
        <v>12480</v>
      </c>
      <c r="B6561" s="23" t="s">
        <v>12481</v>
      </c>
      <c r="C6561" s="23" t="s">
        <v>30</v>
      </c>
      <c r="D6561" s="23" t="str">
        <f>IF(ISNUMBER(MATCH(C6561, 'Registration Database Man. Code'!A:A, 0)), "drone", "")</f>
        <v>drone</v>
      </c>
      <c r="E6561" s="23" t="str">
        <f>VLOOKUP(C6561, 'Registration Database Man. Code'!A:D, 4, FALSE)</f>
        <v>DJI</v>
      </c>
      <c r="F6561" s="24" t="str">
        <f t="shared" si="102"/>
        <v>No</v>
      </c>
      <c r="G6561" s="21" t="str">
        <f>IF(F6561="Yes", "Not Applicable", IF(COUNTIF('Broadcast Module Man Codes'!B:B, LEFT(B6561, 4))=0, "No BM Man Code Found", "Match Found"))</f>
        <v>No BM Man Code Found</v>
      </c>
    </row>
    <row r="6562" spans="1:7">
      <c r="A6562" s="23" t="s">
        <v>12482</v>
      </c>
      <c r="B6562" s="23" t="s">
        <v>12483</v>
      </c>
      <c r="C6562" s="23" t="s">
        <v>1357</v>
      </c>
      <c r="D6562" s="23" t="str">
        <f>IF(ISNUMBER(MATCH(C6562, 'Registration Database Man. Code'!A:A, 0)), "drone", "")</f>
        <v>drone</v>
      </c>
      <c r="E6562" s="23" t="str">
        <f>VLOOKUP(C6562, 'Registration Database Man. Code'!A:D, 4, FALSE)</f>
        <v>DJI</v>
      </c>
      <c r="F6562" s="24" t="str">
        <f t="shared" si="102"/>
        <v>No</v>
      </c>
      <c r="G6562" s="21" t="str">
        <f>IF(F6562="Yes", "Not Applicable", IF(COUNTIF('Broadcast Module Man Codes'!B:B, LEFT(B6562, 4))=0, "No BM Man Code Found", "Match Found"))</f>
        <v>No BM Man Code Found</v>
      </c>
    </row>
    <row r="6563" spans="1:7">
      <c r="A6563" s="23" t="s">
        <v>12484</v>
      </c>
      <c r="B6563" s="23" t="s">
        <v>12485</v>
      </c>
      <c r="C6563" s="23">
        <v>610131</v>
      </c>
      <c r="D6563" s="23" t="str">
        <f>IF(ISNUMBER(MATCH(C6563, 'Registration Database Man. Code'!A:A, 0)), "drone", "")</f>
        <v>drone</v>
      </c>
      <c r="E6563" s="23" t="str">
        <f>VLOOKUP(C6563, 'Registration Database Man. Code'!A:D, 4, FALSE)</f>
        <v>DJI</v>
      </c>
      <c r="F6563" s="24" t="str">
        <f t="shared" si="102"/>
        <v>No</v>
      </c>
      <c r="G6563" s="21" t="str">
        <f>IF(F6563="Yes", "Not Applicable", IF(COUNTIF('Broadcast Module Man Codes'!B:B, LEFT(B6563, 4))=0, "No BM Man Code Found", "Match Found"))</f>
        <v>No BM Man Code Found</v>
      </c>
    </row>
    <row r="6564" spans="1:7">
      <c r="A6564" s="23" t="s">
        <v>12486</v>
      </c>
      <c r="B6564" s="23" t="s">
        <v>12487</v>
      </c>
      <c r="C6564" s="23" t="s">
        <v>142</v>
      </c>
      <c r="D6564" s="23" t="str">
        <f>IF(ISNUMBER(MATCH(C6564, 'Registration Database Man. Code'!A:A, 0)), "drone", "")</f>
        <v>drone</v>
      </c>
      <c r="E6564" s="23" t="str">
        <f>VLOOKUP(C6564, 'Registration Database Man. Code'!A:D, 4, FALSE)</f>
        <v>TALOS DRONES</v>
      </c>
      <c r="F6564" s="24" t="str">
        <f t="shared" si="102"/>
        <v>Yes</v>
      </c>
      <c r="G6564" s="21" t="str">
        <f>IF(F6564="Yes", "Not Applicable", IF(COUNTIF('Broadcast Module Man Codes'!B:B, LEFT(B6564, 4))=0, "No BM Man Code Found", "Match Found"))</f>
        <v>Not Applicable</v>
      </c>
    </row>
    <row r="6565" spans="1:7">
      <c r="A6565" s="23" t="s">
        <v>12488</v>
      </c>
      <c r="B6565" s="23" t="s">
        <v>12489</v>
      </c>
      <c r="C6565" s="23">
        <v>610132</v>
      </c>
      <c r="D6565" s="23" t="str">
        <f>IF(ISNUMBER(MATCH(C6565, 'Registration Database Man. Code'!A:A, 0)), "drone", "")</f>
        <v>drone</v>
      </c>
      <c r="E6565" s="23" t="str">
        <f>VLOOKUP(C6565, 'Registration Database Man. Code'!A:D, 4, FALSE)</f>
        <v>DJI</v>
      </c>
      <c r="F6565" s="24" t="str">
        <f t="shared" si="102"/>
        <v>No</v>
      </c>
      <c r="G6565" s="21" t="str">
        <f>IF(F6565="Yes", "Not Applicable", IF(COUNTIF('Broadcast Module Man Codes'!B:B, LEFT(B6565, 4))=0, "No BM Man Code Found", "Match Found"))</f>
        <v>No BM Man Code Found</v>
      </c>
    </row>
    <row r="6566" spans="1:7">
      <c r="A6566" s="23" t="s">
        <v>12490</v>
      </c>
      <c r="B6566" s="23" t="s">
        <v>12491</v>
      </c>
      <c r="C6566" s="23" t="s">
        <v>21</v>
      </c>
      <c r="D6566" s="23" t="str">
        <f>IF(ISNUMBER(MATCH(C6566, 'Registration Database Man. Code'!A:A, 0)), "drone", "")</f>
        <v>drone</v>
      </c>
      <c r="E6566" s="23" t="str">
        <f>VLOOKUP(C6566, 'Registration Database Man. Code'!A:D, 4, FALSE)</f>
        <v>XAG</v>
      </c>
      <c r="F6566" s="24" t="str">
        <f t="shared" si="102"/>
        <v>No</v>
      </c>
      <c r="G6566" s="21" t="str">
        <f>IF(F6566="Yes", "Not Applicable", IF(COUNTIF('Broadcast Module Man Codes'!B:B, LEFT(B6566, 4))=0, "No BM Man Code Found", "Match Found"))</f>
        <v>No BM Man Code Found</v>
      </c>
    </row>
    <row r="6567" spans="1:7">
      <c r="A6567" s="23" t="s">
        <v>12492</v>
      </c>
      <c r="B6567" s="23" t="s">
        <v>12493</v>
      </c>
      <c r="C6567" s="23" t="s">
        <v>1421</v>
      </c>
      <c r="D6567" s="23" t="str">
        <f>IF(ISNUMBER(MATCH(C6567, 'Registration Database Man. Code'!A:A, 0)), "drone", "")</f>
        <v>drone</v>
      </c>
      <c r="E6567" s="23" t="str">
        <f>VLOOKUP(C6567, 'Registration Database Man. Code'!A:D, 4, FALSE)</f>
        <v>DJI</v>
      </c>
      <c r="F6567" s="24" t="str">
        <f t="shared" si="102"/>
        <v>No</v>
      </c>
      <c r="G6567" s="21" t="str">
        <f>IF(F6567="Yes", "Not Applicable", IF(COUNTIF('Broadcast Module Man Codes'!B:B, LEFT(B6567, 4))=0, "No BM Man Code Found", "Match Found"))</f>
        <v>No BM Man Code Found</v>
      </c>
    </row>
    <row r="6568" spans="1:7">
      <c r="A6568" s="23" t="s">
        <v>12494</v>
      </c>
      <c r="B6568" s="23" t="s">
        <v>12495</v>
      </c>
      <c r="C6568" s="23" t="s">
        <v>53</v>
      </c>
      <c r="D6568" s="23" t="str">
        <f>IF(ISNUMBER(MATCH(C6568, 'Registration Database Man. Code'!A:A, 0)), "drone", "")</f>
        <v>drone</v>
      </c>
      <c r="E6568" s="23" t="str">
        <f>VLOOKUP(C6568, 'Registration Database Man. Code'!A:D, 4, FALSE)</f>
        <v>EA VISION</v>
      </c>
      <c r="F6568" s="24" t="str">
        <f t="shared" si="102"/>
        <v>No</v>
      </c>
      <c r="G6568" s="21" t="str">
        <f>IF(F6568="Yes", "Not Applicable", IF(COUNTIF('Broadcast Module Man Codes'!B:B, LEFT(B6568, 4))=0, "No BM Man Code Found", "Match Found"))</f>
        <v>No BM Man Code Found</v>
      </c>
    </row>
    <row r="6569" spans="1:7">
      <c r="A6569" s="23" t="s">
        <v>12496</v>
      </c>
      <c r="B6569" s="23" t="s">
        <v>12497</v>
      </c>
      <c r="C6569" s="23">
        <v>610131</v>
      </c>
      <c r="D6569" s="23" t="str">
        <f>IF(ISNUMBER(MATCH(C6569, 'Registration Database Man. Code'!A:A, 0)), "drone", "")</f>
        <v>drone</v>
      </c>
      <c r="E6569" s="23" t="str">
        <f>VLOOKUP(C6569, 'Registration Database Man. Code'!A:D, 4, FALSE)</f>
        <v>DJI</v>
      </c>
      <c r="F6569" s="24" t="str">
        <f t="shared" si="102"/>
        <v>No</v>
      </c>
      <c r="G6569" s="21" t="str">
        <f>IF(F6569="Yes", "Not Applicable", IF(COUNTIF('Broadcast Module Man Codes'!B:B, LEFT(B6569, 4))=0, "No BM Man Code Found", "Match Found"))</f>
        <v>No BM Man Code Found</v>
      </c>
    </row>
    <row r="6570" spans="1:7">
      <c r="A6570" s="23" t="s">
        <v>12498</v>
      </c>
      <c r="B6570" s="23" t="s">
        <v>12499</v>
      </c>
      <c r="C6570" s="23" t="s">
        <v>27</v>
      </c>
      <c r="D6570" s="23" t="str">
        <f>IF(ISNUMBER(MATCH(C6570, 'Registration Database Man. Code'!A:A, 0)), "drone", "")</f>
        <v>drone</v>
      </c>
      <c r="E6570" s="23" t="str">
        <f>VLOOKUP(C6570, 'Registration Database Man. Code'!A:D, 4, FALSE)</f>
        <v>DJI</v>
      </c>
      <c r="F6570" s="24" t="str">
        <f t="shared" si="102"/>
        <v>Yes</v>
      </c>
      <c r="G6570" s="21" t="str">
        <f>IF(F6570="Yes", "Not Applicable", IF(COUNTIF('Broadcast Module Man Codes'!B:B, LEFT(B6570, 4))=0, "No BM Man Code Found", "Match Found"))</f>
        <v>Not Applicable</v>
      </c>
    </row>
    <row r="6571" spans="1:7">
      <c r="A6571" s="23" t="s">
        <v>12500</v>
      </c>
      <c r="B6571" s="23" t="s">
        <v>12501</v>
      </c>
      <c r="C6571" s="23">
        <v>610131</v>
      </c>
      <c r="D6571" s="23" t="str">
        <f>IF(ISNUMBER(MATCH(C6571, 'Registration Database Man. Code'!A:A, 0)), "drone", "")</f>
        <v>drone</v>
      </c>
      <c r="E6571" s="23" t="str">
        <f>VLOOKUP(C6571, 'Registration Database Man. Code'!A:D, 4, FALSE)</f>
        <v>DJI</v>
      </c>
      <c r="F6571" s="24" t="str">
        <f t="shared" si="102"/>
        <v>No</v>
      </c>
      <c r="G6571" s="21" t="str">
        <f>IF(F6571="Yes", "Not Applicable", IF(COUNTIF('Broadcast Module Man Codes'!B:B, LEFT(B6571, 4))=0, "No BM Man Code Found", "Match Found"))</f>
        <v>No BM Man Code Found</v>
      </c>
    </row>
    <row r="6572" spans="1:7">
      <c r="A6572" s="23" t="s">
        <v>12502</v>
      </c>
      <c r="B6572" s="23" t="s">
        <v>12503</v>
      </c>
      <c r="C6572" s="23" t="s">
        <v>4098</v>
      </c>
      <c r="D6572" s="23" t="str">
        <f>IF(ISNUMBER(MATCH(C6572, 'Registration Database Man. Code'!A:A, 0)), "drone", "")</f>
        <v>drone</v>
      </c>
      <c r="E6572" s="23" t="str">
        <f>VLOOKUP(C6572, 'Registration Database Man. Code'!A:D, 4, FALSE)</f>
        <v>DJI</v>
      </c>
      <c r="F6572" s="24" t="str">
        <f t="shared" si="102"/>
        <v>No</v>
      </c>
      <c r="G6572" s="21" t="str">
        <f>IF(F6572="Yes", "Not Applicable", IF(COUNTIF('Broadcast Module Man Codes'!B:B, LEFT(B6572, 4))=0, "No BM Man Code Found", "Match Found"))</f>
        <v>No BM Man Code Found</v>
      </c>
    </row>
    <row r="6573" spans="1:7">
      <c r="A6573" s="23" t="s">
        <v>12504</v>
      </c>
      <c r="B6573" s="23" t="s">
        <v>12505</v>
      </c>
      <c r="C6573" s="23" t="s">
        <v>53</v>
      </c>
      <c r="D6573" s="23" t="str">
        <f>IF(ISNUMBER(MATCH(C6573, 'Registration Database Man. Code'!A:A, 0)), "drone", "")</f>
        <v>drone</v>
      </c>
      <c r="E6573" s="23" t="str">
        <f>VLOOKUP(C6573, 'Registration Database Man. Code'!A:D, 4, FALSE)</f>
        <v>EA VISION</v>
      </c>
      <c r="F6573" s="24" t="str">
        <f t="shared" si="102"/>
        <v>No</v>
      </c>
      <c r="G6573" s="21" t="str">
        <f>IF(F6573="Yes", "Not Applicable", IF(COUNTIF('Broadcast Module Man Codes'!B:B, LEFT(B6573, 4))=0, "No BM Man Code Found", "Match Found"))</f>
        <v>No BM Man Code Found</v>
      </c>
    </row>
    <row r="6574" spans="1:7">
      <c r="A6574" s="23" t="s">
        <v>12506</v>
      </c>
      <c r="B6574" s="23" t="s">
        <v>12507</v>
      </c>
      <c r="C6574" s="23" t="s">
        <v>10</v>
      </c>
      <c r="D6574" s="23" t="str">
        <f>IF(ISNUMBER(MATCH(C6574, 'Registration Database Man. Code'!A:A, 0)), "drone", "")</f>
        <v>drone</v>
      </c>
      <c r="E6574" s="23" t="str">
        <f>VLOOKUP(C6574, 'Registration Database Man. Code'!A:D, 4, FALSE)</f>
        <v>DJI</v>
      </c>
      <c r="F6574" s="24" t="str">
        <f t="shared" si="102"/>
        <v>Yes</v>
      </c>
      <c r="G6574" s="21" t="str">
        <f>IF(F6574="Yes", "Not Applicable", IF(COUNTIF('Broadcast Module Man Codes'!B:B, LEFT(B6574, 4))=0, "No BM Man Code Found", "Match Found"))</f>
        <v>Not Applicable</v>
      </c>
    </row>
    <row r="6575" spans="1:7">
      <c r="A6575" s="23" t="s">
        <v>12508</v>
      </c>
      <c r="B6575" s="23" t="s">
        <v>12509</v>
      </c>
      <c r="C6575" s="23" t="s">
        <v>455</v>
      </c>
      <c r="D6575" s="23" t="str">
        <f>IF(ISNUMBER(MATCH(C6575, 'Registration Database Man. Code'!A:A, 0)), "drone", "")</f>
        <v>drone</v>
      </c>
      <c r="E6575" s="23" t="str">
        <f>VLOOKUP(C6575, 'Registration Database Man. Code'!A:D, 4, FALSE)</f>
        <v>DJI</v>
      </c>
      <c r="F6575" s="24" t="str">
        <f t="shared" si="102"/>
        <v>No</v>
      </c>
      <c r="G6575" s="21" t="str">
        <f>IF(F6575="Yes", "Not Applicable", IF(COUNTIF('Broadcast Module Man Codes'!B:B, LEFT(B6575, 4))=0, "No BM Man Code Found", "Match Found"))</f>
        <v>No BM Man Code Found</v>
      </c>
    </row>
    <row r="6576" spans="1:7">
      <c r="A6576" s="23" t="s">
        <v>12510</v>
      </c>
      <c r="B6576" s="23" t="s">
        <v>12511</v>
      </c>
      <c r="C6576" s="23" t="s">
        <v>27</v>
      </c>
      <c r="D6576" s="23" t="str">
        <f>IF(ISNUMBER(MATCH(C6576, 'Registration Database Man. Code'!A:A, 0)), "drone", "")</f>
        <v>drone</v>
      </c>
      <c r="E6576" s="23" t="str">
        <f>VLOOKUP(C6576, 'Registration Database Man. Code'!A:D, 4, FALSE)</f>
        <v>DJI</v>
      </c>
      <c r="F6576" s="24" t="str">
        <f t="shared" si="102"/>
        <v>Yes</v>
      </c>
      <c r="G6576" s="21" t="str">
        <f>IF(F6576="Yes", "Not Applicable", IF(COUNTIF('Broadcast Module Man Codes'!B:B, LEFT(B6576, 4))=0, "No BM Man Code Found", "Match Found"))</f>
        <v>Not Applicable</v>
      </c>
    </row>
    <row r="6577" spans="1:7">
      <c r="A6577" s="23" t="s">
        <v>12512</v>
      </c>
      <c r="B6577" s="23" t="s">
        <v>12513</v>
      </c>
      <c r="C6577" s="23" t="s">
        <v>460</v>
      </c>
      <c r="D6577" s="23" t="str">
        <f>IF(ISNUMBER(MATCH(C6577, 'Registration Database Man. Code'!A:A, 0)), "drone", "")</f>
        <v>drone</v>
      </c>
      <c r="E6577" s="23" t="str">
        <f>VLOOKUP(C6577, 'Registration Database Man. Code'!A:D, 4, FALSE)</f>
        <v>DJI</v>
      </c>
      <c r="F6577" s="24" t="str">
        <f t="shared" si="102"/>
        <v>No</v>
      </c>
      <c r="G6577" s="21" t="str">
        <f>IF(F6577="Yes", "Not Applicable", IF(COUNTIF('Broadcast Module Man Codes'!B:B, LEFT(B6577, 4))=0, "No BM Man Code Found", "Match Found"))</f>
        <v>No BM Man Code Found</v>
      </c>
    </row>
    <row r="6578" spans="1:7">
      <c r="A6578" s="23" t="s">
        <v>12514</v>
      </c>
      <c r="B6578" s="23" t="s">
        <v>12515</v>
      </c>
      <c r="C6578" s="23" t="s">
        <v>1418</v>
      </c>
      <c r="D6578" s="23" t="str">
        <f>IF(ISNUMBER(MATCH(C6578, 'Registration Database Man. Code'!A:A, 0)), "drone", "")</f>
        <v>drone</v>
      </c>
      <c r="E6578" s="23" t="str">
        <f>VLOOKUP(C6578, 'Registration Database Man. Code'!A:D, 4, FALSE)</f>
        <v>DJI</v>
      </c>
      <c r="F6578" s="24" t="str">
        <f t="shared" si="102"/>
        <v>No</v>
      </c>
      <c r="G6578" s="21" t="str">
        <f>IF(F6578="Yes", "Not Applicable", IF(COUNTIF('Broadcast Module Man Codes'!B:B, LEFT(B6578, 4))=0, "No BM Man Code Found", "Match Found"))</f>
        <v>No BM Man Code Found</v>
      </c>
    </row>
    <row r="6579" spans="1:7">
      <c r="A6579" s="23" t="s">
        <v>12517</v>
      </c>
      <c r="B6579" s="23">
        <v>85656</v>
      </c>
      <c r="C6579" s="23" t="s">
        <v>53</v>
      </c>
      <c r="D6579" s="23" t="str">
        <f>IF(ISNUMBER(MATCH(C6579, 'Registration Database Man. Code'!A:A, 0)), "drone", "")</f>
        <v>drone</v>
      </c>
      <c r="E6579" s="23" t="str">
        <f>VLOOKUP(C6579, 'Registration Database Man. Code'!A:D, 4, FALSE)</f>
        <v>EA VISION</v>
      </c>
      <c r="F6579" s="24" t="str">
        <f t="shared" si="102"/>
        <v>No</v>
      </c>
      <c r="G6579" s="21" t="str">
        <f>IF(F6579="Yes", "Not Applicable", IF(COUNTIF('Broadcast Module Man Codes'!B:B, LEFT(B6579, 4))=0, "No BM Man Code Found", "Match Found"))</f>
        <v>No BM Man Code Found</v>
      </c>
    </row>
    <row r="6580" spans="1:7">
      <c r="A6580" s="23" t="s">
        <v>12518</v>
      </c>
      <c r="B6580" s="23" t="s">
        <v>12519</v>
      </c>
      <c r="C6580" s="23" t="s">
        <v>21</v>
      </c>
      <c r="D6580" s="23" t="str">
        <f>IF(ISNUMBER(MATCH(C6580, 'Registration Database Man. Code'!A:A, 0)), "drone", "")</f>
        <v>drone</v>
      </c>
      <c r="E6580" s="23" t="str">
        <f>VLOOKUP(C6580, 'Registration Database Man. Code'!A:D, 4, FALSE)</f>
        <v>XAG</v>
      </c>
      <c r="F6580" s="24" t="str">
        <f t="shared" si="102"/>
        <v>Yes</v>
      </c>
      <c r="G6580" s="21" t="str">
        <f>IF(F6580="Yes", "Not Applicable", IF(COUNTIF('Broadcast Module Man Codes'!B:B, LEFT(B6580, 4))=0, "No BM Man Code Found", "Match Found"))</f>
        <v>Not Applicable</v>
      </c>
    </row>
    <row r="6581" spans="1:7">
      <c r="A6581" s="23" t="s">
        <v>12521</v>
      </c>
      <c r="B6581" s="23">
        <v>85633</v>
      </c>
      <c r="C6581" s="23" t="s">
        <v>53</v>
      </c>
      <c r="D6581" s="23" t="str">
        <f>IF(ISNUMBER(MATCH(C6581, 'Registration Database Man. Code'!A:A, 0)), "drone", "")</f>
        <v>drone</v>
      </c>
      <c r="E6581" s="23" t="str">
        <f>VLOOKUP(C6581, 'Registration Database Man. Code'!A:D, 4, FALSE)</f>
        <v>EA VISION</v>
      </c>
      <c r="F6581" s="24" t="str">
        <f t="shared" si="102"/>
        <v>No</v>
      </c>
      <c r="G6581" s="21" t="str">
        <f>IF(F6581="Yes", "Not Applicable", IF(COUNTIF('Broadcast Module Man Codes'!B:B, LEFT(B6581, 4))=0, "No BM Man Code Found", "Match Found"))</f>
        <v>No BM Man Code Found</v>
      </c>
    </row>
    <row r="6582" spans="1:7">
      <c r="A6582" s="23" t="s">
        <v>12522</v>
      </c>
      <c r="B6582" s="23" t="s">
        <v>12523</v>
      </c>
      <c r="C6582" s="23" t="s">
        <v>53</v>
      </c>
      <c r="D6582" s="23" t="str">
        <f>IF(ISNUMBER(MATCH(C6582, 'Registration Database Man. Code'!A:A, 0)), "drone", "")</f>
        <v>drone</v>
      </c>
      <c r="E6582" s="23" t="str">
        <f>VLOOKUP(C6582, 'Registration Database Man. Code'!A:D, 4, FALSE)</f>
        <v>EA VISION</v>
      </c>
      <c r="F6582" s="24" t="str">
        <f t="shared" si="102"/>
        <v>No</v>
      </c>
      <c r="G6582" s="21" t="str">
        <f>IF(F6582="Yes", "Not Applicable", IF(COUNTIF('Broadcast Module Man Codes'!B:B, LEFT(B6582, 4))=0, "No BM Man Code Found", "Match Found"))</f>
        <v>No BM Man Code Found</v>
      </c>
    </row>
    <row r="6583" spans="1:7">
      <c r="A6583" s="23" t="s">
        <v>12524</v>
      </c>
      <c r="B6583" s="23" t="s">
        <v>12525</v>
      </c>
      <c r="C6583" s="23">
        <v>610131</v>
      </c>
      <c r="D6583" s="23" t="str">
        <f>IF(ISNUMBER(MATCH(C6583, 'Registration Database Man. Code'!A:A, 0)), "drone", "")</f>
        <v>drone</v>
      </c>
      <c r="E6583" s="23" t="str">
        <f>VLOOKUP(C6583, 'Registration Database Man. Code'!A:D, 4, FALSE)</f>
        <v>DJI</v>
      </c>
      <c r="F6583" s="24" t="str">
        <f t="shared" si="102"/>
        <v>No</v>
      </c>
      <c r="G6583" s="21" t="str">
        <f>IF(F6583="Yes", "Not Applicable", IF(COUNTIF('Broadcast Module Man Codes'!B:B, LEFT(B6583, 4))=0, "No BM Man Code Found", "Match Found"))</f>
        <v>No BM Man Code Found</v>
      </c>
    </row>
    <row r="6584" spans="1:7">
      <c r="A6584" s="23" t="s">
        <v>12526</v>
      </c>
      <c r="B6584" s="23">
        <v>85632</v>
      </c>
      <c r="C6584" s="23" t="s">
        <v>53</v>
      </c>
      <c r="D6584" s="23" t="str">
        <f>IF(ISNUMBER(MATCH(C6584, 'Registration Database Man. Code'!A:A, 0)), "drone", "")</f>
        <v>drone</v>
      </c>
      <c r="E6584" s="23" t="str">
        <f>VLOOKUP(C6584, 'Registration Database Man. Code'!A:D, 4, FALSE)</f>
        <v>EA VISION</v>
      </c>
      <c r="F6584" s="24" t="str">
        <f t="shared" si="102"/>
        <v>No</v>
      </c>
      <c r="G6584" s="21" t="str">
        <f>IF(F6584="Yes", "Not Applicable", IF(COUNTIF('Broadcast Module Man Codes'!B:B, LEFT(B6584, 4))=0, "No BM Man Code Found", "Match Found"))</f>
        <v>No BM Man Code Found</v>
      </c>
    </row>
    <row r="6585" spans="1:7">
      <c r="A6585" s="23" t="s">
        <v>12527</v>
      </c>
      <c r="B6585" s="23" t="s">
        <v>12528</v>
      </c>
      <c r="C6585" s="23" t="s">
        <v>574</v>
      </c>
      <c r="D6585" s="23" t="str">
        <f>IF(ISNUMBER(MATCH(C6585, 'Registration Database Man. Code'!A:A, 0)), "drone", "")</f>
        <v>drone</v>
      </c>
      <c r="E6585" s="23" t="str">
        <f>VLOOKUP(C6585, 'Registration Database Man. Code'!A:D, 4, FALSE)</f>
        <v>DJI</v>
      </c>
      <c r="F6585" s="24" t="str">
        <f t="shared" si="102"/>
        <v>Yes</v>
      </c>
      <c r="G6585" s="21" t="str">
        <f>IF(F6585="Yes", "Not Applicable", IF(COUNTIF('Broadcast Module Man Codes'!B:B, LEFT(B6585, 4))=0, "No BM Man Code Found", "Match Found"))</f>
        <v>Not Applicable</v>
      </c>
    </row>
    <row r="6586" spans="1:7">
      <c r="A6586" s="23" t="s">
        <v>12529</v>
      </c>
      <c r="B6586" s="23" t="s">
        <v>12530</v>
      </c>
      <c r="C6586" s="23" t="s">
        <v>12531</v>
      </c>
      <c r="D6586" s="23" t="str">
        <f>IF(ISNUMBER(MATCH(C6586, 'Registration Database Man. Code'!A:A, 0)), "drone", "")</f>
        <v>drone</v>
      </c>
      <c r="E6586" s="23" t="str">
        <f>VLOOKUP(C6586, 'Registration Database Man. Code'!A:D, 4, FALSE)</f>
        <v>DJI</v>
      </c>
      <c r="F6586" s="24" t="str">
        <f t="shared" si="102"/>
        <v>No</v>
      </c>
      <c r="G6586" s="21" t="str">
        <f>IF(F6586="Yes", "Not Applicable", IF(COUNTIF('Broadcast Module Man Codes'!B:B, LEFT(B6586, 4))=0, "No BM Man Code Found", "Match Found"))</f>
        <v>No BM Man Code Found</v>
      </c>
    </row>
    <row r="6587" spans="1:7">
      <c r="A6587" s="23" t="s">
        <v>12532</v>
      </c>
      <c r="B6587" s="23" t="s">
        <v>12533</v>
      </c>
      <c r="C6587" s="23" t="s">
        <v>12531</v>
      </c>
      <c r="D6587" s="23" t="str">
        <f>IF(ISNUMBER(MATCH(C6587, 'Registration Database Man. Code'!A:A, 0)), "drone", "")</f>
        <v>drone</v>
      </c>
      <c r="E6587" s="23" t="str">
        <f>VLOOKUP(C6587, 'Registration Database Man. Code'!A:D, 4, FALSE)</f>
        <v>DJI</v>
      </c>
      <c r="F6587" s="24" t="str">
        <f t="shared" si="102"/>
        <v>No</v>
      </c>
      <c r="G6587" s="21" t="str">
        <f>IF(F6587="Yes", "Not Applicable", IF(COUNTIF('Broadcast Module Man Codes'!B:B, LEFT(B6587, 4))=0, "No BM Man Code Found", "Match Found"))</f>
        <v>No BM Man Code Found</v>
      </c>
    </row>
    <row r="6588" spans="1:7">
      <c r="A6588" s="23" t="s">
        <v>12534</v>
      </c>
      <c r="B6588" s="23" t="s">
        <v>12535</v>
      </c>
      <c r="C6588" s="23" t="s">
        <v>42</v>
      </c>
      <c r="D6588" s="23" t="str">
        <f>IF(ISNUMBER(MATCH(C6588, 'Registration Database Man. Code'!A:A, 0)), "drone", "")</f>
        <v>drone</v>
      </c>
      <c r="E6588" s="23" t="str">
        <f>VLOOKUP(C6588, 'Registration Database Man. Code'!A:D, 4, FALSE)</f>
        <v>DJI</v>
      </c>
      <c r="F6588" s="24" t="str">
        <f t="shared" si="102"/>
        <v>No</v>
      </c>
      <c r="G6588" s="21" t="str">
        <f>IF(F6588="Yes", "Not Applicable", IF(COUNTIF('Broadcast Module Man Codes'!B:B, LEFT(B6588, 4))=0, "No BM Man Code Found", "Match Found"))</f>
        <v>No BM Man Code Found</v>
      </c>
    </row>
    <row r="6589" spans="1:7">
      <c r="A6589" s="23" t="s">
        <v>12536</v>
      </c>
      <c r="B6589" s="23" t="s">
        <v>12537</v>
      </c>
      <c r="C6589" s="23" t="s">
        <v>509</v>
      </c>
      <c r="D6589" s="23" t="str">
        <f>IF(ISNUMBER(MATCH(C6589, 'Registration Database Man. Code'!A:A, 0)), "drone", "")</f>
        <v>drone</v>
      </c>
      <c r="E6589" s="23" t="str">
        <f>VLOOKUP(C6589, 'Registration Database Man. Code'!A:D, 4, FALSE)</f>
        <v>DJI</v>
      </c>
      <c r="F6589" s="24" t="str">
        <f t="shared" si="102"/>
        <v>No</v>
      </c>
      <c r="G6589" s="21" t="str">
        <f>IF(F6589="Yes", "Not Applicable", IF(COUNTIF('Broadcast Module Man Codes'!B:B, LEFT(B6589, 4))=0, "No BM Man Code Found", "Match Found"))</f>
        <v>No BM Man Code Found</v>
      </c>
    </row>
    <row r="6590" spans="1:7">
      <c r="A6590" s="23" t="s">
        <v>12538</v>
      </c>
      <c r="B6590" s="23" t="s">
        <v>12539</v>
      </c>
      <c r="C6590" s="23" t="s">
        <v>288</v>
      </c>
      <c r="D6590" s="23" t="str">
        <f>IF(ISNUMBER(MATCH(C6590, 'Registration Database Man. Code'!A:A, 0)), "drone", "")</f>
        <v>drone</v>
      </c>
      <c r="E6590" s="23" t="str">
        <f>VLOOKUP(C6590, 'Registration Database Man. Code'!A:D, 4, FALSE)</f>
        <v>DJI</v>
      </c>
      <c r="F6590" s="24" t="str">
        <f t="shared" si="102"/>
        <v>No</v>
      </c>
      <c r="G6590" s="21" t="str">
        <f>IF(F6590="Yes", "Not Applicable", IF(COUNTIF('Broadcast Module Man Codes'!B:B, LEFT(B6590, 4))=0, "No BM Man Code Found", "Match Found"))</f>
        <v>No BM Man Code Found</v>
      </c>
    </row>
    <row r="6591" spans="1:7">
      <c r="A6591" s="23" t="s">
        <v>12540</v>
      </c>
      <c r="B6591" s="23" t="s">
        <v>12541</v>
      </c>
      <c r="C6591" s="23" t="s">
        <v>16</v>
      </c>
      <c r="D6591" s="23" t="str">
        <f>IF(ISNUMBER(MATCH(C6591, 'Registration Database Man. Code'!A:A, 0)), "drone", "")</f>
        <v>drone</v>
      </c>
      <c r="E6591" s="23" t="str">
        <f>VLOOKUP(C6591, 'Registration Database Man. Code'!A:D, 4, FALSE)</f>
        <v>DJI</v>
      </c>
      <c r="F6591" s="24" t="str">
        <f t="shared" si="102"/>
        <v>Yes</v>
      </c>
      <c r="G6591" s="21" t="str">
        <f>IF(F6591="Yes", "Not Applicable", IF(COUNTIF('Broadcast Module Man Codes'!B:B, LEFT(B6591, 4))=0, "No BM Man Code Found", "Match Found"))</f>
        <v>Not Applicable</v>
      </c>
    </row>
    <row r="6592" spans="1:7">
      <c r="A6592" s="23" t="s">
        <v>12542</v>
      </c>
      <c r="B6592" s="23" t="s">
        <v>12543</v>
      </c>
      <c r="C6592" s="23" t="s">
        <v>1421</v>
      </c>
      <c r="D6592" s="23" t="str">
        <f>IF(ISNUMBER(MATCH(C6592, 'Registration Database Man. Code'!A:A, 0)), "drone", "")</f>
        <v>drone</v>
      </c>
      <c r="E6592" s="23" t="str">
        <f>VLOOKUP(C6592, 'Registration Database Man. Code'!A:D, 4, FALSE)</f>
        <v>DJI</v>
      </c>
      <c r="F6592" s="24" t="str">
        <f t="shared" si="102"/>
        <v>No</v>
      </c>
      <c r="G6592" s="21" t="str">
        <f>IF(F6592="Yes", "Not Applicable", IF(COUNTIF('Broadcast Module Man Codes'!B:B, LEFT(B6592, 4))=0, "No BM Man Code Found", "Match Found"))</f>
        <v>Match Found</v>
      </c>
    </row>
    <row r="6593" spans="1:7">
      <c r="A6593" s="23" t="s">
        <v>12544</v>
      </c>
      <c r="B6593" s="23">
        <v>85561</v>
      </c>
      <c r="C6593" s="23" t="s">
        <v>53</v>
      </c>
      <c r="D6593" s="23" t="str">
        <f>IF(ISNUMBER(MATCH(C6593, 'Registration Database Man. Code'!A:A, 0)), "drone", "")</f>
        <v>drone</v>
      </c>
      <c r="E6593" s="23" t="str">
        <f>VLOOKUP(C6593, 'Registration Database Man. Code'!A:D, 4, FALSE)</f>
        <v>EA VISION</v>
      </c>
      <c r="F6593" s="24" t="str">
        <f t="shared" si="102"/>
        <v>No</v>
      </c>
      <c r="G6593" s="21" t="str">
        <f>IF(F6593="Yes", "Not Applicable", IF(COUNTIF('Broadcast Module Man Codes'!B:B, LEFT(B6593, 4))=0, "No BM Man Code Found", "Match Found"))</f>
        <v>No BM Man Code Found</v>
      </c>
    </row>
    <row r="6594" spans="1:7">
      <c r="A6594" s="23" t="s">
        <v>12545</v>
      </c>
      <c r="B6594" s="23" t="s">
        <v>12546</v>
      </c>
      <c r="C6594" s="23" t="s">
        <v>482</v>
      </c>
      <c r="D6594" s="23" t="str">
        <f>IF(ISNUMBER(MATCH(C6594, 'Registration Database Man. Code'!A:A, 0)), "drone", "")</f>
        <v>drone</v>
      </c>
      <c r="E6594" s="23" t="str">
        <f>VLOOKUP(C6594, 'Registration Database Man. Code'!A:D, 4, FALSE)</f>
        <v>DJI</v>
      </c>
      <c r="F6594" s="24" t="str">
        <f t="shared" si="102"/>
        <v>No</v>
      </c>
      <c r="G6594" s="21" t="str">
        <f>IF(F6594="Yes", "Not Applicable", IF(COUNTIF('Broadcast Module Man Codes'!B:B, LEFT(B6594, 4))=0, "No BM Man Code Found", "Match Found"))</f>
        <v>No BM Man Code Found</v>
      </c>
    </row>
    <row r="6595" spans="1:7">
      <c r="A6595" s="23" t="s">
        <v>12547</v>
      </c>
      <c r="B6595" s="23" t="s">
        <v>12548</v>
      </c>
      <c r="C6595" s="23" t="s">
        <v>288</v>
      </c>
      <c r="D6595" s="23" t="str">
        <f>IF(ISNUMBER(MATCH(C6595, 'Registration Database Man. Code'!A:A, 0)), "drone", "")</f>
        <v>drone</v>
      </c>
      <c r="E6595" s="23" t="str">
        <f>VLOOKUP(C6595, 'Registration Database Man. Code'!A:D, 4, FALSE)</f>
        <v>DJI</v>
      </c>
      <c r="F6595" s="24" t="str">
        <f t="shared" ref="F6595:F6658" si="103">IF(OR(E6595="EA VISION", E6595="EAVISION"), "No", IF(OR(AND(OR(E6595="DJI", E6595="DJI Innovations"), LEFT(B6595, 5)="1581F"), AND(OR(E6595="XAG", E6595="GUANGZHOU XAG CO LTD"), LEFT(B6595, 5)="1863F"), AND(E6595="Talos Drones", LEFT(B6595, 5)="2104F")), "Yes", "No"))</f>
        <v>No</v>
      </c>
      <c r="G6595" s="21" t="str">
        <f>IF(F6595="Yes", "Not Applicable", IF(COUNTIF('Broadcast Module Man Codes'!B:B, LEFT(B6595, 4))=0, "No BM Man Code Found", "Match Found"))</f>
        <v>No BM Man Code Found</v>
      </c>
    </row>
    <row r="6596" spans="1:7">
      <c r="A6596" s="23" t="s">
        <v>12552</v>
      </c>
      <c r="B6596" s="23" t="s">
        <v>12553</v>
      </c>
      <c r="C6596" s="23" t="s">
        <v>30</v>
      </c>
      <c r="D6596" s="23" t="str">
        <f>IF(ISNUMBER(MATCH(C6596, 'Registration Database Man. Code'!A:A, 0)), "drone", "")</f>
        <v>drone</v>
      </c>
      <c r="E6596" s="23" t="str">
        <f>VLOOKUP(C6596, 'Registration Database Man. Code'!A:D, 4, FALSE)</f>
        <v>DJI</v>
      </c>
      <c r="F6596" s="24" t="str">
        <f t="shared" si="103"/>
        <v>No</v>
      </c>
      <c r="G6596" s="21" t="str">
        <f>IF(F6596="Yes", "Not Applicable", IF(COUNTIF('Broadcast Module Man Codes'!B:B, LEFT(B6596, 4))=0, "No BM Man Code Found", "Match Found"))</f>
        <v>No BM Man Code Found</v>
      </c>
    </row>
    <row r="6597" spans="1:7">
      <c r="A6597" s="23" t="s">
        <v>12554</v>
      </c>
      <c r="B6597" s="23" t="s">
        <v>12555</v>
      </c>
      <c r="C6597" s="23">
        <v>610131</v>
      </c>
      <c r="D6597" s="23" t="str">
        <f>IF(ISNUMBER(MATCH(C6597, 'Registration Database Man. Code'!A:A, 0)), "drone", "")</f>
        <v>drone</v>
      </c>
      <c r="E6597" s="23" t="str">
        <f>VLOOKUP(C6597, 'Registration Database Man. Code'!A:D, 4, FALSE)</f>
        <v>DJI</v>
      </c>
      <c r="F6597" s="24" t="str">
        <f t="shared" si="103"/>
        <v>No</v>
      </c>
      <c r="G6597" s="21" t="str">
        <f>IF(F6597="Yes", "Not Applicable", IF(COUNTIF('Broadcast Module Man Codes'!B:B, LEFT(B6597, 4))=0, "No BM Man Code Found", "Match Found"))</f>
        <v>No BM Man Code Found</v>
      </c>
    </row>
    <row r="6598" spans="1:7">
      <c r="A6598" s="23" t="s">
        <v>12556</v>
      </c>
      <c r="B6598" s="23" t="s">
        <v>12557</v>
      </c>
      <c r="C6598" s="23" t="s">
        <v>27</v>
      </c>
      <c r="D6598" s="23" t="str">
        <f>IF(ISNUMBER(MATCH(C6598, 'Registration Database Man. Code'!A:A, 0)), "drone", "")</f>
        <v>drone</v>
      </c>
      <c r="E6598" s="23" t="str">
        <f>VLOOKUP(C6598, 'Registration Database Man. Code'!A:D, 4, FALSE)</f>
        <v>DJI</v>
      </c>
      <c r="F6598" s="24" t="str">
        <f t="shared" si="103"/>
        <v>Yes</v>
      </c>
      <c r="G6598" s="21" t="str">
        <f>IF(F6598="Yes", "Not Applicable", IF(COUNTIF('Broadcast Module Man Codes'!B:B, LEFT(B6598, 4))=0, "No BM Man Code Found", "Match Found"))</f>
        <v>Not Applicable</v>
      </c>
    </row>
    <row r="6599" spans="1:7">
      <c r="A6599" s="23" t="s">
        <v>12558</v>
      </c>
      <c r="B6599" s="23" t="s">
        <v>12559</v>
      </c>
      <c r="C6599" s="23" t="s">
        <v>10</v>
      </c>
      <c r="D6599" s="23" t="str">
        <f>IF(ISNUMBER(MATCH(C6599, 'Registration Database Man. Code'!A:A, 0)), "drone", "")</f>
        <v>drone</v>
      </c>
      <c r="E6599" s="23" t="str">
        <f>VLOOKUP(C6599, 'Registration Database Man. Code'!A:D, 4, FALSE)</f>
        <v>DJI</v>
      </c>
      <c r="F6599" s="24" t="str">
        <f t="shared" si="103"/>
        <v>Yes</v>
      </c>
      <c r="G6599" s="21" t="str">
        <f>IF(F6599="Yes", "Not Applicable", IF(COUNTIF('Broadcast Module Man Codes'!B:B, LEFT(B6599, 4))=0, "No BM Man Code Found", "Match Found"))</f>
        <v>Not Applicable</v>
      </c>
    </row>
    <row r="6600" spans="1:7">
      <c r="A6600" s="23" t="s">
        <v>12560</v>
      </c>
      <c r="B6600" s="23" t="s">
        <v>12561</v>
      </c>
      <c r="C6600" s="23" t="s">
        <v>1418</v>
      </c>
      <c r="D6600" s="23" t="str">
        <f>IF(ISNUMBER(MATCH(C6600, 'Registration Database Man. Code'!A:A, 0)), "drone", "")</f>
        <v>drone</v>
      </c>
      <c r="E6600" s="23" t="str">
        <f>VLOOKUP(C6600, 'Registration Database Man. Code'!A:D, 4, FALSE)</f>
        <v>DJI</v>
      </c>
      <c r="F6600" s="24" t="str">
        <f t="shared" si="103"/>
        <v>No</v>
      </c>
      <c r="G6600" s="21" t="str">
        <f>IF(F6600="Yes", "Not Applicable", IF(COUNTIF('Broadcast Module Man Codes'!B:B, LEFT(B6600, 4))=0, "No BM Man Code Found", "Match Found"))</f>
        <v>No BM Man Code Found</v>
      </c>
    </row>
    <row r="6601" spans="1:7">
      <c r="A6601" s="23" t="s">
        <v>12562</v>
      </c>
      <c r="B6601" s="23" t="s">
        <v>12563</v>
      </c>
      <c r="C6601" s="23" t="s">
        <v>63</v>
      </c>
      <c r="D6601" s="23" t="str">
        <f>IF(ISNUMBER(MATCH(C6601, 'Registration Database Man. Code'!A:A, 0)), "drone", "")</f>
        <v>drone</v>
      </c>
      <c r="E6601" s="23" t="str">
        <f>VLOOKUP(C6601, 'Registration Database Man. Code'!A:D, 4, FALSE)</f>
        <v>DJI</v>
      </c>
      <c r="F6601" s="24" t="str">
        <f t="shared" si="103"/>
        <v>No</v>
      </c>
      <c r="G6601" s="21" t="str">
        <f>IF(F6601="Yes", "Not Applicable", IF(COUNTIF('Broadcast Module Man Codes'!B:B, LEFT(B6601, 4))=0, "No BM Man Code Found", "Match Found"))</f>
        <v>No BM Man Code Found</v>
      </c>
    </row>
    <row r="6602" spans="1:7">
      <c r="A6602" s="23" t="s">
        <v>12564</v>
      </c>
      <c r="B6602" s="23" t="s">
        <v>12565</v>
      </c>
      <c r="C6602" s="23" t="s">
        <v>6</v>
      </c>
      <c r="D6602" s="23" t="str">
        <f>IF(ISNUMBER(MATCH(C6602, 'Registration Database Man. Code'!A:A, 0)), "drone", "")</f>
        <v>drone</v>
      </c>
      <c r="E6602" s="23" t="str">
        <f>VLOOKUP(C6602, 'Registration Database Man. Code'!A:D, 4, FALSE)</f>
        <v>XAG</v>
      </c>
      <c r="F6602" s="24" t="str">
        <f t="shared" si="103"/>
        <v>No</v>
      </c>
      <c r="G6602" s="21" t="str">
        <f>IF(F6602="Yes", "Not Applicable", IF(COUNTIF('Broadcast Module Man Codes'!B:B, LEFT(B6602, 4))=0, "No BM Man Code Found", "Match Found"))</f>
        <v>No BM Man Code Found</v>
      </c>
    </row>
    <row r="6603" spans="1:7">
      <c r="A6603" s="23" t="s">
        <v>12566</v>
      </c>
      <c r="B6603" s="23" t="s">
        <v>12567</v>
      </c>
      <c r="C6603" s="23" t="s">
        <v>2035</v>
      </c>
      <c r="D6603" s="23" t="str">
        <f>IF(ISNUMBER(MATCH(C6603, 'Registration Database Man. Code'!A:A, 0)), "drone", "")</f>
        <v>drone</v>
      </c>
      <c r="E6603" s="23" t="str">
        <f>VLOOKUP(C6603, 'Registration Database Man. Code'!A:D, 4, FALSE)</f>
        <v>DJI</v>
      </c>
      <c r="F6603" s="24" t="str">
        <f t="shared" si="103"/>
        <v>No</v>
      </c>
      <c r="G6603" s="21" t="str">
        <f>IF(F6603="Yes", "Not Applicable", IF(COUNTIF('Broadcast Module Man Codes'!B:B, LEFT(B6603, 4))=0, "No BM Man Code Found", "Match Found"))</f>
        <v>No BM Man Code Found</v>
      </c>
    </row>
    <row r="6604" spans="1:7">
      <c r="A6604" s="23" t="s">
        <v>12568</v>
      </c>
      <c r="B6604" s="23" t="s">
        <v>12569</v>
      </c>
      <c r="C6604" s="23" t="s">
        <v>27</v>
      </c>
      <c r="D6604" s="23" t="str">
        <f>IF(ISNUMBER(MATCH(C6604, 'Registration Database Man. Code'!A:A, 0)), "drone", "")</f>
        <v>drone</v>
      </c>
      <c r="E6604" s="23" t="str">
        <f>VLOOKUP(C6604, 'Registration Database Man. Code'!A:D, 4, FALSE)</f>
        <v>DJI</v>
      </c>
      <c r="F6604" s="24" t="str">
        <f t="shared" si="103"/>
        <v>Yes</v>
      </c>
      <c r="G6604" s="21" t="str">
        <f>IF(F6604="Yes", "Not Applicable", IF(COUNTIF('Broadcast Module Man Codes'!B:B, LEFT(B6604, 4))=0, "No BM Man Code Found", "Match Found"))</f>
        <v>Not Applicable</v>
      </c>
    </row>
    <row r="6605" spans="1:7">
      <c r="A6605" s="23" t="s">
        <v>12570</v>
      </c>
      <c r="B6605" s="23" t="s">
        <v>12571</v>
      </c>
      <c r="C6605" s="23" t="s">
        <v>10</v>
      </c>
      <c r="D6605" s="23" t="str">
        <f>IF(ISNUMBER(MATCH(C6605, 'Registration Database Man. Code'!A:A, 0)), "drone", "")</f>
        <v>drone</v>
      </c>
      <c r="E6605" s="23" t="str">
        <f>VLOOKUP(C6605, 'Registration Database Man. Code'!A:D, 4, FALSE)</f>
        <v>DJI</v>
      </c>
      <c r="F6605" s="24" t="str">
        <f t="shared" si="103"/>
        <v>No</v>
      </c>
      <c r="G6605" s="21" t="str">
        <f>IF(F6605="Yes", "Not Applicable", IF(COUNTIF('Broadcast Module Man Codes'!B:B, LEFT(B6605, 4))=0, "No BM Man Code Found", "Match Found"))</f>
        <v>No BM Man Code Found</v>
      </c>
    </row>
    <row r="6606" spans="1:7">
      <c r="A6606" s="23" t="s">
        <v>12572</v>
      </c>
      <c r="B6606" s="23" t="s">
        <v>12573</v>
      </c>
      <c r="C6606" s="23" t="s">
        <v>430</v>
      </c>
      <c r="D6606" s="23" t="str">
        <f>IF(ISNUMBER(MATCH(C6606, 'Registration Database Man. Code'!A:A, 0)), "drone", "")</f>
        <v>drone</v>
      </c>
      <c r="E6606" s="23" t="str">
        <f>VLOOKUP(C6606, 'Registration Database Man. Code'!A:D, 4, FALSE)</f>
        <v>EAVISION</v>
      </c>
      <c r="F6606" s="24" t="str">
        <f t="shared" si="103"/>
        <v>No</v>
      </c>
      <c r="G6606" s="21" t="str">
        <f>IF(F6606="Yes", "Not Applicable", IF(COUNTIF('Broadcast Module Man Codes'!B:B, LEFT(B6606, 4))=0, "No BM Man Code Found", "Match Found"))</f>
        <v>No BM Man Code Found</v>
      </c>
    </row>
    <row r="6607" spans="1:7">
      <c r="A6607" s="23" t="s">
        <v>12574</v>
      </c>
      <c r="B6607" s="23" t="s">
        <v>12575</v>
      </c>
      <c r="C6607" s="23" t="s">
        <v>359</v>
      </c>
      <c r="D6607" s="23" t="str">
        <f>IF(ISNUMBER(MATCH(C6607, 'Registration Database Man. Code'!A:A, 0)), "drone", "")</f>
        <v>drone</v>
      </c>
      <c r="E6607" s="23" t="str">
        <f>VLOOKUP(C6607, 'Registration Database Man. Code'!A:D, 4, FALSE)</f>
        <v>DJI</v>
      </c>
      <c r="F6607" s="24" t="str">
        <f t="shared" si="103"/>
        <v>No</v>
      </c>
      <c r="G6607" s="21" t="str">
        <f>IF(F6607="Yes", "Not Applicable", IF(COUNTIF('Broadcast Module Man Codes'!B:B, LEFT(B6607, 4))=0, "No BM Man Code Found", "Match Found"))</f>
        <v>No BM Man Code Found</v>
      </c>
    </row>
    <row r="6608" spans="1:7">
      <c r="A6608" s="23" t="s">
        <v>12576</v>
      </c>
      <c r="B6608" s="23" t="s">
        <v>12577</v>
      </c>
      <c r="C6608" s="23" t="s">
        <v>27</v>
      </c>
      <c r="D6608" s="23" t="str">
        <f>IF(ISNUMBER(MATCH(C6608, 'Registration Database Man. Code'!A:A, 0)), "drone", "")</f>
        <v>drone</v>
      </c>
      <c r="E6608" s="23" t="str">
        <f>VLOOKUP(C6608, 'Registration Database Man. Code'!A:D, 4, FALSE)</f>
        <v>DJI</v>
      </c>
      <c r="F6608" s="24" t="str">
        <f t="shared" si="103"/>
        <v>Yes</v>
      </c>
      <c r="G6608" s="21" t="str">
        <f>IF(F6608="Yes", "Not Applicable", IF(COUNTIF('Broadcast Module Man Codes'!B:B, LEFT(B6608, 4))=0, "No BM Man Code Found", "Match Found"))</f>
        <v>Not Applicable</v>
      </c>
    </row>
    <row r="6609" spans="1:7">
      <c r="A6609" s="23" t="s">
        <v>12578</v>
      </c>
      <c r="B6609" s="23">
        <v>85628</v>
      </c>
      <c r="C6609" s="23" t="s">
        <v>53</v>
      </c>
      <c r="D6609" s="23" t="str">
        <f>IF(ISNUMBER(MATCH(C6609, 'Registration Database Man. Code'!A:A, 0)), "drone", "")</f>
        <v>drone</v>
      </c>
      <c r="E6609" s="23" t="str">
        <f>VLOOKUP(C6609, 'Registration Database Man. Code'!A:D, 4, FALSE)</f>
        <v>EA VISION</v>
      </c>
      <c r="F6609" s="24" t="str">
        <f t="shared" si="103"/>
        <v>No</v>
      </c>
      <c r="G6609" s="21" t="str">
        <f>IF(F6609="Yes", "Not Applicable", IF(COUNTIF('Broadcast Module Man Codes'!B:B, LEFT(B6609, 4))=0, "No BM Man Code Found", "Match Found"))</f>
        <v>No BM Man Code Found</v>
      </c>
    </row>
    <row r="6610" spans="1:7">
      <c r="A6610" s="23" t="s">
        <v>12579</v>
      </c>
      <c r="B6610" s="23" t="s">
        <v>12580</v>
      </c>
      <c r="C6610" s="23" t="s">
        <v>2651</v>
      </c>
      <c r="D6610" s="23" t="str">
        <f>IF(ISNUMBER(MATCH(C6610, 'Registration Database Man. Code'!A:A, 0)), "drone", "")</f>
        <v>drone</v>
      </c>
      <c r="E6610" s="23" t="str">
        <f>VLOOKUP(C6610, 'Registration Database Man. Code'!A:D, 4, FALSE)</f>
        <v>DJI</v>
      </c>
      <c r="F6610" s="24" t="str">
        <f t="shared" si="103"/>
        <v>No</v>
      </c>
      <c r="G6610" s="21" t="str">
        <f>IF(F6610="Yes", "Not Applicable", IF(COUNTIF('Broadcast Module Man Codes'!B:B, LEFT(B6610, 4))=0, "No BM Man Code Found", "Match Found"))</f>
        <v>No BM Man Code Found</v>
      </c>
    </row>
    <row r="6611" spans="1:7">
      <c r="A6611" s="23" t="s">
        <v>12581</v>
      </c>
      <c r="B6611" s="23" t="s">
        <v>12582</v>
      </c>
      <c r="C6611" s="23" t="s">
        <v>10</v>
      </c>
      <c r="D6611" s="23" t="str">
        <f>IF(ISNUMBER(MATCH(C6611, 'Registration Database Man. Code'!A:A, 0)), "drone", "")</f>
        <v>drone</v>
      </c>
      <c r="E6611" s="23" t="str">
        <f>VLOOKUP(C6611, 'Registration Database Man. Code'!A:D, 4, FALSE)</f>
        <v>DJI</v>
      </c>
      <c r="F6611" s="24" t="str">
        <f t="shared" si="103"/>
        <v>Yes</v>
      </c>
      <c r="G6611" s="21" t="str">
        <f>IF(F6611="Yes", "Not Applicable", IF(COUNTIF('Broadcast Module Man Codes'!B:B, LEFT(B6611, 4))=0, "No BM Man Code Found", "Match Found"))</f>
        <v>Not Applicable</v>
      </c>
    </row>
    <row r="6612" spans="1:7">
      <c r="A6612" s="23" t="s">
        <v>12583</v>
      </c>
      <c r="B6612" s="23" t="s">
        <v>12584</v>
      </c>
      <c r="C6612" s="23" t="s">
        <v>300</v>
      </c>
      <c r="D6612" s="23" t="str">
        <f>IF(ISNUMBER(MATCH(C6612, 'Registration Database Man. Code'!A:A, 0)), "drone", "")</f>
        <v>drone</v>
      </c>
      <c r="E6612" s="23" t="str">
        <f>VLOOKUP(C6612, 'Registration Database Man. Code'!A:D, 4, FALSE)</f>
        <v>DJI</v>
      </c>
      <c r="F6612" s="24" t="str">
        <f t="shared" si="103"/>
        <v>No</v>
      </c>
      <c r="G6612" s="21" t="str">
        <f>IF(F6612="Yes", "Not Applicable", IF(COUNTIF('Broadcast Module Man Codes'!B:B, LEFT(B6612, 4))=0, "No BM Man Code Found", "Match Found"))</f>
        <v>No BM Man Code Found</v>
      </c>
    </row>
    <row r="6613" spans="1:7">
      <c r="A6613" s="23" t="s">
        <v>12586</v>
      </c>
      <c r="B6613" s="23" t="s">
        <v>12587</v>
      </c>
      <c r="C6613" s="23" t="s">
        <v>10</v>
      </c>
      <c r="D6613" s="23" t="str">
        <f>IF(ISNUMBER(MATCH(C6613, 'Registration Database Man. Code'!A:A, 0)), "drone", "")</f>
        <v>drone</v>
      </c>
      <c r="E6613" s="23" t="str">
        <f>VLOOKUP(C6613, 'Registration Database Man. Code'!A:D, 4, FALSE)</f>
        <v>DJI</v>
      </c>
      <c r="F6613" s="24" t="str">
        <f t="shared" si="103"/>
        <v>No</v>
      </c>
      <c r="G6613" s="21" t="str">
        <f>IF(F6613="Yes", "Not Applicable", IF(COUNTIF('Broadcast Module Man Codes'!B:B, LEFT(B6613, 4))=0, "No BM Man Code Found", "Match Found"))</f>
        <v>No BM Man Code Found</v>
      </c>
    </row>
    <row r="6614" spans="1:7">
      <c r="A6614" s="23" t="s">
        <v>12588</v>
      </c>
      <c r="B6614" s="23" t="s">
        <v>12589</v>
      </c>
      <c r="C6614" s="23">
        <v>610131</v>
      </c>
      <c r="D6614" s="23" t="str">
        <f>IF(ISNUMBER(MATCH(C6614, 'Registration Database Man. Code'!A:A, 0)), "drone", "")</f>
        <v>drone</v>
      </c>
      <c r="E6614" s="23" t="str">
        <f>VLOOKUP(C6614, 'Registration Database Man. Code'!A:D, 4, FALSE)</f>
        <v>DJI</v>
      </c>
      <c r="F6614" s="24" t="str">
        <f t="shared" si="103"/>
        <v>No</v>
      </c>
      <c r="G6614" s="21" t="str">
        <f>IF(F6614="Yes", "Not Applicable", IF(COUNTIF('Broadcast Module Man Codes'!B:B, LEFT(B6614, 4))=0, "No BM Man Code Found", "Match Found"))</f>
        <v>No BM Man Code Found</v>
      </c>
    </row>
    <row r="6615" spans="1:7">
      <c r="A6615" s="23" t="s">
        <v>12590</v>
      </c>
      <c r="B6615" s="23" t="s">
        <v>12591</v>
      </c>
      <c r="C6615" s="23" t="s">
        <v>288</v>
      </c>
      <c r="D6615" s="23" t="str">
        <f>IF(ISNUMBER(MATCH(C6615, 'Registration Database Man. Code'!A:A, 0)), "drone", "")</f>
        <v>drone</v>
      </c>
      <c r="E6615" s="23" t="str">
        <f>VLOOKUP(C6615, 'Registration Database Man. Code'!A:D, 4, FALSE)</f>
        <v>DJI</v>
      </c>
      <c r="F6615" s="24" t="str">
        <f t="shared" si="103"/>
        <v>No</v>
      </c>
      <c r="G6615" s="21" t="str">
        <f>IF(F6615="Yes", "Not Applicable", IF(COUNTIF('Broadcast Module Man Codes'!B:B, LEFT(B6615, 4))=0, "No BM Man Code Found", "Match Found"))</f>
        <v>No BM Man Code Found</v>
      </c>
    </row>
    <row r="6616" spans="1:7">
      <c r="A6616" s="23" t="s">
        <v>12592</v>
      </c>
      <c r="B6616" s="23" t="s">
        <v>12593</v>
      </c>
      <c r="C6616" s="23" t="s">
        <v>10</v>
      </c>
      <c r="D6616" s="23" t="str">
        <f>IF(ISNUMBER(MATCH(C6616, 'Registration Database Man. Code'!A:A, 0)), "drone", "")</f>
        <v>drone</v>
      </c>
      <c r="E6616" s="23" t="str">
        <f>VLOOKUP(C6616, 'Registration Database Man. Code'!A:D, 4, FALSE)</f>
        <v>DJI</v>
      </c>
      <c r="F6616" s="24" t="str">
        <f t="shared" si="103"/>
        <v>No</v>
      </c>
      <c r="G6616" s="21" t="str">
        <f>IF(F6616="Yes", "Not Applicable", IF(COUNTIF('Broadcast Module Man Codes'!B:B, LEFT(B6616, 4))=0, "No BM Man Code Found", "Match Found"))</f>
        <v>No BM Man Code Found</v>
      </c>
    </row>
    <row r="6617" spans="1:7">
      <c r="A6617" s="23" t="s">
        <v>12594</v>
      </c>
      <c r="B6617" s="23" t="s">
        <v>12595</v>
      </c>
      <c r="C6617" s="23" t="s">
        <v>288</v>
      </c>
      <c r="D6617" s="23" t="str">
        <f>IF(ISNUMBER(MATCH(C6617, 'Registration Database Man. Code'!A:A, 0)), "drone", "")</f>
        <v>drone</v>
      </c>
      <c r="E6617" s="23" t="str">
        <f>VLOOKUP(C6617, 'Registration Database Man. Code'!A:D, 4, FALSE)</f>
        <v>DJI</v>
      </c>
      <c r="F6617" s="24" t="str">
        <f t="shared" si="103"/>
        <v>No</v>
      </c>
      <c r="G6617" s="21" t="str">
        <f>IF(F6617="Yes", "Not Applicable", IF(COUNTIF('Broadcast Module Man Codes'!B:B, LEFT(B6617, 4))=0, "No BM Man Code Found", "Match Found"))</f>
        <v>No BM Man Code Found</v>
      </c>
    </row>
    <row r="6618" spans="1:7">
      <c r="A6618" s="23" t="s">
        <v>12596</v>
      </c>
      <c r="B6618" s="23" t="s">
        <v>12597</v>
      </c>
      <c r="C6618" s="23" t="s">
        <v>16</v>
      </c>
      <c r="D6618" s="23" t="str">
        <f>IF(ISNUMBER(MATCH(C6618, 'Registration Database Man. Code'!A:A, 0)), "drone", "")</f>
        <v>drone</v>
      </c>
      <c r="E6618" s="23" t="str">
        <f>VLOOKUP(C6618, 'Registration Database Man. Code'!A:D, 4, FALSE)</f>
        <v>DJI</v>
      </c>
      <c r="F6618" s="24" t="str">
        <f t="shared" si="103"/>
        <v>Yes</v>
      </c>
      <c r="G6618" s="21" t="str">
        <f>IF(F6618="Yes", "Not Applicable", IF(COUNTIF('Broadcast Module Man Codes'!B:B, LEFT(B6618, 4))=0, "No BM Man Code Found", "Match Found"))</f>
        <v>Not Applicable</v>
      </c>
    </row>
    <row r="6619" spans="1:7">
      <c r="A6619" s="23" t="s">
        <v>12598</v>
      </c>
      <c r="B6619" s="23" t="s">
        <v>12599</v>
      </c>
      <c r="C6619" s="23" t="s">
        <v>27</v>
      </c>
      <c r="D6619" s="23" t="str">
        <f>IF(ISNUMBER(MATCH(C6619, 'Registration Database Man. Code'!A:A, 0)), "drone", "")</f>
        <v>drone</v>
      </c>
      <c r="E6619" s="23" t="str">
        <f>VLOOKUP(C6619, 'Registration Database Man. Code'!A:D, 4, FALSE)</f>
        <v>DJI</v>
      </c>
      <c r="F6619" s="24" t="str">
        <f t="shared" si="103"/>
        <v>Yes</v>
      </c>
      <c r="G6619" s="21" t="str">
        <f>IF(F6619="Yes", "Not Applicable", IF(COUNTIF('Broadcast Module Man Codes'!B:B, LEFT(B6619, 4))=0, "No BM Man Code Found", "Match Found"))</f>
        <v>Not Applicable</v>
      </c>
    </row>
    <row r="6620" spans="1:7">
      <c r="A6620" s="23" t="s">
        <v>12600</v>
      </c>
      <c r="B6620" s="23" t="s">
        <v>12601</v>
      </c>
      <c r="C6620" s="23" t="s">
        <v>10</v>
      </c>
      <c r="D6620" s="23" t="str">
        <f>IF(ISNUMBER(MATCH(C6620, 'Registration Database Man. Code'!A:A, 0)), "drone", "")</f>
        <v>drone</v>
      </c>
      <c r="E6620" s="23" t="str">
        <f>VLOOKUP(C6620, 'Registration Database Man. Code'!A:D, 4, FALSE)</f>
        <v>DJI</v>
      </c>
      <c r="F6620" s="24" t="str">
        <f t="shared" si="103"/>
        <v>Yes</v>
      </c>
      <c r="G6620" s="21" t="str">
        <f>IF(F6620="Yes", "Not Applicable", IF(COUNTIF('Broadcast Module Man Codes'!B:B, LEFT(B6620, 4))=0, "No BM Man Code Found", "Match Found"))</f>
        <v>Not Applicable</v>
      </c>
    </row>
    <row r="6621" spans="1:7">
      <c r="A6621" s="23" t="s">
        <v>12602</v>
      </c>
      <c r="B6621" s="23" t="s">
        <v>12603</v>
      </c>
      <c r="C6621" s="23" t="s">
        <v>288</v>
      </c>
      <c r="D6621" s="23" t="str">
        <f>IF(ISNUMBER(MATCH(C6621, 'Registration Database Man. Code'!A:A, 0)), "drone", "")</f>
        <v>drone</v>
      </c>
      <c r="E6621" s="23" t="str">
        <f>VLOOKUP(C6621, 'Registration Database Man. Code'!A:D, 4, FALSE)</f>
        <v>DJI</v>
      </c>
      <c r="F6621" s="24" t="str">
        <f t="shared" si="103"/>
        <v>No</v>
      </c>
      <c r="G6621" s="21" t="str">
        <f>IF(F6621="Yes", "Not Applicable", IF(COUNTIF('Broadcast Module Man Codes'!B:B, LEFT(B6621, 4))=0, "No BM Man Code Found", "Match Found"))</f>
        <v>No BM Man Code Found</v>
      </c>
    </row>
    <row r="6622" spans="1:7">
      <c r="A6622" s="23" t="s">
        <v>12604</v>
      </c>
      <c r="B6622" s="23" t="s">
        <v>12605</v>
      </c>
      <c r="C6622" s="23">
        <v>610134</v>
      </c>
      <c r="D6622" s="23" t="str">
        <f>IF(ISNUMBER(MATCH(C6622, 'Registration Database Man. Code'!A:A, 0)), "drone", "")</f>
        <v>drone</v>
      </c>
      <c r="E6622" s="23" t="str">
        <f>VLOOKUP(C6622, 'Registration Database Man. Code'!A:D, 4, FALSE)</f>
        <v>DJI</v>
      </c>
      <c r="F6622" s="24" t="str">
        <f t="shared" si="103"/>
        <v>No</v>
      </c>
      <c r="G6622" s="21" t="str">
        <f>IF(F6622="Yes", "Not Applicable", IF(COUNTIF('Broadcast Module Man Codes'!B:B, LEFT(B6622, 4))=0, "No BM Man Code Found", "Match Found"))</f>
        <v>No BM Man Code Found</v>
      </c>
    </row>
    <row r="6623" spans="1:7">
      <c r="A6623" s="23" t="s">
        <v>12606</v>
      </c>
      <c r="B6623" s="23" t="s">
        <v>12607</v>
      </c>
      <c r="C6623" s="23">
        <v>610131</v>
      </c>
      <c r="D6623" s="23" t="str">
        <f>IF(ISNUMBER(MATCH(C6623, 'Registration Database Man. Code'!A:A, 0)), "drone", "")</f>
        <v>drone</v>
      </c>
      <c r="E6623" s="23" t="str">
        <f>VLOOKUP(C6623, 'Registration Database Man. Code'!A:D, 4, FALSE)</f>
        <v>DJI</v>
      </c>
      <c r="F6623" s="24" t="str">
        <f t="shared" si="103"/>
        <v>No</v>
      </c>
      <c r="G6623" s="21" t="str">
        <f>IF(F6623="Yes", "Not Applicable", IF(COUNTIF('Broadcast Module Man Codes'!B:B, LEFT(B6623, 4))=0, "No BM Man Code Found", "Match Found"))</f>
        <v>No BM Man Code Found</v>
      </c>
    </row>
    <row r="6624" spans="1:7">
      <c r="A6624" s="23" t="s">
        <v>12609</v>
      </c>
      <c r="B6624" s="23" t="s">
        <v>12610</v>
      </c>
      <c r="C6624" s="23" t="s">
        <v>10</v>
      </c>
      <c r="D6624" s="23" t="str">
        <f>IF(ISNUMBER(MATCH(C6624, 'Registration Database Man. Code'!A:A, 0)), "drone", "")</f>
        <v>drone</v>
      </c>
      <c r="E6624" s="23" t="str">
        <f>VLOOKUP(C6624, 'Registration Database Man. Code'!A:D, 4, FALSE)</f>
        <v>DJI</v>
      </c>
      <c r="F6624" s="24" t="str">
        <f t="shared" si="103"/>
        <v>No</v>
      </c>
      <c r="G6624" s="21" t="str">
        <f>IF(F6624="Yes", "Not Applicable", IF(COUNTIF('Broadcast Module Man Codes'!B:B, LEFT(B6624, 4))=0, "No BM Man Code Found", "Match Found"))</f>
        <v>No BM Man Code Found</v>
      </c>
    </row>
    <row r="6625" spans="1:7">
      <c r="A6625" s="23" t="s">
        <v>12611</v>
      </c>
      <c r="B6625" s="23" t="s">
        <v>12612</v>
      </c>
      <c r="C6625" s="23" t="s">
        <v>16</v>
      </c>
      <c r="D6625" s="23" t="str">
        <f>IF(ISNUMBER(MATCH(C6625, 'Registration Database Man. Code'!A:A, 0)), "drone", "")</f>
        <v>drone</v>
      </c>
      <c r="E6625" s="23" t="str">
        <f>VLOOKUP(C6625, 'Registration Database Man. Code'!A:D, 4, FALSE)</f>
        <v>DJI</v>
      </c>
      <c r="F6625" s="24" t="str">
        <f t="shared" si="103"/>
        <v>Yes</v>
      </c>
      <c r="G6625" s="21" t="str">
        <f>IF(F6625="Yes", "Not Applicable", IF(COUNTIF('Broadcast Module Man Codes'!B:B, LEFT(B6625, 4))=0, "No BM Man Code Found", "Match Found"))</f>
        <v>Not Applicable</v>
      </c>
    </row>
    <row r="6626" spans="1:7">
      <c r="A6626" s="23" t="s">
        <v>12613</v>
      </c>
      <c r="B6626" s="23" t="s">
        <v>12614</v>
      </c>
      <c r="C6626" s="23" t="s">
        <v>6</v>
      </c>
      <c r="D6626" s="23" t="str">
        <f>IF(ISNUMBER(MATCH(C6626, 'Registration Database Man. Code'!A:A, 0)), "drone", "")</f>
        <v>drone</v>
      </c>
      <c r="E6626" s="23" t="str">
        <f>VLOOKUP(C6626, 'Registration Database Man. Code'!A:D, 4, FALSE)</f>
        <v>XAG</v>
      </c>
      <c r="F6626" s="24" t="str">
        <f t="shared" si="103"/>
        <v>Yes</v>
      </c>
      <c r="G6626" s="21" t="str">
        <f>IF(F6626="Yes", "Not Applicable", IF(COUNTIF('Broadcast Module Man Codes'!B:B, LEFT(B6626, 4))=0, "No BM Man Code Found", "Match Found"))</f>
        <v>Not Applicable</v>
      </c>
    </row>
    <row r="6627" spans="1:7">
      <c r="A6627" s="23" t="s">
        <v>12615</v>
      </c>
      <c r="B6627" s="23" t="s">
        <v>12616</v>
      </c>
      <c r="C6627" s="23" t="s">
        <v>27</v>
      </c>
      <c r="D6627" s="23" t="str">
        <f>IF(ISNUMBER(MATCH(C6627, 'Registration Database Man. Code'!A:A, 0)), "drone", "")</f>
        <v>drone</v>
      </c>
      <c r="E6627" s="23" t="str">
        <f>VLOOKUP(C6627, 'Registration Database Man. Code'!A:D, 4, FALSE)</f>
        <v>DJI</v>
      </c>
      <c r="F6627" s="24" t="str">
        <f t="shared" si="103"/>
        <v>Yes</v>
      </c>
      <c r="G6627" s="21" t="str">
        <f>IF(F6627="Yes", "Not Applicable", IF(COUNTIF('Broadcast Module Man Codes'!B:B, LEFT(B6627, 4))=0, "No BM Man Code Found", "Match Found"))</f>
        <v>Not Applicable</v>
      </c>
    </row>
    <row r="6628" spans="1:7">
      <c r="A6628" s="23" t="s">
        <v>12617</v>
      </c>
      <c r="B6628" s="23" t="s">
        <v>12618</v>
      </c>
      <c r="C6628" s="23">
        <v>610168</v>
      </c>
      <c r="D6628" s="23" t="str">
        <f>IF(ISNUMBER(MATCH(C6628, 'Registration Database Man. Code'!A:A, 0)), "drone", "")</f>
        <v>drone</v>
      </c>
      <c r="E6628" s="23" t="str">
        <f>VLOOKUP(C6628, 'Registration Database Man. Code'!A:D, 4, FALSE)</f>
        <v>DJI</v>
      </c>
      <c r="F6628" s="24" t="str">
        <f t="shared" si="103"/>
        <v>No</v>
      </c>
      <c r="G6628" s="21" t="str">
        <f>IF(F6628="Yes", "Not Applicable", IF(COUNTIF('Broadcast Module Man Codes'!B:B, LEFT(B6628, 4))=0, "No BM Man Code Found", "Match Found"))</f>
        <v>No BM Man Code Found</v>
      </c>
    </row>
    <row r="6629" spans="1:7">
      <c r="A6629" s="23" t="s">
        <v>12619</v>
      </c>
      <c r="B6629" s="23" t="s">
        <v>12620</v>
      </c>
      <c r="C6629" s="23" t="s">
        <v>6</v>
      </c>
      <c r="D6629" s="23" t="str">
        <f>IF(ISNUMBER(MATCH(C6629, 'Registration Database Man. Code'!A:A, 0)), "drone", "")</f>
        <v>drone</v>
      </c>
      <c r="E6629" s="23" t="str">
        <f>VLOOKUP(C6629, 'Registration Database Man. Code'!A:D, 4, FALSE)</f>
        <v>XAG</v>
      </c>
      <c r="F6629" s="24" t="str">
        <f t="shared" si="103"/>
        <v>Yes</v>
      </c>
      <c r="G6629" s="21" t="str">
        <f>IF(F6629="Yes", "Not Applicable", IF(COUNTIF('Broadcast Module Man Codes'!B:B, LEFT(B6629, 4))=0, "No BM Man Code Found", "Match Found"))</f>
        <v>Not Applicable</v>
      </c>
    </row>
    <row r="6630" spans="1:7">
      <c r="A6630" s="23" t="s">
        <v>12621</v>
      </c>
      <c r="B6630" s="23" t="s">
        <v>12622</v>
      </c>
      <c r="C6630" s="23" t="s">
        <v>1421</v>
      </c>
      <c r="D6630" s="23" t="str">
        <f>IF(ISNUMBER(MATCH(C6630, 'Registration Database Man. Code'!A:A, 0)), "drone", "")</f>
        <v>drone</v>
      </c>
      <c r="E6630" s="23" t="str">
        <f>VLOOKUP(C6630, 'Registration Database Man. Code'!A:D, 4, FALSE)</f>
        <v>DJI</v>
      </c>
      <c r="F6630" s="24" t="str">
        <f t="shared" si="103"/>
        <v>No</v>
      </c>
      <c r="G6630" s="21" t="str">
        <f>IF(F6630="Yes", "Not Applicable", IF(COUNTIF('Broadcast Module Man Codes'!B:B, LEFT(B6630, 4))=0, "No BM Man Code Found", "Match Found"))</f>
        <v>No BM Man Code Found</v>
      </c>
    </row>
    <row r="6631" spans="1:7">
      <c r="A6631" s="23" t="s">
        <v>12623</v>
      </c>
      <c r="B6631" s="23" t="s">
        <v>12624</v>
      </c>
      <c r="C6631" s="23" t="s">
        <v>455</v>
      </c>
      <c r="D6631" s="23" t="str">
        <f>IF(ISNUMBER(MATCH(C6631, 'Registration Database Man. Code'!A:A, 0)), "drone", "")</f>
        <v>drone</v>
      </c>
      <c r="E6631" s="23" t="str">
        <f>VLOOKUP(C6631, 'Registration Database Man. Code'!A:D, 4, FALSE)</f>
        <v>DJI</v>
      </c>
      <c r="F6631" s="24" t="str">
        <f t="shared" si="103"/>
        <v>No</v>
      </c>
      <c r="G6631" s="21" t="str">
        <f>IF(F6631="Yes", "Not Applicable", IF(COUNTIF('Broadcast Module Man Codes'!B:B, LEFT(B6631, 4))=0, "No BM Man Code Found", "Match Found"))</f>
        <v>No BM Man Code Found</v>
      </c>
    </row>
    <row r="6632" spans="1:7">
      <c r="A6632" s="23" t="s">
        <v>12625</v>
      </c>
      <c r="B6632" s="23" t="s">
        <v>12626</v>
      </c>
      <c r="C6632" s="23" t="s">
        <v>53</v>
      </c>
      <c r="D6632" s="23" t="str">
        <f>IF(ISNUMBER(MATCH(C6632, 'Registration Database Man. Code'!A:A, 0)), "drone", "")</f>
        <v>drone</v>
      </c>
      <c r="E6632" s="23" t="str">
        <f>VLOOKUP(C6632, 'Registration Database Man. Code'!A:D, 4, FALSE)</f>
        <v>EA VISION</v>
      </c>
      <c r="F6632" s="24" t="str">
        <f t="shared" si="103"/>
        <v>No</v>
      </c>
      <c r="G6632" s="21" t="str">
        <f>IF(F6632="Yes", "Not Applicable", IF(COUNTIF('Broadcast Module Man Codes'!B:B, LEFT(B6632, 4))=0, "No BM Man Code Found", "Match Found"))</f>
        <v>No BM Man Code Found</v>
      </c>
    </row>
    <row r="6633" spans="1:7">
      <c r="A6633" s="23" t="s">
        <v>12627</v>
      </c>
      <c r="B6633" s="23" t="s">
        <v>12628</v>
      </c>
      <c r="C6633" s="23" t="s">
        <v>49</v>
      </c>
      <c r="D6633" s="23" t="str">
        <f>IF(ISNUMBER(MATCH(C6633, 'Registration Database Man. Code'!A:A, 0)), "drone", "")</f>
        <v>drone</v>
      </c>
      <c r="E6633" s="23" t="str">
        <f>VLOOKUP(C6633, 'Registration Database Man. Code'!A:D, 4, FALSE)</f>
        <v>DJI</v>
      </c>
      <c r="F6633" s="24" t="str">
        <f t="shared" si="103"/>
        <v>Yes</v>
      </c>
      <c r="G6633" s="21" t="str">
        <f>IF(F6633="Yes", "Not Applicable", IF(COUNTIF('Broadcast Module Man Codes'!B:B, LEFT(B6633, 4))=0, "No BM Man Code Found", "Match Found"))</f>
        <v>Not Applicable</v>
      </c>
    </row>
    <row r="6634" spans="1:7">
      <c r="A6634" s="23" t="s">
        <v>12629</v>
      </c>
      <c r="B6634" s="23" t="s">
        <v>12630</v>
      </c>
      <c r="C6634" s="23" t="s">
        <v>27</v>
      </c>
      <c r="D6634" s="23" t="str">
        <f>IF(ISNUMBER(MATCH(C6634, 'Registration Database Man. Code'!A:A, 0)), "drone", "")</f>
        <v>drone</v>
      </c>
      <c r="E6634" s="23" t="str">
        <f>VLOOKUP(C6634, 'Registration Database Man. Code'!A:D, 4, FALSE)</f>
        <v>DJI</v>
      </c>
      <c r="F6634" s="24" t="str">
        <f t="shared" si="103"/>
        <v>No</v>
      </c>
      <c r="G6634" s="21" t="str">
        <f>IF(F6634="Yes", "Not Applicable", IF(COUNTIF('Broadcast Module Man Codes'!B:B, LEFT(B6634, 4))=0, "No BM Man Code Found", "Match Found"))</f>
        <v>No BM Man Code Found</v>
      </c>
    </row>
    <row r="6635" spans="1:7">
      <c r="A6635" s="23" t="s">
        <v>12631</v>
      </c>
      <c r="B6635" s="23" t="s">
        <v>12632</v>
      </c>
      <c r="C6635" s="23" t="s">
        <v>10757</v>
      </c>
      <c r="D6635" s="23" t="str">
        <f>IF(ISNUMBER(MATCH(C6635, 'Registration Database Man. Code'!A:A, 0)), "drone", "")</f>
        <v>drone</v>
      </c>
      <c r="E6635" s="23" t="str">
        <f>VLOOKUP(C6635, 'Registration Database Man. Code'!A:D, 4, FALSE)</f>
        <v>DJI</v>
      </c>
      <c r="F6635" s="24" t="str">
        <f t="shared" si="103"/>
        <v>No</v>
      </c>
      <c r="G6635" s="21" t="str">
        <f>IF(F6635="Yes", "Not Applicable", IF(COUNTIF('Broadcast Module Man Codes'!B:B, LEFT(B6635, 4))=0, "No BM Man Code Found", "Match Found"))</f>
        <v>No BM Man Code Found</v>
      </c>
    </row>
    <row r="6636" spans="1:7">
      <c r="A6636" s="23" t="s">
        <v>12633</v>
      </c>
      <c r="B6636" s="23" t="s">
        <v>12634</v>
      </c>
      <c r="C6636" s="23" t="s">
        <v>288</v>
      </c>
      <c r="D6636" s="23" t="str">
        <f>IF(ISNUMBER(MATCH(C6636, 'Registration Database Man. Code'!A:A, 0)), "drone", "")</f>
        <v>drone</v>
      </c>
      <c r="E6636" s="23" t="str">
        <f>VLOOKUP(C6636, 'Registration Database Man. Code'!A:D, 4, FALSE)</f>
        <v>DJI</v>
      </c>
      <c r="F6636" s="24" t="str">
        <f t="shared" si="103"/>
        <v>No</v>
      </c>
      <c r="G6636" s="21" t="str">
        <f>IF(F6636="Yes", "Not Applicable", IF(COUNTIF('Broadcast Module Man Codes'!B:B, LEFT(B6636, 4))=0, "No BM Man Code Found", "Match Found"))</f>
        <v>No BM Man Code Found</v>
      </c>
    </row>
    <row r="6637" spans="1:7">
      <c r="A6637" s="23" t="s">
        <v>12635</v>
      </c>
      <c r="B6637" s="23" t="s">
        <v>12636</v>
      </c>
      <c r="C6637" s="23" t="s">
        <v>27</v>
      </c>
      <c r="D6637" s="23" t="str">
        <f>IF(ISNUMBER(MATCH(C6637, 'Registration Database Man. Code'!A:A, 0)), "drone", "")</f>
        <v>drone</v>
      </c>
      <c r="E6637" s="23" t="str">
        <f>VLOOKUP(C6637, 'Registration Database Man. Code'!A:D, 4, FALSE)</f>
        <v>DJI</v>
      </c>
      <c r="F6637" s="24" t="str">
        <f t="shared" si="103"/>
        <v>Yes</v>
      </c>
      <c r="G6637" s="21" t="str">
        <f>IF(F6637="Yes", "Not Applicable", IF(COUNTIF('Broadcast Module Man Codes'!B:B, LEFT(B6637, 4))=0, "No BM Man Code Found", "Match Found"))</f>
        <v>Not Applicable</v>
      </c>
    </row>
    <row r="6638" spans="1:7">
      <c r="A6638" s="23" t="s">
        <v>12637</v>
      </c>
      <c r="B6638" s="23" t="s">
        <v>12638</v>
      </c>
      <c r="C6638" s="23" t="s">
        <v>455</v>
      </c>
      <c r="D6638" s="23" t="str">
        <f>IF(ISNUMBER(MATCH(C6638, 'Registration Database Man. Code'!A:A, 0)), "drone", "")</f>
        <v>drone</v>
      </c>
      <c r="E6638" s="23" t="str">
        <f>VLOOKUP(C6638, 'Registration Database Man. Code'!A:D, 4, FALSE)</f>
        <v>DJI</v>
      </c>
      <c r="F6638" s="24" t="str">
        <f t="shared" si="103"/>
        <v>No</v>
      </c>
      <c r="G6638" s="21" t="str">
        <f>IF(F6638="Yes", "Not Applicable", IF(COUNTIF('Broadcast Module Man Codes'!B:B, LEFT(B6638, 4))=0, "No BM Man Code Found", "Match Found"))</f>
        <v>No BM Man Code Found</v>
      </c>
    </row>
    <row r="6639" spans="1:7">
      <c r="A6639" s="23" t="s">
        <v>12639</v>
      </c>
      <c r="B6639" s="23" t="s">
        <v>12640</v>
      </c>
      <c r="C6639" s="23" t="s">
        <v>10</v>
      </c>
      <c r="D6639" s="23" t="str">
        <f>IF(ISNUMBER(MATCH(C6639, 'Registration Database Man. Code'!A:A, 0)), "drone", "")</f>
        <v>drone</v>
      </c>
      <c r="E6639" s="23" t="str">
        <f>VLOOKUP(C6639, 'Registration Database Man. Code'!A:D, 4, FALSE)</f>
        <v>DJI</v>
      </c>
      <c r="F6639" s="24" t="str">
        <f t="shared" si="103"/>
        <v>Yes</v>
      </c>
      <c r="G6639" s="21" t="str">
        <f>IF(F6639="Yes", "Not Applicable", IF(COUNTIF('Broadcast Module Man Codes'!B:B, LEFT(B6639, 4))=0, "No BM Man Code Found", "Match Found"))</f>
        <v>Not Applicable</v>
      </c>
    </row>
    <row r="6640" spans="1:7">
      <c r="A6640" s="23" t="s">
        <v>12641</v>
      </c>
      <c r="B6640" s="23" t="s">
        <v>12642</v>
      </c>
      <c r="C6640" s="23" t="s">
        <v>8334</v>
      </c>
      <c r="D6640" s="23" t="str">
        <f>IF(ISNUMBER(MATCH(C6640, 'Registration Database Man. Code'!A:A, 0)), "drone", "")</f>
        <v>drone</v>
      </c>
      <c r="E6640" s="23" t="str">
        <f>VLOOKUP(C6640, 'Registration Database Man. Code'!A:D, 4, FALSE)</f>
        <v>DJI</v>
      </c>
      <c r="F6640" s="24" t="str">
        <f t="shared" si="103"/>
        <v>No</v>
      </c>
      <c r="G6640" s="21" t="str">
        <f>IF(F6640="Yes", "Not Applicable", IF(COUNTIF('Broadcast Module Man Codes'!B:B, LEFT(B6640, 4))=0, "No BM Man Code Found", "Match Found"))</f>
        <v>No BM Man Code Found</v>
      </c>
    </row>
    <row r="6641" spans="1:7">
      <c r="A6641" s="23" t="s">
        <v>12643</v>
      </c>
      <c r="B6641" s="23" t="s">
        <v>12644</v>
      </c>
      <c r="C6641" s="23" t="s">
        <v>288</v>
      </c>
      <c r="D6641" s="23" t="str">
        <f>IF(ISNUMBER(MATCH(C6641, 'Registration Database Man. Code'!A:A, 0)), "drone", "")</f>
        <v>drone</v>
      </c>
      <c r="E6641" s="23" t="str">
        <f>VLOOKUP(C6641, 'Registration Database Man. Code'!A:D, 4, FALSE)</f>
        <v>DJI</v>
      </c>
      <c r="F6641" s="24" t="str">
        <f t="shared" si="103"/>
        <v>No</v>
      </c>
      <c r="G6641" s="21" t="str">
        <f>IF(F6641="Yes", "Not Applicable", IF(COUNTIF('Broadcast Module Man Codes'!B:B, LEFT(B6641, 4))=0, "No BM Man Code Found", "Match Found"))</f>
        <v>No BM Man Code Found</v>
      </c>
    </row>
    <row r="6642" spans="1:7">
      <c r="A6642" s="23" t="s">
        <v>12645</v>
      </c>
      <c r="B6642" s="23" t="s">
        <v>12646</v>
      </c>
      <c r="C6642" s="23">
        <v>610131</v>
      </c>
      <c r="D6642" s="23" t="str">
        <f>IF(ISNUMBER(MATCH(C6642, 'Registration Database Man. Code'!A:A, 0)), "drone", "")</f>
        <v>drone</v>
      </c>
      <c r="E6642" s="23" t="str">
        <f>VLOOKUP(C6642, 'Registration Database Man. Code'!A:D, 4, FALSE)</f>
        <v>DJI</v>
      </c>
      <c r="F6642" s="24" t="str">
        <f t="shared" si="103"/>
        <v>No</v>
      </c>
      <c r="G6642" s="21" t="str">
        <f>IF(F6642="Yes", "Not Applicable", IF(COUNTIF('Broadcast Module Man Codes'!B:B, LEFT(B6642, 4))=0, "No BM Man Code Found", "Match Found"))</f>
        <v>No BM Man Code Found</v>
      </c>
    </row>
    <row r="6643" spans="1:7">
      <c r="A6643" s="23" t="s">
        <v>12647</v>
      </c>
      <c r="B6643" s="23" t="s">
        <v>12648</v>
      </c>
      <c r="C6643" s="23" t="s">
        <v>1989</v>
      </c>
      <c r="D6643" s="23" t="str">
        <f>IF(ISNUMBER(MATCH(C6643, 'Registration Database Man. Code'!A:A, 0)), "drone", "")</f>
        <v>drone</v>
      </c>
      <c r="E6643" s="23" t="str">
        <f>VLOOKUP(C6643, 'Registration Database Man. Code'!A:D, 4, FALSE)</f>
        <v>XAG</v>
      </c>
      <c r="F6643" s="24" t="str">
        <f t="shared" si="103"/>
        <v>No</v>
      </c>
      <c r="G6643" s="21" t="str">
        <f>IF(F6643="Yes", "Not Applicable", IF(COUNTIF('Broadcast Module Man Codes'!B:B, LEFT(B6643, 4))=0, "No BM Man Code Found", "Match Found"))</f>
        <v>No BM Man Code Found</v>
      </c>
    </row>
    <row r="6644" spans="1:7">
      <c r="A6644" s="23" t="s">
        <v>12649</v>
      </c>
      <c r="B6644" s="23" t="s">
        <v>12650</v>
      </c>
      <c r="C6644" s="23" t="s">
        <v>53</v>
      </c>
      <c r="D6644" s="23" t="str">
        <f>IF(ISNUMBER(MATCH(C6644, 'Registration Database Man. Code'!A:A, 0)), "drone", "")</f>
        <v>drone</v>
      </c>
      <c r="E6644" s="23" t="str">
        <f>VLOOKUP(C6644, 'Registration Database Man. Code'!A:D, 4, FALSE)</f>
        <v>EA VISION</v>
      </c>
      <c r="F6644" s="24" t="str">
        <f t="shared" si="103"/>
        <v>No</v>
      </c>
      <c r="G6644" s="21" t="str">
        <f>IF(F6644="Yes", "Not Applicable", IF(COUNTIF('Broadcast Module Man Codes'!B:B, LEFT(B6644, 4))=0, "No BM Man Code Found", "Match Found"))</f>
        <v>No BM Man Code Found</v>
      </c>
    </row>
    <row r="6645" spans="1:7">
      <c r="A6645" s="23" t="s">
        <v>12651</v>
      </c>
      <c r="B6645" s="23" t="s">
        <v>12652</v>
      </c>
      <c r="C6645" s="23" t="s">
        <v>76</v>
      </c>
      <c r="D6645" s="23" t="str">
        <f>IF(ISNUMBER(MATCH(C6645, 'Registration Database Man. Code'!A:A, 0)), "drone", "")</f>
        <v>drone</v>
      </c>
      <c r="E6645" s="23" t="str">
        <f>VLOOKUP(C6645, 'Registration Database Man. Code'!A:D, 4, FALSE)</f>
        <v>XAG</v>
      </c>
      <c r="F6645" s="24" t="str">
        <f t="shared" si="103"/>
        <v>No</v>
      </c>
      <c r="G6645" s="21" t="str">
        <f>IF(F6645="Yes", "Not Applicable", IF(COUNTIF('Broadcast Module Man Codes'!B:B, LEFT(B6645, 4))=0, "No BM Man Code Found", "Match Found"))</f>
        <v>No BM Man Code Found</v>
      </c>
    </row>
    <row r="6646" spans="1:7">
      <c r="A6646" s="23" t="s">
        <v>12653</v>
      </c>
      <c r="B6646" s="23" t="s">
        <v>12654</v>
      </c>
      <c r="C6646" s="23" t="s">
        <v>6</v>
      </c>
      <c r="D6646" s="23" t="str">
        <f>IF(ISNUMBER(MATCH(C6646, 'Registration Database Man. Code'!A:A, 0)), "drone", "")</f>
        <v>drone</v>
      </c>
      <c r="E6646" s="23" t="str">
        <f>VLOOKUP(C6646, 'Registration Database Man. Code'!A:D, 4, FALSE)</f>
        <v>XAG</v>
      </c>
      <c r="F6646" s="24" t="str">
        <f t="shared" si="103"/>
        <v>Yes</v>
      </c>
      <c r="G6646" s="21" t="str">
        <f>IF(F6646="Yes", "Not Applicable", IF(COUNTIF('Broadcast Module Man Codes'!B:B, LEFT(B6646, 4))=0, "No BM Man Code Found", "Match Found"))</f>
        <v>Not Applicable</v>
      </c>
    </row>
    <row r="6647" spans="1:7">
      <c r="A6647" s="23" t="s">
        <v>12655</v>
      </c>
      <c r="B6647" s="23" t="s">
        <v>12656</v>
      </c>
      <c r="C6647" s="23" t="s">
        <v>27</v>
      </c>
      <c r="D6647" s="23" t="str">
        <f>IF(ISNUMBER(MATCH(C6647, 'Registration Database Man. Code'!A:A, 0)), "drone", "")</f>
        <v>drone</v>
      </c>
      <c r="E6647" s="23" t="str">
        <f>VLOOKUP(C6647, 'Registration Database Man. Code'!A:D, 4, FALSE)</f>
        <v>DJI</v>
      </c>
      <c r="F6647" s="24" t="str">
        <f t="shared" si="103"/>
        <v>No</v>
      </c>
      <c r="G6647" s="21" t="str">
        <f>IF(F6647="Yes", "Not Applicable", IF(COUNTIF('Broadcast Module Man Codes'!B:B, LEFT(B6647, 4))=0, "No BM Man Code Found", "Match Found"))</f>
        <v>No BM Man Code Found</v>
      </c>
    </row>
    <row r="6648" spans="1:7">
      <c r="A6648" s="23" t="s">
        <v>12658</v>
      </c>
      <c r="B6648" s="23" t="s">
        <v>12659</v>
      </c>
      <c r="C6648" s="23" t="s">
        <v>2035</v>
      </c>
      <c r="D6648" s="23" t="str">
        <f>IF(ISNUMBER(MATCH(C6648, 'Registration Database Man. Code'!A:A, 0)), "drone", "")</f>
        <v>drone</v>
      </c>
      <c r="E6648" s="23" t="str">
        <f>VLOOKUP(C6648, 'Registration Database Man. Code'!A:D, 4, FALSE)</f>
        <v>DJI</v>
      </c>
      <c r="F6648" s="24" t="str">
        <f t="shared" si="103"/>
        <v>No</v>
      </c>
      <c r="G6648" s="21" t="str">
        <f>IF(F6648="Yes", "Not Applicable", IF(COUNTIF('Broadcast Module Man Codes'!B:B, LEFT(B6648, 4))=0, "No BM Man Code Found", "Match Found"))</f>
        <v>No BM Man Code Found</v>
      </c>
    </row>
    <row r="6649" spans="1:7">
      <c r="A6649" s="23" t="s">
        <v>12660</v>
      </c>
      <c r="B6649" s="23" t="s">
        <v>12661</v>
      </c>
      <c r="C6649" s="23" t="s">
        <v>321</v>
      </c>
      <c r="D6649" s="23" t="str">
        <f>IF(ISNUMBER(MATCH(C6649, 'Registration Database Man. Code'!A:A, 0)), "drone", "")</f>
        <v>drone</v>
      </c>
      <c r="E6649" s="23" t="str">
        <f>VLOOKUP(C6649, 'Registration Database Man. Code'!A:D, 4, FALSE)</f>
        <v>DJI</v>
      </c>
      <c r="F6649" s="24" t="str">
        <f t="shared" si="103"/>
        <v>No</v>
      </c>
      <c r="G6649" s="21" t="str">
        <f>IF(F6649="Yes", "Not Applicable", IF(COUNTIF('Broadcast Module Man Codes'!B:B, LEFT(B6649, 4))=0, "No BM Man Code Found", "Match Found"))</f>
        <v>No BM Man Code Found</v>
      </c>
    </row>
    <row r="6650" spans="1:7">
      <c r="A6650" s="23" t="s">
        <v>12662</v>
      </c>
      <c r="B6650" s="23" t="s">
        <v>12663</v>
      </c>
      <c r="C6650" s="23" t="s">
        <v>6</v>
      </c>
      <c r="D6650" s="23" t="str">
        <f>IF(ISNUMBER(MATCH(C6650, 'Registration Database Man. Code'!A:A, 0)), "drone", "")</f>
        <v>drone</v>
      </c>
      <c r="E6650" s="23" t="str">
        <f>VLOOKUP(C6650, 'Registration Database Man. Code'!A:D, 4, FALSE)</f>
        <v>XAG</v>
      </c>
      <c r="F6650" s="24" t="str">
        <f t="shared" si="103"/>
        <v>Yes</v>
      </c>
      <c r="G6650" s="21" t="str">
        <f>IF(F6650="Yes", "Not Applicable", IF(COUNTIF('Broadcast Module Man Codes'!B:B, LEFT(B6650, 4))=0, "No BM Man Code Found", "Match Found"))</f>
        <v>Not Applicable</v>
      </c>
    </row>
    <row r="6651" spans="1:7">
      <c r="A6651" s="23" t="s">
        <v>12664</v>
      </c>
      <c r="B6651" s="23" t="s">
        <v>12665</v>
      </c>
      <c r="C6651" s="23" t="s">
        <v>16</v>
      </c>
      <c r="D6651" s="23" t="str">
        <f>IF(ISNUMBER(MATCH(C6651, 'Registration Database Man. Code'!A:A, 0)), "drone", "")</f>
        <v>drone</v>
      </c>
      <c r="E6651" s="23" t="str">
        <f>VLOOKUP(C6651, 'Registration Database Man. Code'!A:D, 4, FALSE)</f>
        <v>DJI</v>
      </c>
      <c r="F6651" s="24" t="str">
        <f t="shared" si="103"/>
        <v>Yes</v>
      </c>
      <c r="G6651" s="21" t="str">
        <f>IF(F6651="Yes", "Not Applicable", IF(COUNTIF('Broadcast Module Man Codes'!B:B, LEFT(B6651, 4))=0, "No BM Man Code Found", "Match Found"))</f>
        <v>Not Applicable</v>
      </c>
    </row>
    <row r="6652" spans="1:7">
      <c r="A6652" s="23" t="s">
        <v>12666</v>
      </c>
      <c r="B6652" s="23" t="s">
        <v>12667</v>
      </c>
      <c r="C6652" s="23" t="s">
        <v>1091</v>
      </c>
      <c r="D6652" s="23" t="str">
        <f>IF(ISNUMBER(MATCH(C6652, 'Registration Database Man. Code'!A:A, 0)), "drone", "")</f>
        <v>drone</v>
      </c>
      <c r="E6652" s="23" t="str">
        <f>VLOOKUP(C6652, 'Registration Database Man. Code'!A:D, 4, FALSE)</f>
        <v>DJI</v>
      </c>
      <c r="F6652" s="24" t="str">
        <f t="shared" si="103"/>
        <v>Yes</v>
      </c>
      <c r="G6652" s="21" t="str">
        <f>IF(F6652="Yes", "Not Applicable", IF(COUNTIF('Broadcast Module Man Codes'!B:B, LEFT(B6652, 4))=0, "No BM Man Code Found", "Match Found"))</f>
        <v>Not Applicable</v>
      </c>
    </row>
    <row r="6653" spans="1:7">
      <c r="A6653" s="23" t="s">
        <v>12668</v>
      </c>
      <c r="B6653" s="23" t="s">
        <v>12669</v>
      </c>
      <c r="C6653" s="23" t="s">
        <v>7447</v>
      </c>
      <c r="D6653" s="23" t="str">
        <f>IF(ISNUMBER(MATCH(C6653, 'Registration Database Man. Code'!A:A, 0)), "drone", "")</f>
        <v>drone</v>
      </c>
      <c r="E6653" s="23" t="str">
        <f>VLOOKUP(C6653, 'Registration Database Man. Code'!A:D, 4, FALSE)</f>
        <v>EAVISION</v>
      </c>
      <c r="F6653" s="24" t="str">
        <f t="shared" si="103"/>
        <v>No</v>
      </c>
      <c r="G6653" s="21" t="str">
        <f>IF(F6653="Yes", "Not Applicable", IF(COUNTIF('Broadcast Module Man Codes'!B:B, LEFT(B6653, 4))=0, "No BM Man Code Found", "Match Found"))</f>
        <v>No BM Man Code Found</v>
      </c>
    </row>
    <row r="6654" spans="1:7">
      <c r="A6654" s="23" t="s">
        <v>12670</v>
      </c>
      <c r="B6654" s="23" t="s">
        <v>12671</v>
      </c>
      <c r="C6654" s="23" t="s">
        <v>6</v>
      </c>
      <c r="D6654" s="23" t="str">
        <f>IF(ISNUMBER(MATCH(C6654, 'Registration Database Man. Code'!A:A, 0)), "drone", "")</f>
        <v>drone</v>
      </c>
      <c r="E6654" s="23" t="str">
        <f>VLOOKUP(C6654, 'Registration Database Man. Code'!A:D, 4, FALSE)</f>
        <v>XAG</v>
      </c>
      <c r="F6654" s="24" t="str">
        <f t="shared" si="103"/>
        <v>Yes</v>
      </c>
      <c r="G6654" s="21" t="str">
        <f>IF(F6654="Yes", "Not Applicable", IF(COUNTIF('Broadcast Module Man Codes'!B:B, LEFT(B6654, 4))=0, "No BM Man Code Found", "Match Found"))</f>
        <v>Not Applicable</v>
      </c>
    </row>
    <row r="6655" spans="1:7">
      <c r="A6655" s="23" t="s">
        <v>12672</v>
      </c>
      <c r="B6655" s="23" t="s">
        <v>12673</v>
      </c>
      <c r="C6655" s="23" t="s">
        <v>288</v>
      </c>
      <c r="D6655" s="23" t="str">
        <f>IF(ISNUMBER(MATCH(C6655, 'Registration Database Man. Code'!A:A, 0)), "drone", "")</f>
        <v>drone</v>
      </c>
      <c r="E6655" s="23" t="str">
        <f>VLOOKUP(C6655, 'Registration Database Man. Code'!A:D, 4, FALSE)</f>
        <v>DJI</v>
      </c>
      <c r="F6655" s="24" t="str">
        <f t="shared" si="103"/>
        <v>No</v>
      </c>
      <c r="G6655" s="21" t="str">
        <f>IF(F6655="Yes", "Not Applicable", IF(COUNTIF('Broadcast Module Man Codes'!B:B, LEFT(B6655, 4))=0, "No BM Man Code Found", "Match Found"))</f>
        <v>No BM Man Code Found</v>
      </c>
    </row>
    <row r="6656" spans="1:7">
      <c r="A6656" s="23" t="s">
        <v>12674</v>
      </c>
      <c r="B6656" s="23" t="s">
        <v>12675</v>
      </c>
      <c r="C6656" s="23" t="s">
        <v>97</v>
      </c>
      <c r="D6656" s="23" t="str">
        <f>IF(ISNUMBER(MATCH(C6656, 'Registration Database Man. Code'!A:A, 0)), "drone", "")</f>
        <v>drone</v>
      </c>
      <c r="E6656" s="23" t="str">
        <f>VLOOKUP(C6656, 'Registration Database Man. Code'!A:D, 4, FALSE)</f>
        <v>DJI</v>
      </c>
      <c r="F6656" s="24" t="str">
        <f t="shared" si="103"/>
        <v>No</v>
      </c>
      <c r="G6656" s="21" t="str">
        <f>IF(F6656="Yes", "Not Applicable", IF(COUNTIF('Broadcast Module Man Codes'!B:B, LEFT(B6656, 4))=0, "No BM Man Code Found", "Match Found"))</f>
        <v>No BM Man Code Found</v>
      </c>
    </row>
    <row r="6657" spans="1:7">
      <c r="A6657" s="23" t="s">
        <v>12676</v>
      </c>
      <c r="B6657" s="23" t="s">
        <v>12677</v>
      </c>
      <c r="C6657" s="23" t="s">
        <v>10</v>
      </c>
      <c r="D6657" s="23" t="str">
        <f>IF(ISNUMBER(MATCH(C6657, 'Registration Database Man. Code'!A:A, 0)), "drone", "")</f>
        <v>drone</v>
      </c>
      <c r="E6657" s="23" t="str">
        <f>VLOOKUP(C6657, 'Registration Database Man. Code'!A:D, 4, FALSE)</f>
        <v>DJI</v>
      </c>
      <c r="F6657" s="24" t="str">
        <f t="shared" si="103"/>
        <v>No</v>
      </c>
      <c r="G6657" s="21" t="str">
        <f>IF(F6657="Yes", "Not Applicable", IF(COUNTIF('Broadcast Module Man Codes'!B:B, LEFT(B6657, 4))=0, "No BM Man Code Found", "Match Found"))</f>
        <v>No BM Man Code Found</v>
      </c>
    </row>
    <row r="6658" spans="1:7">
      <c r="A6658" s="23" t="s">
        <v>12679</v>
      </c>
      <c r="B6658" s="23" t="s">
        <v>12680</v>
      </c>
      <c r="C6658" s="23" t="s">
        <v>6</v>
      </c>
      <c r="D6658" s="23" t="str">
        <f>IF(ISNUMBER(MATCH(C6658, 'Registration Database Man. Code'!A:A, 0)), "drone", "")</f>
        <v>drone</v>
      </c>
      <c r="E6658" s="23" t="str">
        <f>VLOOKUP(C6658, 'Registration Database Man. Code'!A:D, 4, FALSE)</f>
        <v>XAG</v>
      </c>
      <c r="F6658" s="24" t="str">
        <f t="shared" si="103"/>
        <v>Yes</v>
      </c>
      <c r="G6658" s="21" t="str">
        <f>IF(F6658="Yes", "Not Applicable", IF(COUNTIF('Broadcast Module Man Codes'!B:B, LEFT(B6658, 4))=0, "No BM Man Code Found", "Match Found"))</f>
        <v>Not Applicable</v>
      </c>
    </row>
    <row r="6659" spans="1:7">
      <c r="A6659" s="23" t="s">
        <v>12681</v>
      </c>
      <c r="B6659" s="23" t="s">
        <v>12682</v>
      </c>
      <c r="C6659" s="23" t="s">
        <v>27</v>
      </c>
      <c r="D6659" s="23" t="str">
        <f>IF(ISNUMBER(MATCH(C6659, 'Registration Database Man. Code'!A:A, 0)), "drone", "")</f>
        <v>drone</v>
      </c>
      <c r="E6659" s="23" t="str">
        <f>VLOOKUP(C6659, 'Registration Database Man. Code'!A:D, 4, FALSE)</f>
        <v>DJI</v>
      </c>
      <c r="F6659" s="24" t="str">
        <f t="shared" ref="F6659:F6722" si="104">IF(OR(E6659="EA VISION", E6659="EAVISION"), "No", IF(OR(AND(OR(E6659="DJI", E6659="DJI Innovations"), LEFT(B6659, 5)="1581F"), AND(OR(E6659="XAG", E6659="GUANGZHOU XAG CO LTD"), LEFT(B6659, 5)="1863F"), AND(E6659="Talos Drones", LEFT(B6659, 5)="2104F")), "Yes", "No"))</f>
        <v>Yes</v>
      </c>
      <c r="G6659" s="21" t="str">
        <f>IF(F6659="Yes", "Not Applicable", IF(COUNTIF('Broadcast Module Man Codes'!B:B, LEFT(B6659, 4))=0, "No BM Man Code Found", "Match Found"))</f>
        <v>Not Applicable</v>
      </c>
    </row>
    <row r="6660" spans="1:7">
      <c r="A6660" s="23" t="s">
        <v>12683</v>
      </c>
      <c r="B6660" s="23" t="s">
        <v>12684</v>
      </c>
      <c r="C6660" s="23" t="s">
        <v>711</v>
      </c>
      <c r="D6660" s="23" t="str">
        <f>IF(ISNUMBER(MATCH(C6660, 'Registration Database Man. Code'!A:A, 0)), "drone", "")</f>
        <v>drone</v>
      </c>
      <c r="E6660" s="23" t="str">
        <f>VLOOKUP(C6660, 'Registration Database Man. Code'!A:D, 4, FALSE)</f>
        <v>DJI</v>
      </c>
      <c r="F6660" s="24" t="str">
        <f t="shared" si="104"/>
        <v>Yes</v>
      </c>
      <c r="G6660" s="21" t="str">
        <f>IF(F6660="Yes", "Not Applicable", IF(COUNTIF('Broadcast Module Man Codes'!B:B, LEFT(B6660, 4))=0, "No BM Man Code Found", "Match Found"))</f>
        <v>Not Applicable</v>
      </c>
    </row>
    <row r="6661" spans="1:7">
      <c r="A6661" s="23" t="s">
        <v>12685</v>
      </c>
      <c r="B6661" s="23" t="s">
        <v>12686</v>
      </c>
      <c r="C6661" s="23" t="s">
        <v>455</v>
      </c>
      <c r="D6661" s="23" t="str">
        <f>IF(ISNUMBER(MATCH(C6661, 'Registration Database Man. Code'!A:A, 0)), "drone", "")</f>
        <v>drone</v>
      </c>
      <c r="E6661" s="23" t="str">
        <f>VLOOKUP(C6661, 'Registration Database Man. Code'!A:D, 4, FALSE)</f>
        <v>DJI</v>
      </c>
      <c r="F6661" s="24" t="str">
        <f t="shared" si="104"/>
        <v>No</v>
      </c>
      <c r="G6661" s="21" t="str">
        <f>IF(F6661="Yes", "Not Applicable", IF(COUNTIF('Broadcast Module Man Codes'!B:B, LEFT(B6661, 4))=0, "No BM Man Code Found", "Match Found"))</f>
        <v>No BM Man Code Found</v>
      </c>
    </row>
    <row r="6662" spans="1:7">
      <c r="A6662" s="23" t="s">
        <v>12687</v>
      </c>
      <c r="B6662" s="23" t="s">
        <v>12688</v>
      </c>
      <c r="C6662" s="23" t="s">
        <v>10</v>
      </c>
      <c r="D6662" s="23" t="str">
        <f>IF(ISNUMBER(MATCH(C6662, 'Registration Database Man. Code'!A:A, 0)), "drone", "")</f>
        <v>drone</v>
      </c>
      <c r="E6662" s="23" t="str">
        <f>VLOOKUP(C6662, 'Registration Database Man. Code'!A:D, 4, FALSE)</f>
        <v>DJI</v>
      </c>
      <c r="F6662" s="24" t="str">
        <f t="shared" si="104"/>
        <v>Yes</v>
      </c>
      <c r="G6662" s="21" t="str">
        <f>IF(F6662="Yes", "Not Applicable", IF(COUNTIF('Broadcast Module Man Codes'!B:B, LEFT(B6662, 4))=0, "No BM Man Code Found", "Match Found"))</f>
        <v>Not Applicable</v>
      </c>
    </row>
    <row r="6663" spans="1:7">
      <c r="A6663" s="23" t="s">
        <v>12689</v>
      </c>
      <c r="B6663" s="23" t="s">
        <v>12690</v>
      </c>
      <c r="C6663" s="23">
        <v>610171</v>
      </c>
      <c r="D6663" s="23" t="str">
        <f>IF(ISNUMBER(MATCH(C6663, 'Registration Database Man. Code'!A:A, 0)), "drone", "")</f>
        <v>drone</v>
      </c>
      <c r="E6663" s="23" t="str">
        <f>VLOOKUP(C6663, 'Registration Database Man. Code'!A:D, 4, FALSE)</f>
        <v>DJI</v>
      </c>
      <c r="F6663" s="24" t="str">
        <f t="shared" si="104"/>
        <v>No</v>
      </c>
      <c r="G6663" s="21" t="str">
        <f>IF(F6663="Yes", "Not Applicable", IF(COUNTIF('Broadcast Module Man Codes'!B:B, LEFT(B6663, 4))=0, "No BM Man Code Found", "Match Found"))</f>
        <v>No BM Man Code Found</v>
      </c>
    </row>
    <row r="6664" spans="1:7">
      <c r="A6664" s="23" t="s">
        <v>12691</v>
      </c>
      <c r="B6664" s="23" t="s">
        <v>12692</v>
      </c>
      <c r="C6664" s="23" t="s">
        <v>288</v>
      </c>
      <c r="D6664" s="23" t="str">
        <f>IF(ISNUMBER(MATCH(C6664, 'Registration Database Man. Code'!A:A, 0)), "drone", "")</f>
        <v>drone</v>
      </c>
      <c r="E6664" s="23" t="str">
        <f>VLOOKUP(C6664, 'Registration Database Man. Code'!A:D, 4, FALSE)</f>
        <v>DJI</v>
      </c>
      <c r="F6664" s="24" t="str">
        <f t="shared" si="104"/>
        <v>No</v>
      </c>
      <c r="G6664" s="21" t="str">
        <f>IF(F6664="Yes", "Not Applicable", IF(COUNTIF('Broadcast Module Man Codes'!B:B, LEFT(B6664, 4))=0, "No BM Man Code Found", "Match Found"))</f>
        <v>No BM Man Code Found</v>
      </c>
    </row>
    <row r="6665" spans="1:7">
      <c r="A6665" s="23" t="s">
        <v>12693</v>
      </c>
      <c r="B6665" s="23" t="s">
        <v>12694</v>
      </c>
      <c r="C6665" s="23" t="s">
        <v>1418</v>
      </c>
      <c r="D6665" s="23" t="str">
        <f>IF(ISNUMBER(MATCH(C6665, 'Registration Database Man. Code'!A:A, 0)), "drone", "")</f>
        <v>drone</v>
      </c>
      <c r="E6665" s="23" t="str">
        <f>VLOOKUP(C6665, 'Registration Database Man. Code'!A:D, 4, FALSE)</f>
        <v>DJI</v>
      </c>
      <c r="F6665" s="24" t="str">
        <f t="shared" si="104"/>
        <v>No</v>
      </c>
      <c r="G6665" s="21" t="str">
        <f>IF(F6665="Yes", "Not Applicable", IF(COUNTIF('Broadcast Module Man Codes'!B:B, LEFT(B6665, 4))=0, "No BM Man Code Found", "Match Found"))</f>
        <v>No BM Man Code Found</v>
      </c>
    </row>
    <row r="6666" spans="1:7">
      <c r="A6666" s="23" t="s">
        <v>12695</v>
      </c>
      <c r="B6666" s="23" t="s">
        <v>12696</v>
      </c>
      <c r="C6666" s="23" t="s">
        <v>27</v>
      </c>
      <c r="D6666" s="23" t="str">
        <f>IF(ISNUMBER(MATCH(C6666, 'Registration Database Man. Code'!A:A, 0)), "drone", "")</f>
        <v>drone</v>
      </c>
      <c r="E6666" s="23" t="str">
        <f>VLOOKUP(C6666, 'Registration Database Man. Code'!A:D, 4, FALSE)</f>
        <v>DJI</v>
      </c>
      <c r="F6666" s="24" t="str">
        <f t="shared" si="104"/>
        <v>Yes</v>
      </c>
      <c r="G6666" s="21" t="str">
        <f>IF(F6666="Yes", "Not Applicable", IF(COUNTIF('Broadcast Module Man Codes'!B:B, LEFT(B6666, 4))=0, "No BM Man Code Found", "Match Found"))</f>
        <v>Not Applicable</v>
      </c>
    </row>
    <row r="6667" spans="1:7">
      <c r="A6667" s="23" t="s">
        <v>12697</v>
      </c>
      <c r="B6667" s="23" t="s">
        <v>12698</v>
      </c>
      <c r="C6667" s="23" t="s">
        <v>218</v>
      </c>
      <c r="D6667" s="23" t="str">
        <f>IF(ISNUMBER(MATCH(C6667, 'Registration Database Man. Code'!A:A, 0)), "drone", "")</f>
        <v>drone</v>
      </c>
      <c r="E6667" s="23" t="str">
        <f>VLOOKUP(C6667, 'Registration Database Man. Code'!A:D, 4, FALSE)</f>
        <v>DJI</v>
      </c>
      <c r="F6667" s="24" t="str">
        <f t="shared" si="104"/>
        <v>No</v>
      </c>
      <c r="G6667" s="21" t="str">
        <f>IF(F6667="Yes", "Not Applicable", IF(COUNTIF('Broadcast Module Man Codes'!B:B, LEFT(B6667, 4))=0, "No BM Man Code Found", "Match Found"))</f>
        <v>No BM Man Code Found</v>
      </c>
    </row>
    <row r="6668" spans="1:7">
      <c r="A6668" s="23" t="s">
        <v>12699</v>
      </c>
      <c r="B6668" s="23" t="s">
        <v>12700</v>
      </c>
      <c r="C6668" s="23" t="s">
        <v>2712</v>
      </c>
      <c r="D6668" s="23" t="str">
        <f>IF(ISNUMBER(MATCH(C6668, 'Registration Database Man. Code'!A:A, 0)), "drone", "")</f>
        <v>drone</v>
      </c>
      <c r="E6668" s="23" t="str">
        <f>VLOOKUP(C6668, 'Registration Database Man. Code'!A:D, 4, FALSE)</f>
        <v>DJI</v>
      </c>
      <c r="F6668" s="24" t="str">
        <f t="shared" si="104"/>
        <v>No</v>
      </c>
      <c r="G6668" s="21" t="str">
        <f>IF(F6668="Yes", "Not Applicable", IF(COUNTIF('Broadcast Module Man Codes'!B:B, LEFT(B6668, 4))=0, "No BM Man Code Found", "Match Found"))</f>
        <v>No BM Man Code Found</v>
      </c>
    </row>
    <row r="6669" spans="1:7">
      <c r="A6669" s="23" t="s">
        <v>12701</v>
      </c>
      <c r="B6669" s="23" t="s">
        <v>12702</v>
      </c>
      <c r="C6669" s="23" t="s">
        <v>49</v>
      </c>
      <c r="D6669" s="23" t="str">
        <f>IF(ISNUMBER(MATCH(C6669, 'Registration Database Man. Code'!A:A, 0)), "drone", "")</f>
        <v>drone</v>
      </c>
      <c r="E6669" s="23" t="str">
        <f>VLOOKUP(C6669, 'Registration Database Man. Code'!A:D, 4, FALSE)</f>
        <v>DJI</v>
      </c>
      <c r="F6669" s="24" t="str">
        <f t="shared" si="104"/>
        <v>Yes</v>
      </c>
      <c r="G6669" s="21" t="str">
        <f>IF(F6669="Yes", "Not Applicable", IF(COUNTIF('Broadcast Module Man Codes'!B:B, LEFT(B6669, 4))=0, "No BM Man Code Found", "Match Found"))</f>
        <v>Not Applicable</v>
      </c>
    </row>
    <row r="6670" spans="1:7">
      <c r="A6670" s="23" t="s">
        <v>12703</v>
      </c>
      <c r="B6670" s="23" t="s">
        <v>12704</v>
      </c>
      <c r="C6670" s="23" t="s">
        <v>16</v>
      </c>
      <c r="D6670" s="23" t="str">
        <f>IF(ISNUMBER(MATCH(C6670, 'Registration Database Man. Code'!A:A, 0)), "drone", "")</f>
        <v>drone</v>
      </c>
      <c r="E6670" s="23" t="str">
        <f>VLOOKUP(C6670, 'Registration Database Man. Code'!A:D, 4, FALSE)</f>
        <v>DJI</v>
      </c>
      <c r="F6670" s="24" t="str">
        <f t="shared" si="104"/>
        <v>Yes</v>
      </c>
      <c r="G6670" s="21" t="str">
        <f>IF(F6670="Yes", "Not Applicable", IF(COUNTIF('Broadcast Module Man Codes'!B:B, LEFT(B6670, 4))=0, "No BM Man Code Found", "Match Found"))</f>
        <v>Not Applicable</v>
      </c>
    </row>
    <row r="6671" spans="1:7">
      <c r="A6671" s="23" t="s">
        <v>12705</v>
      </c>
      <c r="B6671" s="23" t="s">
        <v>12706</v>
      </c>
      <c r="C6671" s="23">
        <v>610188</v>
      </c>
      <c r="D6671" s="23" t="str">
        <f>IF(ISNUMBER(MATCH(C6671, 'Registration Database Man. Code'!A:A, 0)), "drone", "")</f>
        <v>drone</v>
      </c>
      <c r="E6671" s="23" t="str">
        <f>VLOOKUP(C6671, 'Registration Database Man. Code'!A:D, 4, FALSE)</f>
        <v>DJI</v>
      </c>
      <c r="F6671" s="24" t="str">
        <f t="shared" si="104"/>
        <v>No</v>
      </c>
      <c r="G6671" s="21" t="str">
        <f>IF(F6671="Yes", "Not Applicable", IF(COUNTIF('Broadcast Module Man Codes'!B:B, LEFT(B6671, 4))=0, "No BM Man Code Found", "Match Found"))</f>
        <v>No BM Man Code Found</v>
      </c>
    </row>
    <row r="6672" spans="1:7">
      <c r="A6672" s="23" t="s">
        <v>12707</v>
      </c>
      <c r="B6672" s="23" t="s">
        <v>12708</v>
      </c>
      <c r="C6672" s="23" t="s">
        <v>132</v>
      </c>
      <c r="D6672" s="23" t="str">
        <f>IF(ISNUMBER(MATCH(C6672, 'Registration Database Man. Code'!A:A, 0)), "drone", "")</f>
        <v>drone</v>
      </c>
      <c r="E6672" s="23" t="str">
        <f>VLOOKUP(C6672, 'Registration Database Man. Code'!A:D, 4, FALSE)</f>
        <v>DJI</v>
      </c>
      <c r="F6672" s="24" t="str">
        <f t="shared" si="104"/>
        <v>No</v>
      </c>
      <c r="G6672" s="21" t="str">
        <f>IF(F6672="Yes", "Not Applicable", IF(COUNTIF('Broadcast Module Man Codes'!B:B, LEFT(B6672, 4))=0, "No BM Man Code Found", "Match Found"))</f>
        <v>No BM Man Code Found</v>
      </c>
    </row>
    <row r="6673" spans="1:7">
      <c r="A6673" s="23" t="s">
        <v>12709</v>
      </c>
      <c r="B6673" s="23" t="s">
        <v>12710</v>
      </c>
      <c r="C6673" s="23" t="s">
        <v>2035</v>
      </c>
      <c r="D6673" s="23" t="str">
        <f>IF(ISNUMBER(MATCH(C6673, 'Registration Database Man. Code'!A:A, 0)), "drone", "")</f>
        <v>drone</v>
      </c>
      <c r="E6673" s="23" t="str">
        <f>VLOOKUP(C6673, 'Registration Database Man. Code'!A:D, 4, FALSE)</f>
        <v>DJI</v>
      </c>
      <c r="F6673" s="24" t="str">
        <f t="shared" si="104"/>
        <v>No</v>
      </c>
      <c r="G6673" s="21" t="str">
        <f>IF(F6673="Yes", "Not Applicable", IF(COUNTIF('Broadcast Module Man Codes'!B:B, LEFT(B6673, 4))=0, "No BM Man Code Found", "Match Found"))</f>
        <v>No BM Man Code Found</v>
      </c>
    </row>
    <row r="6674" spans="1:7">
      <c r="A6674" s="23" t="s">
        <v>12711</v>
      </c>
      <c r="B6674" s="23" t="s">
        <v>12712</v>
      </c>
      <c r="C6674" s="23" t="s">
        <v>2035</v>
      </c>
      <c r="D6674" s="23" t="str">
        <f>IF(ISNUMBER(MATCH(C6674, 'Registration Database Man. Code'!A:A, 0)), "drone", "")</f>
        <v>drone</v>
      </c>
      <c r="E6674" s="23" t="str">
        <f>VLOOKUP(C6674, 'Registration Database Man. Code'!A:D, 4, FALSE)</f>
        <v>DJI</v>
      </c>
      <c r="F6674" s="24" t="str">
        <f t="shared" si="104"/>
        <v>No</v>
      </c>
      <c r="G6674" s="21" t="str">
        <f>IF(F6674="Yes", "Not Applicable", IF(COUNTIF('Broadcast Module Man Codes'!B:B, LEFT(B6674, 4))=0, "No BM Man Code Found", "Match Found"))</f>
        <v>No BM Man Code Found</v>
      </c>
    </row>
    <row r="6675" spans="1:7">
      <c r="A6675" s="23" t="s">
        <v>12713</v>
      </c>
      <c r="B6675" s="23" t="s">
        <v>12714</v>
      </c>
      <c r="C6675" s="23" t="s">
        <v>21</v>
      </c>
      <c r="D6675" s="23" t="str">
        <f>IF(ISNUMBER(MATCH(C6675, 'Registration Database Man. Code'!A:A, 0)), "drone", "")</f>
        <v>drone</v>
      </c>
      <c r="E6675" s="23" t="str">
        <f>VLOOKUP(C6675, 'Registration Database Man. Code'!A:D, 4, FALSE)</f>
        <v>XAG</v>
      </c>
      <c r="F6675" s="24" t="str">
        <f t="shared" si="104"/>
        <v>Yes</v>
      </c>
      <c r="G6675" s="21" t="str">
        <f>IF(F6675="Yes", "Not Applicable", IF(COUNTIF('Broadcast Module Man Codes'!B:B, LEFT(B6675, 4))=0, "No BM Man Code Found", "Match Found"))</f>
        <v>Not Applicable</v>
      </c>
    </row>
    <row r="6676" spans="1:7">
      <c r="A6676" s="23" t="s">
        <v>12715</v>
      </c>
      <c r="B6676" s="23" t="s">
        <v>12716</v>
      </c>
      <c r="C6676" s="23" t="s">
        <v>49</v>
      </c>
      <c r="D6676" s="23" t="str">
        <f>IF(ISNUMBER(MATCH(C6676, 'Registration Database Man. Code'!A:A, 0)), "drone", "")</f>
        <v>drone</v>
      </c>
      <c r="E6676" s="23" t="str">
        <f>VLOOKUP(C6676, 'Registration Database Man. Code'!A:D, 4, FALSE)</f>
        <v>DJI</v>
      </c>
      <c r="F6676" s="24" t="str">
        <f t="shared" si="104"/>
        <v>No</v>
      </c>
      <c r="G6676" s="21" t="str">
        <f>IF(F6676="Yes", "Not Applicable", IF(COUNTIF('Broadcast Module Man Codes'!B:B, LEFT(B6676, 4))=0, "No BM Man Code Found", "Match Found"))</f>
        <v>No BM Man Code Found</v>
      </c>
    </row>
    <row r="6677" spans="1:7">
      <c r="A6677" s="23" t="s">
        <v>12717</v>
      </c>
      <c r="B6677" s="23" t="s">
        <v>12718</v>
      </c>
      <c r="C6677" s="23" t="s">
        <v>27</v>
      </c>
      <c r="D6677" s="23" t="str">
        <f>IF(ISNUMBER(MATCH(C6677, 'Registration Database Man. Code'!A:A, 0)), "drone", "")</f>
        <v>drone</v>
      </c>
      <c r="E6677" s="23" t="str">
        <f>VLOOKUP(C6677, 'Registration Database Man. Code'!A:D, 4, FALSE)</f>
        <v>DJI</v>
      </c>
      <c r="F6677" s="24" t="str">
        <f t="shared" si="104"/>
        <v>No</v>
      </c>
      <c r="G6677" s="21" t="str">
        <f>IF(F6677="Yes", "Not Applicable", IF(COUNTIF('Broadcast Module Man Codes'!B:B, LEFT(B6677, 4))=0, "No BM Man Code Found", "Match Found"))</f>
        <v>No BM Man Code Found</v>
      </c>
    </row>
    <row r="6678" spans="1:7">
      <c r="A6678" s="23" t="s">
        <v>12719</v>
      </c>
      <c r="B6678" s="23" t="s">
        <v>12720</v>
      </c>
      <c r="C6678" s="23" t="s">
        <v>10</v>
      </c>
      <c r="D6678" s="23" t="str">
        <f>IF(ISNUMBER(MATCH(C6678, 'Registration Database Man. Code'!A:A, 0)), "drone", "")</f>
        <v>drone</v>
      </c>
      <c r="E6678" s="23" t="str">
        <f>VLOOKUP(C6678, 'Registration Database Man. Code'!A:D, 4, FALSE)</f>
        <v>DJI</v>
      </c>
      <c r="F6678" s="24" t="str">
        <f t="shared" si="104"/>
        <v>Yes</v>
      </c>
      <c r="G6678" s="21" t="str">
        <f>IF(F6678="Yes", "Not Applicable", IF(COUNTIF('Broadcast Module Man Codes'!B:B, LEFT(B6678, 4))=0, "No BM Man Code Found", "Match Found"))</f>
        <v>Not Applicable</v>
      </c>
    </row>
    <row r="6679" spans="1:7">
      <c r="A6679" s="23" t="s">
        <v>12721</v>
      </c>
      <c r="B6679" s="23" t="s">
        <v>12722</v>
      </c>
      <c r="C6679" s="23" t="s">
        <v>2712</v>
      </c>
      <c r="D6679" s="23" t="str">
        <f>IF(ISNUMBER(MATCH(C6679, 'Registration Database Man. Code'!A:A, 0)), "drone", "")</f>
        <v>drone</v>
      </c>
      <c r="E6679" s="23" t="str">
        <f>VLOOKUP(C6679, 'Registration Database Man. Code'!A:D, 4, FALSE)</f>
        <v>DJI</v>
      </c>
      <c r="F6679" s="24" t="str">
        <f t="shared" si="104"/>
        <v>No</v>
      </c>
      <c r="G6679" s="21" t="str">
        <f>IF(F6679="Yes", "Not Applicable", IF(COUNTIF('Broadcast Module Man Codes'!B:B, LEFT(B6679, 4))=0, "No BM Man Code Found", "Match Found"))</f>
        <v>No BM Man Code Found</v>
      </c>
    </row>
    <row r="6680" spans="1:7">
      <c r="A6680" s="23" t="s">
        <v>12723</v>
      </c>
      <c r="B6680" s="23" t="s">
        <v>12724</v>
      </c>
      <c r="C6680" s="23" t="s">
        <v>6</v>
      </c>
      <c r="D6680" s="23" t="str">
        <f>IF(ISNUMBER(MATCH(C6680, 'Registration Database Man. Code'!A:A, 0)), "drone", "")</f>
        <v>drone</v>
      </c>
      <c r="E6680" s="23" t="str">
        <f>VLOOKUP(C6680, 'Registration Database Man. Code'!A:D, 4, FALSE)</f>
        <v>XAG</v>
      </c>
      <c r="F6680" s="24" t="str">
        <f t="shared" si="104"/>
        <v>Yes</v>
      </c>
      <c r="G6680" s="21" t="str">
        <f>IF(F6680="Yes", "Not Applicable", IF(COUNTIF('Broadcast Module Man Codes'!B:B, LEFT(B6680, 4))=0, "No BM Man Code Found", "Match Found"))</f>
        <v>Not Applicable</v>
      </c>
    </row>
    <row r="6681" spans="1:7">
      <c r="A6681" s="23" t="s">
        <v>12725</v>
      </c>
      <c r="B6681" s="23" t="s">
        <v>12726</v>
      </c>
      <c r="C6681" s="23" t="s">
        <v>10</v>
      </c>
      <c r="D6681" s="23" t="str">
        <f>IF(ISNUMBER(MATCH(C6681, 'Registration Database Man. Code'!A:A, 0)), "drone", "")</f>
        <v>drone</v>
      </c>
      <c r="E6681" s="23" t="str">
        <f>VLOOKUP(C6681, 'Registration Database Man. Code'!A:D, 4, FALSE)</f>
        <v>DJI</v>
      </c>
      <c r="F6681" s="24" t="str">
        <f t="shared" si="104"/>
        <v>Yes</v>
      </c>
      <c r="G6681" s="21" t="str">
        <f>IF(F6681="Yes", "Not Applicable", IF(COUNTIF('Broadcast Module Man Codes'!B:B, LEFT(B6681, 4))=0, "No BM Man Code Found", "Match Found"))</f>
        <v>Not Applicable</v>
      </c>
    </row>
    <row r="6682" spans="1:7">
      <c r="A6682" s="23" t="s">
        <v>12727</v>
      </c>
      <c r="B6682" s="23" t="s">
        <v>12728</v>
      </c>
      <c r="C6682" s="23" t="s">
        <v>94</v>
      </c>
      <c r="D6682" s="23" t="str">
        <f>IF(ISNUMBER(MATCH(C6682, 'Registration Database Man. Code'!A:A, 0)), "drone", "")</f>
        <v>drone</v>
      </c>
      <c r="E6682" s="23" t="str">
        <f>VLOOKUP(C6682, 'Registration Database Man. Code'!A:D, 4, FALSE)</f>
        <v>DJI</v>
      </c>
      <c r="F6682" s="24" t="str">
        <f t="shared" si="104"/>
        <v>No</v>
      </c>
      <c r="G6682" s="21" t="str">
        <f>IF(F6682="Yes", "Not Applicable", IF(COUNTIF('Broadcast Module Man Codes'!B:B, LEFT(B6682, 4))=0, "No BM Man Code Found", "Match Found"))</f>
        <v>No BM Man Code Found</v>
      </c>
    </row>
    <row r="6683" spans="1:7">
      <c r="A6683" s="23" t="s">
        <v>12729</v>
      </c>
      <c r="B6683" s="23" t="s">
        <v>12730</v>
      </c>
      <c r="C6683" s="23" t="s">
        <v>16</v>
      </c>
      <c r="D6683" s="23" t="str">
        <f>IF(ISNUMBER(MATCH(C6683, 'Registration Database Man. Code'!A:A, 0)), "drone", "")</f>
        <v>drone</v>
      </c>
      <c r="E6683" s="23" t="str">
        <f>VLOOKUP(C6683, 'Registration Database Man. Code'!A:D, 4, FALSE)</f>
        <v>DJI</v>
      </c>
      <c r="F6683" s="24" t="str">
        <f t="shared" si="104"/>
        <v>Yes</v>
      </c>
      <c r="G6683" s="21" t="str">
        <f>IF(F6683="Yes", "Not Applicable", IF(COUNTIF('Broadcast Module Man Codes'!B:B, LEFT(B6683, 4))=0, "No BM Man Code Found", "Match Found"))</f>
        <v>Not Applicable</v>
      </c>
    </row>
    <row r="6684" spans="1:7">
      <c r="A6684" s="23" t="s">
        <v>12731</v>
      </c>
      <c r="B6684" s="23" t="s">
        <v>12732</v>
      </c>
      <c r="C6684" s="23" t="s">
        <v>27</v>
      </c>
      <c r="D6684" s="23" t="str">
        <f>IF(ISNUMBER(MATCH(C6684, 'Registration Database Man. Code'!A:A, 0)), "drone", "")</f>
        <v>drone</v>
      </c>
      <c r="E6684" s="23" t="str">
        <f>VLOOKUP(C6684, 'Registration Database Man. Code'!A:D, 4, FALSE)</f>
        <v>DJI</v>
      </c>
      <c r="F6684" s="24" t="str">
        <f t="shared" si="104"/>
        <v>Yes</v>
      </c>
      <c r="G6684" s="21" t="str">
        <f>IF(F6684="Yes", "Not Applicable", IF(COUNTIF('Broadcast Module Man Codes'!B:B, LEFT(B6684, 4))=0, "No BM Man Code Found", "Match Found"))</f>
        <v>Not Applicable</v>
      </c>
    </row>
    <row r="6685" spans="1:7">
      <c r="A6685" s="23" t="s">
        <v>12733</v>
      </c>
      <c r="B6685" s="23" t="s">
        <v>12734</v>
      </c>
      <c r="C6685" s="23" t="s">
        <v>27</v>
      </c>
      <c r="D6685" s="23" t="str">
        <f>IF(ISNUMBER(MATCH(C6685, 'Registration Database Man. Code'!A:A, 0)), "drone", "")</f>
        <v>drone</v>
      </c>
      <c r="E6685" s="23" t="str">
        <f>VLOOKUP(C6685, 'Registration Database Man. Code'!A:D, 4, FALSE)</f>
        <v>DJI</v>
      </c>
      <c r="F6685" s="24" t="str">
        <f t="shared" si="104"/>
        <v>No</v>
      </c>
      <c r="G6685" s="21" t="str">
        <f>IF(F6685="Yes", "Not Applicable", IF(COUNTIF('Broadcast Module Man Codes'!B:B, LEFT(B6685, 4))=0, "No BM Man Code Found", "Match Found"))</f>
        <v>No BM Man Code Found</v>
      </c>
    </row>
    <row r="6686" spans="1:7">
      <c r="A6686" s="23" t="s">
        <v>12735</v>
      </c>
      <c r="B6686" s="23" t="s">
        <v>12736</v>
      </c>
      <c r="C6686" s="23">
        <v>610188</v>
      </c>
      <c r="D6686" s="23" t="str">
        <f>IF(ISNUMBER(MATCH(C6686, 'Registration Database Man. Code'!A:A, 0)), "drone", "")</f>
        <v>drone</v>
      </c>
      <c r="E6686" s="23" t="str">
        <f>VLOOKUP(C6686, 'Registration Database Man. Code'!A:D, 4, FALSE)</f>
        <v>DJI</v>
      </c>
      <c r="F6686" s="24" t="str">
        <f t="shared" si="104"/>
        <v>No</v>
      </c>
      <c r="G6686" s="21" t="str">
        <f>IF(F6686="Yes", "Not Applicable", IF(COUNTIF('Broadcast Module Man Codes'!B:B, LEFT(B6686, 4))=0, "No BM Man Code Found", "Match Found"))</f>
        <v>No BM Man Code Found</v>
      </c>
    </row>
    <row r="6687" spans="1:7">
      <c r="A6687" s="23" t="s">
        <v>12737</v>
      </c>
      <c r="B6687" s="23" t="s">
        <v>12738</v>
      </c>
      <c r="C6687" s="23" t="s">
        <v>49</v>
      </c>
      <c r="D6687" s="23" t="str">
        <f>IF(ISNUMBER(MATCH(C6687, 'Registration Database Man. Code'!A:A, 0)), "drone", "")</f>
        <v>drone</v>
      </c>
      <c r="E6687" s="23" t="str">
        <f>VLOOKUP(C6687, 'Registration Database Man. Code'!A:D, 4, FALSE)</f>
        <v>DJI</v>
      </c>
      <c r="F6687" s="24" t="str">
        <f t="shared" si="104"/>
        <v>No</v>
      </c>
      <c r="G6687" s="21" t="str">
        <f>IF(F6687="Yes", "Not Applicable", IF(COUNTIF('Broadcast Module Man Codes'!B:B, LEFT(B6687, 4))=0, "No BM Man Code Found", "Match Found"))</f>
        <v>No BM Man Code Found</v>
      </c>
    </row>
    <row r="6688" spans="1:7">
      <c r="A6688" s="23" t="s">
        <v>12740</v>
      </c>
      <c r="B6688" s="23" t="s">
        <v>12741</v>
      </c>
      <c r="C6688" s="23" t="s">
        <v>21</v>
      </c>
      <c r="D6688" s="23" t="str">
        <f>IF(ISNUMBER(MATCH(C6688, 'Registration Database Man. Code'!A:A, 0)), "drone", "")</f>
        <v>drone</v>
      </c>
      <c r="E6688" s="23" t="str">
        <f>VLOOKUP(C6688, 'Registration Database Man. Code'!A:D, 4, FALSE)</f>
        <v>XAG</v>
      </c>
      <c r="F6688" s="24" t="str">
        <f t="shared" si="104"/>
        <v>Yes</v>
      </c>
      <c r="G6688" s="21" t="str">
        <f>IF(F6688="Yes", "Not Applicable", IF(COUNTIF('Broadcast Module Man Codes'!B:B, LEFT(B6688, 4))=0, "No BM Man Code Found", "Match Found"))</f>
        <v>Not Applicable</v>
      </c>
    </row>
    <row r="6689" spans="1:7">
      <c r="A6689" s="23" t="s">
        <v>12742</v>
      </c>
      <c r="B6689" s="23" t="s">
        <v>12743</v>
      </c>
      <c r="C6689" s="23" t="s">
        <v>2712</v>
      </c>
      <c r="D6689" s="23" t="str">
        <f>IF(ISNUMBER(MATCH(C6689, 'Registration Database Man. Code'!A:A, 0)), "drone", "")</f>
        <v>drone</v>
      </c>
      <c r="E6689" s="23" t="str">
        <f>VLOOKUP(C6689, 'Registration Database Man. Code'!A:D, 4, FALSE)</f>
        <v>DJI</v>
      </c>
      <c r="F6689" s="24" t="str">
        <f t="shared" si="104"/>
        <v>No</v>
      </c>
      <c r="G6689" s="21" t="str">
        <f>IF(F6689="Yes", "Not Applicable", IF(COUNTIF('Broadcast Module Man Codes'!B:B, LEFT(B6689, 4))=0, "No BM Man Code Found", "Match Found"))</f>
        <v>No BM Man Code Found</v>
      </c>
    </row>
    <row r="6690" spans="1:7">
      <c r="A6690" s="23" t="s">
        <v>12744</v>
      </c>
      <c r="B6690" s="23" t="s">
        <v>12745</v>
      </c>
      <c r="C6690" s="23" t="s">
        <v>27</v>
      </c>
      <c r="D6690" s="23" t="str">
        <f>IF(ISNUMBER(MATCH(C6690, 'Registration Database Man. Code'!A:A, 0)), "drone", "")</f>
        <v>drone</v>
      </c>
      <c r="E6690" s="23" t="str">
        <f>VLOOKUP(C6690, 'Registration Database Man. Code'!A:D, 4, FALSE)</f>
        <v>DJI</v>
      </c>
      <c r="F6690" s="24" t="str">
        <f t="shared" si="104"/>
        <v>Yes</v>
      </c>
      <c r="G6690" s="21" t="str">
        <f>IF(F6690="Yes", "Not Applicable", IF(COUNTIF('Broadcast Module Man Codes'!B:B, LEFT(B6690, 4))=0, "No BM Man Code Found", "Match Found"))</f>
        <v>Not Applicable</v>
      </c>
    </row>
    <row r="6691" spans="1:7">
      <c r="A6691" s="23" t="s">
        <v>12746</v>
      </c>
      <c r="B6691" s="23" t="s">
        <v>12747</v>
      </c>
      <c r="C6691" s="23" t="s">
        <v>63</v>
      </c>
      <c r="D6691" s="23" t="str">
        <f>IF(ISNUMBER(MATCH(C6691, 'Registration Database Man. Code'!A:A, 0)), "drone", "")</f>
        <v>drone</v>
      </c>
      <c r="E6691" s="23" t="str">
        <f>VLOOKUP(C6691, 'Registration Database Man. Code'!A:D, 4, FALSE)</f>
        <v>DJI</v>
      </c>
      <c r="F6691" s="24" t="str">
        <f t="shared" si="104"/>
        <v>No</v>
      </c>
      <c r="G6691" s="21" t="str">
        <f>IF(F6691="Yes", "Not Applicable", IF(COUNTIF('Broadcast Module Man Codes'!B:B, LEFT(B6691, 4))=0, "No BM Man Code Found", "Match Found"))</f>
        <v>No BM Man Code Found</v>
      </c>
    </row>
    <row r="6692" spans="1:7">
      <c r="A6692" s="23" t="s">
        <v>12748</v>
      </c>
      <c r="B6692" s="23" t="s">
        <v>12749</v>
      </c>
      <c r="C6692" s="23">
        <v>610188</v>
      </c>
      <c r="D6692" s="23" t="str">
        <f>IF(ISNUMBER(MATCH(C6692, 'Registration Database Man. Code'!A:A, 0)), "drone", "")</f>
        <v>drone</v>
      </c>
      <c r="E6692" s="23" t="str">
        <f>VLOOKUP(C6692, 'Registration Database Man. Code'!A:D, 4, FALSE)</f>
        <v>DJI</v>
      </c>
      <c r="F6692" s="24" t="str">
        <f t="shared" si="104"/>
        <v>No</v>
      </c>
      <c r="G6692" s="21" t="str">
        <f>IF(F6692="Yes", "Not Applicable", IF(COUNTIF('Broadcast Module Man Codes'!B:B, LEFT(B6692, 4))=0, "No BM Man Code Found", "Match Found"))</f>
        <v>No BM Man Code Found</v>
      </c>
    </row>
    <row r="6693" spans="1:7">
      <c r="A6693" s="23" t="s">
        <v>12750</v>
      </c>
      <c r="B6693" s="23" t="s">
        <v>12751</v>
      </c>
      <c r="C6693" s="23" t="s">
        <v>10</v>
      </c>
      <c r="D6693" s="23" t="str">
        <f>IF(ISNUMBER(MATCH(C6693, 'Registration Database Man. Code'!A:A, 0)), "drone", "")</f>
        <v>drone</v>
      </c>
      <c r="E6693" s="23" t="str">
        <f>VLOOKUP(C6693, 'Registration Database Man. Code'!A:D, 4, FALSE)</f>
        <v>DJI</v>
      </c>
      <c r="F6693" s="24" t="str">
        <f t="shared" si="104"/>
        <v>Yes</v>
      </c>
      <c r="G6693" s="21" t="str">
        <f>IF(F6693="Yes", "Not Applicable", IF(COUNTIF('Broadcast Module Man Codes'!B:B, LEFT(B6693, 4))=0, "No BM Man Code Found", "Match Found"))</f>
        <v>Not Applicable</v>
      </c>
    </row>
    <row r="6694" spans="1:7">
      <c r="A6694" s="23" t="s">
        <v>12752</v>
      </c>
      <c r="B6694" s="23" t="s">
        <v>12753</v>
      </c>
      <c r="C6694" s="23" t="s">
        <v>10</v>
      </c>
      <c r="D6694" s="23" t="str">
        <f>IF(ISNUMBER(MATCH(C6694, 'Registration Database Man. Code'!A:A, 0)), "drone", "")</f>
        <v>drone</v>
      </c>
      <c r="E6694" s="23" t="str">
        <f>VLOOKUP(C6694, 'Registration Database Man. Code'!A:D, 4, FALSE)</f>
        <v>DJI</v>
      </c>
      <c r="F6694" s="24" t="str">
        <f t="shared" si="104"/>
        <v>No</v>
      </c>
      <c r="G6694" s="21" t="str">
        <f>IF(F6694="Yes", "Not Applicable", IF(COUNTIF('Broadcast Module Man Codes'!B:B, LEFT(B6694, 4))=0, "No BM Man Code Found", "Match Found"))</f>
        <v>No BM Man Code Found</v>
      </c>
    </row>
    <row r="6695" spans="1:7">
      <c r="A6695" s="23" t="s">
        <v>12754</v>
      </c>
      <c r="B6695" s="23" t="s">
        <v>12755</v>
      </c>
      <c r="C6695" s="23" t="s">
        <v>27</v>
      </c>
      <c r="D6695" s="23" t="str">
        <f>IF(ISNUMBER(MATCH(C6695, 'Registration Database Man. Code'!A:A, 0)), "drone", "")</f>
        <v>drone</v>
      </c>
      <c r="E6695" s="23" t="str">
        <f>VLOOKUP(C6695, 'Registration Database Man. Code'!A:D, 4, FALSE)</f>
        <v>DJI</v>
      </c>
      <c r="F6695" s="24" t="str">
        <f t="shared" si="104"/>
        <v>Yes</v>
      </c>
      <c r="G6695" s="21" t="str">
        <f>IF(F6695="Yes", "Not Applicable", IF(COUNTIF('Broadcast Module Man Codes'!B:B, LEFT(B6695, 4))=0, "No BM Man Code Found", "Match Found"))</f>
        <v>Not Applicable</v>
      </c>
    </row>
    <row r="6696" spans="1:7">
      <c r="A6696" s="23" t="s">
        <v>12756</v>
      </c>
      <c r="B6696" s="23" t="s">
        <v>12757</v>
      </c>
      <c r="C6696" s="23" t="s">
        <v>336</v>
      </c>
      <c r="D6696" s="23" t="str">
        <f>IF(ISNUMBER(MATCH(C6696, 'Registration Database Man. Code'!A:A, 0)), "drone", "")</f>
        <v>drone</v>
      </c>
      <c r="E6696" s="23" t="str">
        <f>VLOOKUP(C6696, 'Registration Database Man. Code'!A:D, 4, FALSE)</f>
        <v>DJI</v>
      </c>
      <c r="F6696" s="24" t="str">
        <f t="shared" si="104"/>
        <v>No</v>
      </c>
      <c r="G6696" s="21" t="str">
        <f>IF(F6696="Yes", "Not Applicable", IF(COUNTIF('Broadcast Module Man Codes'!B:B, LEFT(B6696, 4))=0, "No BM Man Code Found", "Match Found"))</f>
        <v>No BM Man Code Found</v>
      </c>
    </row>
    <row r="6697" spans="1:7">
      <c r="A6697" s="23" t="s">
        <v>12758</v>
      </c>
      <c r="B6697" s="23" t="s">
        <v>12759</v>
      </c>
      <c r="C6697" s="23" t="s">
        <v>218</v>
      </c>
      <c r="D6697" s="23" t="str">
        <f>IF(ISNUMBER(MATCH(C6697, 'Registration Database Man. Code'!A:A, 0)), "drone", "")</f>
        <v>drone</v>
      </c>
      <c r="E6697" s="23" t="str">
        <f>VLOOKUP(C6697, 'Registration Database Man. Code'!A:D, 4, FALSE)</f>
        <v>DJI</v>
      </c>
      <c r="F6697" s="24" t="str">
        <f t="shared" si="104"/>
        <v>No</v>
      </c>
      <c r="G6697" s="21" t="str">
        <f>IF(F6697="Yes", "Not Applicable", IF(COUNTIF('Broadcast Module Man Codes'!B:B, LEFT(B6697, 4))=0, "No BM Man Code Found", "Match Found"))</f>
        <v>No BM Man Code Found</v>
      </c>
    </row>
    <row r="6698" spans="1:7">
      <c r="A6698" s="23" t="s">
        <v>12760</v>
      </c>
      <c r="B6698" s="23" t="s">
        <v>12761</v>
      </c>
      <c r="C6698" s="23" t="s">
        <v>6</v>
      </c>
      <c r="D6698" s="23" t="str">
        <f>IF(ISNUMBER(MATCH(C6698, 'Registration Database Man. Code'!A:A, 0)), "drone", "")</f>
        <v>drone</v>
      </c>
      <c r="E6698" s="23" t="str">
        <f>VLOOKUP(C6698, 'Registration Database Man. Code'!A:D, 4, FALSE)</f>
        <v>XAG</v>
      </c>
      <c r="F6698" s="24" t="str">
        <f t="shared" si="104"/>
        <v>No</v>
      </c>
      <c r="G6698" s="21" t="str">
        <f>IF(F6698="Yes", "Not Applicable", IF(COUNTIF('Broadcast Module Man Codes'!B:B, LEFT(B6698, 4))=0, "No BM Man Code Found", "Match Found"))</f>
        <v>No BM Man Code Found</v>
      </c>
    </row>
    <row r="6699" spans="1:7">
      <c r="A6699" s="23" t="s">
        <v>12762</v>
      </c>
      <c r="B6699" s="23" t="s">
        <v>12763</v>
      </c>
      <c r="C6699" s="23" t="s">
        <v>172</v>
      </c>
      <c r="D6699" s="23" t="str">
        <f>IF(ISNUMBER(MATCH(C6699, 'Registration Database Man. Code'!A:A, 0)), "drone", "")</f>
        <v>drone</v>
      </c>
      <c r="E6699" s="23" t="str">
        <f>VLOOKUP(C6699, 'Registration Database Man. Code'!A:D, 4, FALSE)</f>
        <v>DJI</v>
      </c>
      <c r="F6699" s="24" t="str">
        <f t="shared" si="104"/>
        <v>Yes</v>
      </c>
      <c r="G6699" s="21" t="str">
        <f>IF(F6699="Yes", "Not Applicable", IF(COUNTIF('Broadcast Module Man Codes'!B:B, LEFT(B6699, 4))=0, "No BM Man Code Found", "Match Found"))</f>
        <v>Not Applicable</v>
      </c>
    </row>
    <row r="6700" spans="1:7">
      <c r="A6700" s="23" t="s">
        <v>12765</v>
      </c>
      <c r="B6700" s="23" t="s">
        <v>12766</v>
      </c>
      <c r="C6700" s="23" t="s">
        <v>10</v>
      </c>
      <c r="D6700" s="23" t="str">
        <f>IF(ISNUMBER(MATCH(C6700, 'Registration Database Man. Code'!A:A, 0)), "drone", "")</f>
        <v>drone</v>
      </c>
      <c r="E6700" s="23" t="str">
        <f>VLOOKUP(C6700, 'Registration Database Man. Code'!A:D, 4, FALSE)</f>
        <v>DJI</v>
      </c>
      <c r="F6700" s="24" t="str">
        <f t="shared" si="104"/>
        <v>Yes</v>
      </c>
      <c r="G6700" s="21" t="str">
        <f>IF(F6700="Yes", "Not Applicable", IF(COUNTIF('Broadcast Module Man Codes'!B:B, LEFT(B6700, 4))=0, "No BM Man Code Found", "Match Found"))</f>
        <v>Not Applicable</v>
      </c>
    </row>
    <row r="6701" spans="1:7">
      <c r="A6701" s="23" t="s">
        <v>12767</v>
      </c>
      <c r="B6701" s="23" t="s">
        <v>12768</v>
      </c>
      <c r="C6701" s="23" t="s">
        <v>10</v>
      </c>
      <c r="D6701" s="23" t="str">
        <f>IF(ISNUMBER(MATCH(C6701, 'Registration Database Man. Code'!A:A, 0)), "drone", "")</f>
        <v>drone</v>
      </c>
      <c r="E6701" s="23" t="str">
        <f>VLOOKUP(C6701, 'Registration Database Man. Code'!A:D, 4, FALSE)</f>
        <v>DJI</v>
      </c>
      <c r="F6701" s="24" t="str">
        <f t="shared" si="104"/>
        <v>Yes</v>
      </c>
      <c r="G6701" s="21" t="str">
        <f>IF(F6701="Yes", "Not Applicable", IF(COUNTIF('Broadcast Module Man Codes'!B:B, LEFT(B6701, 4))=0, "No BM Man Code Found", "Match Found"))</f>
        <v>Not Applicable</v>
      </c>
    </row>
    <row r="6702" spans="1:7">
      <c r="A6702" s="23" t="s">
        <v>12769</v>
      </c>
      <c r="B6702" s="23" t="s">
        <v>12770</v>
      </c>
      <c r="C6702" s="23" t="s">
        <v>132</v>
      </c>
      <c r="D6702" s="23" t="str">
        <f>IF(ISNUMBER(MATCH(C6702, 'Registration Database Man. Code'!A:A, 0)), "drone", "")</f>
        <v>drone</v>
      </c>
      <c r="E6702" s="23" t="str">
        <f>VLOOKUP(C6702, 'Registration Database Man. Code'!A:D, 4, FALSE)</f>
        <v>DJI</v>
      </c>
      <c r="F6702" s="24" t="str">
        <f t="shared" si="104"/>
        <v>No</v>
      </c>
      <c r="G6702" s="21" t="str">
        <f>IF(F6702="Yes", "Not Applicable", IF(COUNTIF('Broadcast Module Man Codes'!B:B, LEFT(B6702, 4))=0, "No BM Man Code Found", "Match Found"))</f>
        <v>No BM Man Code Found</v>
      </c>
    </row>
    <row r="6703" spans="1:7">
      <c r="A6703" s="23" t="s">
        <v>12771</v>
      </c>
      <c r="B6703" s="23" t="s">
        <v>12772</v>
      </c>
      <c r="C6703" s="23" t="s">
        <v>21</v>
      </c>
      <c r="D6703" s="23" t="str">
        <f>IF(ISNUMBER(MATCH(C6703, 'Registration Database Man. Code'!A:A, 0)), "drone", "")</f>
        <v>drone</v>
      </c>
      <c r="E6703" s="23" t="str">
        <f>VLOOKUP(C6703, 'Registration Database Man. Code'!A:D, 4, FALSE)</f>
        <v>XAG</v>
      </c>
      <c r="F6703" s="24" t="str">
        <f t="shared" si="104"/>
        <v>Yes</v>
      </c>
      <c r="G6703" s="21" t="str">
        <f>IF(F6703="Yes", "Not Applicable", IF(COUNTIF('Broadcast Module Man Codes'!B:B, LEFT(B6703, 4))=0, "No BM Man Code Found", "Match Found"))</f>
        <v>Not Applicable</v>
      </c>
    </row>
    <row r="6704" spans="1:7">
      <c r="A6704" s="23" t="s">
        <v>12773</v>
      </c>
      <c r="B6704" s="23" t="s">
        <v>12774</v>
      </c>
      <c r="C6704" s="23" t="s">
        <v>1418</v>
      </c>
      <c r="D6704" s="23" t="str">
        <f>IF(ISNUMBER(MATCH(C6704, 'Registration Database Man. Code'!A:A, 0)), "drone", "")</f>
        <v>drone</v>
      </c>
      <c r="E6704" s="23" t="str">
        <f>VLOOKUP(C6704, 'Registration Database Man. Code'!A:D, 4, FALSE)</f>
        <v>DJI</v>
      </c>
      <c r="F6704" s="24" t="str">
        <f t="shared" si="104"/>
        <v>No</v>
      </c>
      <c r="G6704" s="21" t="str">
        <f>IF(F6704="Yes", "Not Applicable", IF(COUNTIF('Broadcast Module Man Codes'!B:B, LEFT(B6704, 4))=0, "No BM Man Code Found", "Match Found"))</f>
        <v>No BM Man Code Found</v>
      </c>
    </row>
    <row r="6705" spans="1:7">
      <c r="A6705" s="23" t="s">
        <v>12775</v>
      </c>
      <c r="B6705" s="23" t="s">
        <v>12776</v>
      </c>
      <c r="C6705" s="23" t="s">
        <v>1418</v>
      </c>
      <c r="D6705" s="23" t="str">
        <f>IF(ISNUMBER(MATCH(C6705, 'Registration Database Man. Code'!A:A, 0)), "drone", "")</f>
        <v>drone</v>
      </c>
      <c r="E6705" s="23" t="str">
        <f>VLOOKUP(C6705, 'Registration Database Man. Code'!A:D, 4, FALSE)</f>
        <v>DJI</v>
      </c>
      <c r="F6705" s="24" t="str">
        <f t="shared" si="104"/>
        <v>No</v>
      </c>
      <c r="G6705" s="21" t="str">
        <f>IF(F6705="Yes", "Not Applicable", IF(COUNTIF('Broadcast Module Man Codes'!B:B, LEFT(B6705, 4))=0, "No BM Man Code Found", "Match Found"))</f>
        <v>No BM Man Code Found</v>
      </c>
    </row>
    <row r="6706" spans="1:7">
      <c r="A6706" s="23" t="s">
        <v>12777</v>
      </c>
      <c r="B6706" s="23" t="s">
        <v>12778</v>
      </c>
      <c r="C6706" s="23" t="s">
        <v>482</v>
      </c>
      <c r="D6706" s="23" t="str">
        <f>IF(ISNUMBER(MATCH(C6706, 'Registration Database Man. Code'!A:A, 0)), "drone", "")</f>
        <v>drone</v>
      </c>
      <c r="E6706" s="23" t="str">
        <f>VLOOKUP(C6706, 'Registration Database Man. Code'!A:D, 4, FALSE)</f>
        <v>DJI</v>
      </c>
      <c r="F6706" s="24" t="str">
        <f t="shared" si="104"/>
        <v>No</v>
      </c>
      <c r="G6706" s="21" t="str">
        <f>IF(F6706="Yes", "Not Applicable", IF(COUNTIF('Broadcast Module Man Codes'!B:B, LEFT(B6706, 4))=0, "No BM Man Code Found", "Match Found"))</f>
        <v>No BM Man Code Found</v>
      </c>
    </row>
    <row r="6707" spans="1:7">
      <c r="A6707" s="23" t="s">
        <v>12779</v>
      </c>
      <c r="B6707" s="23" t="s">
        <v>12780</v>
      </c>
      <c r="C6707" s="23" t="s">
        <v>63</v>
      </c>
      <c r="D6707" s="23" t="str">
        <f>IF(ISNUMBER(MATCH(C6707, 'Registration Database Man. Code'!A:A, 0)), "drone", "")</f>
        <v>drone</v>
      </c>
      <c r="E6707" s="23" t="str">
        <f>VLOOKUP(C6707, 'Registration Database Man. Code'!A:D, 4, FALSE)</f>
        <v>DJI</v>
      </c>
      <c r="F6707" s="24" t="str">
        <f t="shared" si="104"/>
        <v>No</v>
      </c>
      <c r="G6707" s="21" t="str">
        <f>IF(F6707="Yes", "Not Applicable", IF(COUNTIF('Broadcast Module Man Codes'!B:B, LEFT(B6707, 4))=0, "No BM Man Code Found", "Match Found"))</f>
        <v>No BM Man Code Found</v>
      </c>
    </row>
    <row r="6708" spans="1:7">
      <c r="A6708" s="23" t="s">
        <v>12781</v>
      </c>
      <c r="B6708" s="23" t="s">
        <v>12782</v>
      </c>
      <c r="C6708" s="23" t="s">
        <v>27</v>
      </c>
      <c r="D6708" s="23" t="str">
        <f>IF(ISNUMBER(MATCH(C6708, 'Registration Database Man. Code'!A:A, 0)), "drone", "")</f>
        <v>drone</v>
      </c>
      <c r="E6708" s="23" t="str">
        <f>VLOOKUP(C6708, 'Registration Database Man. Code'!A:D, 4, FALSE)</f>
        <v>DJI</v>
      </c>
      <c r="F6708" s="24" t="str">
        <f t="shared" si="104"/>
        <v>Yes</v>
      </c>
      <c r="G6708" s="21" t="str">
        <f>IF(F6708="Yes", "Not Applicable", IF(COUNTIF('Broadcast Module Man Codes'!B:B, LEFT(B6708, 4))=0, "No BM Man Code Found", "Match Found"))</f>
        <v>Not Applicable</v>
      </c>
    </row>
    <row r="6709" spans="1:7">
      <c r="A6709" s="23" t="s">
        <v>12783</v>
      </c>
      <c r="B6709" s="23" t="s">
        <v>12784</v>
      </c>
      <c r="C6709" s="23" t="s">
        <v>97</v>
      </c>
      <c r="D6709" s="23" t="str">
        <f>IF(ISNUMBER(MATCH(C6709, 'Registration Database Man. Code'!A:A, 0)), "drone", "")</f>
        <v>drone</v>
      </c>
      <c r="E6709" s="23" t="str">
        <f>VLOOKUP(C6709, 'Registration Database Man. Code'!A:D, 4, FALSE)</f>
        <v>DJI</v>
      </c>
      <c r="F6709" s="24" t="str">
        <f t="shared" si="104"/>
        <v>No</v>
      </c>
      <c r="G6709" s="21" t="str">
        <f>IF(F6709="Yes", "Not Applicable", IF(COUNTIF('Broadcast Module Man Codes'!B:B, LEFT(B6709, 4))=0, "No BM Man Code Found", "Match Found"))</f>
        <v>No BM Man Code Found</v>
      </c>
    </row>
    <row r="6710" spans="1:7">
      <c r="A6710" s="23" t="s">
        <v>12785</v>
      </c>
      <c r="B6710" s="23" t="s">
        <v>12786</v>
      </c>
      <c r="C6710" s="23" t="s">
        <v>581</v>
      </c>
      <c r="D6710" s="23" t="str">
        <f>IF(ISNUMBER(MATCH(C6710, 'Registration Database Man. Code'!A:A, 0)), "drone", "")</f>
        <v>drone</v>
      </c>
      <c r="E6710" s="23" t="str">
        <f>VLOOKUP(C6710, 'Registration Database Man. Code'!A:D, 4, FALSE)</f>
        <v>DJI</v>
      </c>
      <c r="F6710" s="24" t="str">
        <f t="shared" si="104"/>
        <v>Yes</v>
      </c>
      <c r="G6710" s="21" t="str">
        <f>IF(F6710="Yes", "Not Applicable", IF(COUNTIF('Broadcast Module Man Codes'!B:B, LEFT(B6710, 4))=0, "No BM Man Code Found", "Match Found"))</f>
        <v>Not Applicable</v>
      </c>
    </row>
    <row r="6711" spans="1:7">
      <c r="A6711" s="23" t="s">
        <v>12787</v>
      </c>
      <c r="B6711" s="23" t="s">
        <v>12788</v>
      </c>
      <c r="C6711" s="23" t="s">
        <v>30</v>
      </c>
      <c r="D6711" s="23" t="str">
        <f>IF(ISNUMBER(MATCH(C6711, 'Registration Database Man. Code'!A:A, 0)), "drone", "")</f>
        <v>drone</v>
      </c>
      <c r="E6711" s="23" t="str">
        <f>VLOOKUP(C6711, 'Registration Database Man. Code'!A:D, 4, FALSE)</f>
        <v>DJI</v>
      </c>
      <c r="F6711" s="24" t="str">
        <f t="shared" si="104"/>
        <v>No</v>
      </c>
      <c r="G6711" s="21" t="str">
        <f>IF(F6711="Yes", "Not Applicable", IF(COUNTIF('Broadcast Module Man Codes'!B:B, LEFT(B6711, 4))=0, "No BM Man Code Found", "Match Found"))</f>
        <v>No BM Man Code Found</v>
      </c>
    </row>
    <row r="6712" spans="1:7">
      <c r="A6712" s="23" t="s">
        <v>12789</v>
      </c>
      <c r="B6712" s="23" t="s">
        <v>12790</v>
      </c>
      <c r="C6712" s="23" t="s">
        <v>30</v>
      </c>
      <c r="D6712" s="23" t="str">
        <f>IF(ISNUMBER(MATCH(C6712, 'Registration Database Man. Code'!A:A, 0)), "drone", "")</f>
        <v>drone</v>
      </c>
      <c r="E6712" s="23" t="str">
        <f>VLOOKUP(C6712, 'Registration Database Man. Code'!A:D, 4, FALSE)</f>
        <v>DJI</v>
      </c>
      <c r="F6712" s="24" t="str">
        <f t="shared" si="104"/>
        <v>No</v>
      </c>
      <c r="G6712" s="21" t="str">
        <f>IF(F6712="Yes", "Not Applicable", IF(COUNTIF('Broadcast Module Man Codes'!B:B, LEFT(B6712, 4))=0, "No BM Man Code Found", "Match Found"))</f>
        <v>No BM Man Code Found</v>
      </c>
    </row>
    <row r="6713" spans="1:7">
      <c r="A6713" s="23" t="s">
        <v>12791</v>
      </c>
      <c r="B6713" s="23" t="s">
        <v>12792</v>
      </c>
      <c r="C6713" s="23" t="s">
        <v>455</v>
      </c>
      <c r="D6713" s="23" t="str">
        <f>IF(ISNUMBER(MATCH(C6713, 'Registration Database Man. Code'!A:A, 0)), "drone", "")</f>
        <v>drone</v>
      </c>
      <c r="E6713" s="23" t="str">
        <f>VLOOKUP(C6713, 'Registration Database Man. Code'!A:D, 4, FALSE)</f>
        <v>DJI</v>
      </c>
      <c r="F6713" s="24" t="str">
        <f t="shared" si="104"/>
        <v>No</v>
      </c>
      <c r="G6713" s="21" t="str">
        <f>IF(F6713="Yes", "Not Applicable", IF(COUNTIF('Broadcast Module Man Codes'!B:B, LEFT(B6713, 4))=0, "No BM Man Code Found", "Match Found"))</f>
        <v>No BM Man Code Found</v>
      </c>
    </row>
    <row r="6714" spans="1:7">
      <c r="A6714" s="23" t="s">
        <v>12793</v>
      </c>
      <c r="B6714" s="23" t="s">
        <v>12794</v>
      </c>
      <c r="C6714" s="23" t="s">
        <v>21</v>
      </c>
      <c r="D6714" s="23" t="str">
        <f>IF(ISNUMBER(MATCH(C6714, 'Registration Database Man. Code'!A:A, 0)), "drone", "")</f>
        <v>drone</v>
      </c>
      <c r="E6714" s="23" t="str">
        <f>VLOOKUP(C6714, 'Registration Database Man. Code'!A:D, 4, FALSE)</f>
        <v>XAG</v>
      </c>
      <c r="F6714" s="24" t="str">
        <f t="shared" si="104"/>
        <v>Yes</v>
      </c>
      <c r="G6714" s="21" t="str">
        <f>IF(F6714="Yes", "Not Applicable", IF(COUNTIF('Broadcast Module Man Codes'!B:B, LEFT(B6714, 4))=0, "No BM Man Code Found", "Match Found"))</f>
        <v>Not Applicable</v>
      </c>
    </row>
    <row r="6715" spans="1:7">
      <c r="A6715" s="23" t="s">
        <v>12795</v>
      </c>
      <c r="B6715" s="23" t="s">
        <v>12796</v>
      </c>
      <c r="C6715" s="23" t="s">
        <v>1357</v>
      </c>
      <c r="D6715" s="23" t="str">
        <f>IF(ISNUMBER(MATCH(C6715, 'Registration Database Man. Code'!A:A, 0)), "drone", "")</f>
        <v>drone</v>
      </c>
      <c r="E6715" s="23" t="str">
        <f>VLOOKUP(C6715, 'Registration Database Man. Code'!A:D, 4, FALSE)</f>
        <v>DJI</v>
      </c>
      <c r="F6715" s="24" t="str">
        <f t="shared" si="104"/>
        <v>No</v>
      </c>
      <c r="G6715" s="21" t="str">
        <f>IF(F6715="Yes", "Not Applicable", IF(COUNTIF('Broadcast Module Man Codes'!B:B, LEFT(B6715, 4))=0, "No BM Man Code Found", "Match Found"))</f>
        <v>No BM Man Code Found</v>
      </c>
    </row>
    <row r="6716" spans="1:7">
      <c r="A6716" s="23" t="s">
        <v>12797</v>
      </c>
      <c r="B6716" s="23" t="s">
        <v>12798</v>
      </c>
      <c r="C6716" s="23" t="s">
        <v>581</v>
      </c>
      <c r="D6716" s="23" t="str">
        <f>IF(ISNUMBER(MATCH(C6716, 'Registration Database Man. Code'!A:A, 0)), "drone", "")</f>
        <v>drone</v>
      </c>
      <c r="E6716" s="23" t="str">
        <f>VLOOKUP(C6716, 'Registration Database Man. Code'!A:D, 4, FALSE)</f>
        <v>DJI</v>
      </c>
      <c r="F6716" s="24" t="str">
        <f t="shared" si="104"/>
        <v>Yes</v>
      </c>
      <c r="G6716" s="21" t="str">
        <f>IF(F6716="Yes", "Not Applicable", IF(COUNTIF('Broadcast Module Man Codes'!B:B, LEFT(B6716, 4))=0, "No BM Man Code Found", "Match Found"))</f>
        <v>Not Applicable</v>
      </c>
    </row>
    <row r="6717" spans="1:7">
      <c r="A6717" s="23" t="s">
        <v>12799</v>
      </c>
      <c r="B6717" s="23" t="s">
        <v>12800</v>
      </c>
      <c r="C6717" s="23" t="s">
        <v>10</v>
      </c>
      <c r="D6717" s="23" t="str">
        <f>IF(ISNUMBER(MATCH(C6717, 'Registration Database Man. Code'!A:A, 0)), "drone", "")</f>
        <v>drone</v>
      </c>
      <c r="E6717" s="23" t="str">
        <f>VLOOKUP(C6717, 'Registration Database Man. Code'!A:D, 4, FALSE)</f>
        <v>DJI</v>
      </c>
      <c r="F6717" s="24" t="str">
        <f t="shared" si="104"/>
        <v>Yes</v>
      </c>
      <c r="G6717" s="21" t="str">
        <f>IF(F6717="Yes", "Not Applicable", IF(COUNTIF('Broadcast Module Man Codes'!B:B, LEFT(B6717, 4))=0, "No BM Man Code Found", "Match Found"))</f>
        <v>Not Applicable</v>
      </c>
    </row>
    <row r="6718" spans="1:7">
      <c r="A6718" s="23" t="s">
        <v>12801</v>
      </c>
      <c r="B6718" s="23" t="s">
        <v>12802</v>
      </c>
      <c r="C6718" s="23" t="s">
        <v>27</v>
      </c>
      <c r="D6718" s="23" t="str">
        <f>IF(ISNUMBER(MATCH(C6718, 'Registration Database Man. Code'!A:A, 0)), "drone", "")</f>
        <v>drone</v>
      </c>
      <c r="E6718" s="23" t="str">
        <f>VLOOKUP(C6718, 'Registration Database Man. Code'!A:D, 4, FALSE)</f>
        <v>DJI</v>
      </c>
      <c r="F6718" s="24" t="str">
        <f t="shared" si="104"/>
        <v>Yes</v>
      </c>
      <c r="G6718" s="21" t="str">
        <f>IF(F6718="Yes", "Not Applicable", IF(COUNTIF('Broadcast Module Man Codes'!B:B, LEFT(B6718, 4))=0, "No BM Man Code Found", "Match Found"))</f>
        <v>Not Applicable</v>
      </c>
    </row>
    <row r="6719" spans="1:7">
      <c r="A6719" s="23" t="s">
        <v>12803</v>
      </c>
      <c r="B6719" s="23" t="s">
        <v>12804</v>
      </c>
      <c r="C6719" s="23" t="s">
        <v>21</v>
      </c>
      <c r="D6719" s="23" t="str">
        <f>IF(ISNUMBER(MATCH(C6719, 'Registration Database Man. Code'!A:A, 0)), "drone", "")</f>
        <v>drone</v>
      </c>
      <c r="E6719" s="23" t="str">
        <f>VLOOKUP(C6719, 'Registration Database Man. Code'!A:D, 4, FALSE)</f>
        <v>XAG</v>
      </c>
      <c r="F6719" s="24" t="str">
        <f t="shared" si="104"/>
        <v>Yes</v>
      </c>
      <c r="G6719" s="21" t="str">
        <f>IF(F6719="Yes", "Not Applicable", IF(COUNTIF('Broadcast Module Man Codes'!B:B, LEFT(B6719, 4))=0, "No BM Man Code Found", "Match Found"))</f>
        <v>Not Applicable</v>
      </c>
    </row>
    <row r="6720" spans="1:7">
      <c r="A6720" s="23" t="s">
        <v>12805</v>
      </c>
      <c r="B6720" s="23" t="s">
        <v>12806</v>
      </c>
      <c r="C6720" s="23" t="s">
        <v>97</v>
      </c>
      <c r="D6720" s="23" t="str">
        <f>IF(ISNUMBER(MATCH(C6720, 'Registration Database Man. Code'!A:A, 0)), "drone", "")</f>
        <v>drone</v>
      </c>
      <c r="E6720" s="23" t="str">
        <f>VLOOKUP(C6720, 'Registration Database Man. Code'!A:D, 4, FALSE)</f>
        <v>DJI</v>
      </c>
      <c r="F6720" s="24" t="str">
        <f t="shared" si="104"/>
        <v>No</v>
      </c>
      <c r="G6720" s="21" t="str">
        <f>IF(F6720="Yes", "Not Applicable", IF(COUNTIF('Broadcast Module Man Codes'!B:B, LEFT(B6720, 4))=0, "No BM Man Code Found", "Match Found"))</f>
        <v>No BM Man Code Found</v>
      </c>
    </row>
    <row r="6721" spans="1:7">
      <c r="A6721" s="23" t="s">
        <v>12807</v>
      </c>
      <c r="B6721" s="23" t="s">
        <v>12808</v>
      </c>
      <c r="C6721" s="23" t="s">
        <v>30</v>
      </c>
      <c r="D6721" s="23" t="str">
        <f>IF(ISNUMBER(MATCH(C6721, 'Registration Database Man. Code'!A:A, 0)), "drone", "")</f>
        <v>drone</v>
      </c>
      <c r="E6721" s="23" t="str">
        <f>VLOOKUP(C6721, 'Registration Database Man. Code'!A:D, 4, FALSE)</f>
        <v>DJI</v>
      </c>
      <c r="F6721" s="24" t="str">
        <f t="shared" si="104"/>
        <v>No</v>
      </c>
      <c r="G6721" s="21" t="str">
        <f>IF(F6721="Yes", "Not Applicable", IF(COUNTIF('Broadcast Module Man Codes'!B:B, LEFT(B6721, 4))=0, "No BM Man Code Found", "Match Found"))</f>
        <v>No BM Man Code Found</v>
      </c>
    </row>
    <row r="6722" spans="1:7">
      <c r="A6722" s="23" t="s">
        <v>12809</v>
      </c>
      <c r="B6722" s="23" t="s">
        <v>12810</v>
      </c>
      <c r="C6722" s="23" t="s">
        <v>12266</v>
      </c>
      <c r="D6722" s="23" t="str">
        <f>IF(ISNUMBER(MATCH(C6722, 'Registration Database Man. Code'!A:A, 0)), "drone", "")</f>
        <v>drone</v>
      </c>
      <c r="E6722" s="23" t="str">
        <f>VLOOKUP(C6722, 'Registration Database Man. Code'!A:D, 4, FALSE)</f>
        <v>DJI</v>
      </c>
      <c r="F6722" s="24" t="str">
        <f t="shared" si="104"/>
        <v>No</v>
      </c>
      <c r="G6722" s="21" t="str">
        <f>IF(F6722="Yes", "Not Applicable", IF(COUNTIF('Broadcast Module Man Codes'!B:B, LEFT(B6722, 4))=0, "No BM Man Code Found", "Match Found"))</f>
        <v>No BM Man Code Found</v>
      </c>
    </row>
    <row r="6723" spans="1:7">
      <c r="A6723" s="23" t="s">
        <v>12811</v>
      </c>
      <c r="B6723" s="23" t="s">
        <v>12812</v>
      </c>
      <c r="C6723" s="23" t="s">
        <v>288</v>
      </c>
      <c r="D6723" s="23" t="str">
        <f>IF(ISNUMBER(MATCH(C6723, 'Registration Database Man. Code'!A:A, 0)), "drone", "")</f>
        <v>drone</v>
      </c>
      <c r="E6723" s="23" t="str">
        <f>VLOOKUP(C6723, 'Registration Database Man. Code'!A:D, 4, FALSE)</f>
        <v>DJI</v>
      </c>
      <c r="F6723" s="24" t="str">
        <f t="shared" ref="F6723:F6786" si="105">IF(OR(E6723="EA VISION", E6723="EAVISION"), "No", IF(OR(AND(OR(E6723="DJI", E6723="DJI Innovations"), LEFT(B6723, 5)="1581F"), AND(OR(E6723="XAG", E6723="GUANGZHOU XAG CO LTD"), LEFT(B6723, 5)="1863F"), AND(E6723="Talos Drones", LEFT(B6723, 5)="2104F")), "Yes", "No"))</f>
        <v>Yes</v>
      </c>
      <c r="G6723" s="21" t="str">
        <f>IF(F6723="Yes", "Not Applicable", IF(COUNTIF('Broadcast Module Man Codes'!B:B, LEFT(B6723, 4))=0, "No BM Man Code Found", "Match Found"))</f>
        <v>Not Applicable</v>
      </c>
    </row>
    <row r="6724" spans="1:7">
      <c r="A6724" s="23" t="s">
        <v>12813</v>
      </c>
      <c r="B6724" s="23" t="s">
        <v>12814</v>
      </c>
      <c r="C6724" s="23" t="s">
        <v>12815</v>
      </c>
      <c r="D6724" s="23" t="str">
        <f>IF(ISNUMBER(MATCH(C6724, 'Registration Database Man. Code'!A:A, 0)), "drone", "")</f>
        <v>drone</v>
      </c>
      <c r="E6724" s="23" t="str">
        <f>VLOOKUP(C6724, 'Registration Database Man. Code'!A:D, 4, FALSE)</f>
        <v>DJI</v>
      </c>
      <c r="F6724" s="24" t="str">
        <f t="shared" si="105"/>
        <v>No</v>
      </c>
      <c r="G6724" s="21" t="str">
        <f>IF(F6724="Yes", "Not Applicable", IF(COUNTIF('Broadcast Module Man Codes'!B:B, LEFT(B6724, 4))=0, "No BM Man Code Found", "Match Found"))</f>
        <v>No BM Man Code Found</v>
      </c>
    </row>
    <row r="6725" spans="1:7">
      <c r="A6725" s="23" t="s">
        <v>12817</v>
      </c>
      <c r="B6725" s="23" t="s">
        <v>12818</v>
      </c>
      <c r="C6725" s="23" t="s">
        <v>10</v>
      </c>
      <c r="D6725" s="23" t="str">
        <f>IF(ISNUMBER(MATCH(C6725, 'Registration Database Man. Code'!A:A, 0)), "drone", "")</f>
        <v>drone</v>
      </c>
      <c r="E6725" s="23" t="str">
        <f>VLOOKUP(C6725, 'Registration Database Man. Code'!A:D, 4, FALSE)</f>
        <v>DJI</v>
      </c>
      <c r="F6725" s="24" t="str">
        <f t="shared" si="105"/>
        <v>No</v>
      </c>
      <c r="G6725" s="21" t="str">
        <f>IF(F6725="Yes", "Not Applicable", IF(COUNTIF('Broadcast Module Man Codes'!B:B, LEFT(B6725, 4))=0, "No BM Man Code Found", "Match Found"))</f>
        <v>No BM Man Code Found</v>
      </c>
    </row>
    <row r="6726" spans="1:7">
      <c r="A6726" s="23" t="s">
        <v>12819</v>
      </c>
      <c r="B6726" s="23" t="s">
        <v>12820</v>
      </c>
      <c r="C6726" s="23" t="s">
        <v>1049</v>
      </c>
      <c r="D6726" s="23" t="str">
        <f>IF(ISNUMBER(MATCH(C6726, 'Registration Database Man. Code'!A:A, 0)), "drone", "")</f>
        <v>drone</v>
      </c>
      <c r="E6726" s="23" t="str">
        <f>VLOOKUP(C6726, 'Registration Database Man. Code'!A:D, 4, FALSE)</f>
        <v>DJI</v>
      </c>
      <c r="F6726" s="24" t="str">
        <f t="shared" si="105"/>
        <v>No</v>
      </c>
      <c r="G6726" s="21" t="str">
        <f>IF(F6726="Yes", "Not Applicable", IF(COUNTIF('Broadcast Module Man Codes'!B:B, LEFT(B6726, 4))=0, "No BM Man Code Found", "Match Found"))</f>
        <v>No BM Man Code Found</v>
      </c>
    </row>
    <row r="6727" spans="1:7">
      <c r="A6727" s="23" t="s">
        <v>12821</v>
      </c>
      <c r="B6727" s="23" t="s">
        <v>12822</v>
      </c>
      <c r="C6727" s="23" t="s">
        <v>172</v>
      </c>
      <c r="D6727" s="23" t="str">
        <f>IF(ISNUMBER(MATCH(C6727, 'Registration Database Man. Code'!A:A, 0)), "drone", "")</f>
        <v>drone</v>
      </c>
      <c r="E6727" s="23" t="str">
        <f>VLOOKUP(C6727, 'Registration Database Man. Code'!A:D, 4, FALSE)</f>
        <v>DJI</v>
      </c>
      <c r="F6727" s="24" t="str">
        <f t="shared" si="105"/>
        <v>Yes</v>
      </c>
      <c r="G6727" s="21" t="str">
        <f>IF(F6727="Yes", "Not Applicable", IF(COUNTIF('Broadcast Module Man Codes'!B:B, LEFT(B6727, 4))=0, "No BM Man Code Found", "Match Found"))</f>
        <v>Not Applicable</v>
      </c>
    </row>
    <row r="6728" spans="1:7">
      <c r="A6728" s="23" t="s">
        <v>12823</v>
      </c>
      <c r="B6728" s="23" t="s">
        <v>12824</v>
      </c>
      <c r="C6728" s="23" t="s">
        <v>27</v>
      </c>
      <c r="D6728" s="23" t="str">
        <f>IF(ISNUMBER(MATCH(C6728, 'Registration Database Man. Code'!A:A, 0)), "drone", "")</f>
        <v>drone</v>
      </c>
      <c r="E6728" s="23" t="str">
        <f>VLOOKUP(C6728, 'Registration Database Man. Code'!A:D, 4, FALSE)</f>
        <v>DJI</v>
      </c>
      <c r="F6728" s="24" t="str">
        <f t="shared" si="105"/>
        <v>Yes</v>
      </c>
      <c r="G6728" s="21" t="str">
        <f>IF(F6728="Yes", "Not Applicable", IF(COUNTIF('Broadcast Module Man Codes'!B:B, LEFT(B6728, 4))=0, "No BM Man Code Found", "Match Found"))</f>
        <v>Not Applicable</v>
      </c>
    </row>
    <row r="6729" spans="1:7">
      <c r="A6729" s="23" t="s">
        <v>12825</v>
      </c>
      <c r="B6729" s="23" t="s">
        <v>12826</v>
      </c>
      <c r="C6729" s="23" t="s">
        <v>97</v>
      </c>
      <c r="D6729" s="23" t="str">
        <f>IF(ISNUMBER(MATCH(C6729, 'Registration Database Man. Code'!A:A, 0)), "drone", "")</f>
        <v>drone</v>
      </c>
      <c r="E6729" s="23" t="str">
        <f>VLOOKUP(C6729, 'Registration Database Man. Code'!A:D, 4, FALSE)</f>
        <v>DJI</v>
      </c>
      <c r="F6729" s="24" t="str">
        <f t="shared" si="105"/>
        <v>No</v>
      </c>
      <c r="G6729" s="21" t="str">
        <f>IF(F6729="Yes", "Not Applicable", IF(COUNTIF('Broadcast Module Man Codes'!B:B, LEFT(B6729, 4))=0, "No BM Man Code Found", "Match Found"))</f>
        <v>No BM Man Code Found</v>
      </c>
    </row>
    <row r="6730" spans="1:7">
      <c r="A6730" s="23" t="s">
        <v>12827</v>
      </c>
      <c r="B6730" s="23" t="s">
        <v>12828</v>
      </c>
      <c r="C6730" s="23">
        <v>610184</v>
      </c>
      <c r="D6730" s="23" t="str">
        <f>IF(ISNUMBER(MATCH(C6730, 'Registration Database Man. Code'!A:A, 0)), "drone", "")</f>
        <v>drone</v>
      </c>
      <c r="E6730" s="23" t="str">
        <f>VLOOKUP(C6730, 'Registration Database Man. Code'!A:D, 4, FALSE)</f>
        <v>DJI</v>
      </c>
      <c r="F6730" s="24" t="str">
        <f t="shared" si="105"/>
        <v>No</v>
      </c>
      <c r="G6730" s="21" t="str">
        <f>IF(F6730="Yes", "Not Applicable", IF(COUNTIF('Broadcast Module Man Codes'!B:B, LEFT(B6730, 4))=0, "No BM Man Code Found", "Match Found"))</f>
        <v>No BM Man Code Found</v>
      </c>
    </row>
    <row r="6731" spans="1:7">
      <c r="A6731" s="23" t="s">
        <v>12829</v>
      </c>
      <c r="B6731" s="23" t="s">
        <v>12830</v>
      </c>
      <c r="C6731" s="23" t="s">
        <v>1357</v>
      </c>
      <c r="D6731" s="23" t="str">
        <f>IF(ISNUMBER(MATCH(C6731, 'Registration Database Man. Code'!A:A, 0)), "drone", "")</f>
        <v>drone</v>
      </c>
      <c r="E6731" s="23" t="str">
        <f>VLOOKUP(C6731, 'Registration Database Man. Code'!A:D, 4, FALSE)</f>
        <v>DJI</v>
      </c>
      <c r="F6731" s="24" t="str">
        <f t="shared" si="105"/>
        <v>No</v>
      </c>
      <c r="G6731" s="21" t="str">
        <f>IF(F6731="Yes", "Not Applicable", IF(COUNTIF('Broadcast Module Man Codes'!B:B, LEFT(B6731, 4))=0, "No BM Man Code Found", "Match Found"))</f>
        <v>No BM Man Code Found</v>
      </c>
    </row>
    <row r="6732" spans="1:7">
      <c r="A6732" s="23" t="s">
        <v>12831</v>
      </c>
      <c r="B6732" s="23" t="s">
        <v>12832</v>
      </c>
      <c r="C6732" s="23" t="s">
        <v>1421</v>
      </c>
      <c r="D6732" s="23" t="str">
        <f>IF(ISNUMBER(MATCH(C6732, 'Registration Database Man. Code'!A:A, 0)), "drone", "")</f>
        <v>drone</v>
      </c>
      <c r="E6732" s="23" t="str">
        <f>VLOOKUP(C6732, 'Registration Database Man. Code'!A:D, 4, FALSE)</f>
        <v>DJI</v>
      </c>
      <c r="F6732" s="24" t="str">
        <f t="shared" si="105"/>
        <v>No</v>
      </c>
      <c r="G6732" s="21" t="str">
        <f>IF(F6732="Yes", "Not Applicable", IF(COUNTIF('Broadcast Module Man Codes'!B:B, LEFT(B6732, 4))=0, "No BM Man Code Found", "Match Found"))</f>
        <v>No BM Man Code Found</v>
      </c>
    </row>
    <row r="6733" spans="1:7">
      <c r="A6733" s="23" t="s">
        <v>12833</v>
      </c>
      <c r="B6733" s="23" t="s">
        <v>12834</v>
      </c>
      <c r="C6733" s="23" t="s">
        <v>76</v>
      </c>
      <c r="D6733" s="23" t="str">
        <f>IF(ISNUMBER(MATCH(C6733, 'Registration Database Man. Code'!A:A, 0)), "drone", "")</f>
        <v>drone</v>
      </c>
      <c r="E6733" s="23" t="str">
        <f>VLOOKUP(C6733, 'Registration Database Man. Code'!A:D, 4, FALSE)</f>
        <v>XAG</v>
      </c>
      <c r="F6733" s="24" t="str">
        <f t="shared" si="105"/>
        <v>Yes</v>
      </c>
      <c r="G6733" s="21" t="str">
        <f>IF(F6733="Yes", "Not Applicable", IF(COUNTIF('Broadcast Module Man Codes'!B:B, LEFT(B6733, 4))=0, "No BM Man Code Found", "Match Found"))</f>
        <v>Not Applicable</v>
      </c>
    </row>
    <row r="6734" spans="1:7">
      <c r="A6734" s="23" t="s">
        <v>12835</v>
      </c>
      <c r="B6734" s="23" t="s">
        <v>12836</v>
      </c>
      <c r="C6734" s="23" t="s">
        <v>97</v>
      </c>
      <c r="D6734" s="23" t="str">
        <f>IF(ISNUMBER(MATCH(C6734, 'Registration Database Man. Code'!A:A, 0)), "drone", "")</f>
        <v>drone</v>
      </c>
      <c r="E6734" s="23" t="str">
        <f>VLOOKUP(C6734, 'Registration Database Man. Code'!A:D, 4, FALSE)</f>
        <v>DJI</v>
      </c>
      <c r="F6734" s="24" t="str">
        <f t="shared" si="105"/>
        <v>No</v>
      </c>
      <c r="G6734" s="21" t="str">
        <f>IF(F6734="Yes", "Not Applicable", IF(COUNTIF('Broadcast Module Man Codes'!B:B, LEFT(B6734, 4))=0, "No BM Man Code Found", "Match Found"))</f>
        <v>No BM Man Code Found</v>
      </c>
    </row>
    <row r="6735" spans="1:7">
      <c r="A6735" s="23" t="s">
        <v>12837</v>
      </c>
      <c r="B6735" s="23" t="s">
        <v>12838</v>
      </c>
      <c r="C6735" s="23" t="s">
        <v>2361</v>
      </c>
      <c r="D6735" s="23" t="str">
        <f>IF(ISNUMBER(MATCH(C6735, 'Registration Database Man. Code'!A:A, 0)), "drone", "")</f>
        <v>drone</v>
      </c>
      <c r="E6735" s="23" t="str">
        <f>VLOOKUP(C6735, 'Registration Database Man. Code'!A:D, 4, FALSE)</f>
        <v>DJI</v>
      </c>
      <c r="F6735" s="24" t="str">
        <f t="shared" si="105"/>
        <v>No</v>
      </c>
      <c r="G6735" s="21" t="str">
        <f>IF(F6735="Yes", "Not Applicable", IF(COUNTIF('Broadcast Module Man Codes'!B:B, LEFT(B6735, 4))=0, "No BM Man Code Found", "Match Found"))</f>
        <v>No BM Man Code Found</v>
      </c>
    </row>
    <row r="6736" spans="1:7">
      <c r="A6736" s="23" t="s">
        <v>12839</v>
      </c>
      <c r="B6736" s="23" t="s">
        <v>12840</v>
      </c>
      <c r="C6736" s="23" t="s">
        <v>1904</v>
      </c>
      <c r="D6736" s="23" t="str">
        <f>IF(ISNUMBER(MATCH(C6736, 'Registration Database Man. Code'!A:A, 0)), "drone", "")</f>
        <v>drone</v>
      </c>
      <c r="E6736" s="23" t="str">
        <f>VLOOKUP(C6736, 'Registration Database Man. Code'!A:D, 4, FALSE)</f>
        <v>DJI</v>
      </c>
      <c r="F6736" s="24" t="str">
        <f t="shared" si="105"/>
        <v>Yes</v>
      </c>
      <c r="G6736" s="21" t="str">
        <f>IF(F6736="Yes", "Not Applicable", IF(COUNTIF('Broadcast Module Man Codes'!B:B, LEFT(B6736, 4))=0, "No BM Man Code Found", "Match Found"))</f>
        <v>Not Applicable</v>
      </c>
    </row>
    <row r="6737" spans="1:7">
      <c r="A6737" s="23" t="s">
        <v>12841</v>
      </c>
      <c r="B6737" s="23" t="s">
        <v>12842</v>
      </c>
      <c r="C6737" s="23" t="s">
        <v>308</v>
      </c>
      <c r="D6737" s="23" t="str">
        <f>IF(ISNUMBER(MATCH(C6737, 'Registration Database Man. Code'!A:A, 0)), "drone", "")</f>
        <v>drone</v>
      </c>
      <c r="E6737" s="23" t="str">
        <f>VLOOKUP(C6737, 'Registration Database Man. Code'!A:D, 4, FALSE)</f>
        <v>DJI</v>
      </c>
      <c r="F6737" s="24" t="str">
        <f t="shared" si="105"/>
        <v>No</v>
      </c>
      <c r="G6737" s="21" t="str">
        <f>IF(F6737="Yes", "Not Applicable", IF(COUNTIF('Broadcast Module Man Codes'!B:B, LEFT(B6737, 4))=0, "No BM Man Code Found", "Match Found"))</f>
        <v>No BM Man Code Found</v>
      </c>
    </row>
    <row r="6738" spans="1:7">
      <c r="A6738" s="23" t="s">
        <v>12843</v>
      </c>
      <c r="B6738" s="23" t="s">
        <v>12844</v>
      </c>
      <c r="C6738" s="23" t="s">
        <v>12275</v>
      </c>
      <c r="D6738" s="23" t="str">
        <f>IF(ISNUMBER(MATCH(C6738, 'Registration Database Man. Code'!A:A, 0)), "drone", "")</f>
        <v>drone</v>
      </c>
      <c r="E6738" s="23" t="str">
        <f>VLOOKUP(C6738, 'Registration Database Man. Code'!A:D, 4, FALSE)</f>
        <v>DJI</v>
      </c>
      <c r="F6738" s="24" t="str">
        <f t="shared" si="105"/>
        <v>No</v>
      </c>
      <c r="G6738" s="21" t="str">
        <f>IF(F6738="Yes", "Not Applicable", IF(COUNTIF('Broadcast Module Man Codes'!B:B, LEFT(B6738, 4))=0, "No BM Man Code Found", "Match Found"))</f>
        <v>No BM Man Code Found</v>
      </c>
    </row>
    <row r="6739" spans="1:7">
      <c r="A6739" s="23" t="s">
        <v>12845</v>
      </c>
      <c r="B6739" s="23" t="s">
        <v>12846</v>
      </c>
      <c r="C6739" s="23" t="s">
        <v>27</v>
      </c>
      <c r="D6739" s="23" t="str">
        <f>IF(ISNUMBER(MATCH(C6739, 'Registration Database Man. Code'!A:A, 0)), "drone", "")</f>
        <v>drone</v>
      </c>
      <c r="E6739" s="23" t="str">
        <f>VLOOKUP(C6739, 'Registration Database Man. Code'!A:D, 4, FALSE)</f>
        <v>DJI</v>
      </c>
      <c r="F6739" s="24" t="str">
        <f t="shared" si="105"/>
        <v>Yes</v>
      </c>
      <c r="G6739" s="21" t="str">
        <f>IF(F6739="Yes", "Not Applicable", IF(COUNTIF('Broadcast Module Man Codes'!B:B, LEFT(B6739, 4))=0, "No BM Man Code Found", "Match Found"))</f>
        <v>Not Applicable</v>
      </c>
    </row>
    <row r="6740" spans="1:7">
      <c r="A6740" s="23" t="s">
        <v>12847</v>
      </c>
      <c r="B6740" s="23" t="s">
        <v>12848</v>
      </c>
      <c r="C6740" s="23">
        <v>610171</v>
      </c>
      <c r="D6740" s="23" t="str">
        <f>IF(ISNUMBER(MATCH(C6740, 'Registration Database Man. Code'!A:A, 0)), "drone", "")</f>
        <v>drone</v>
      </c>
      <c r="E6740" s="23" t="str">
        <f>VLOOKUP(C6740, 'Registration Database Man. Code'!A:D, 4, FALSE)</f>
        <v>DJI</v>
      </c>
      <c r="F6740" s="24" t="str">
        <f t="shared" si="105"/>
        <v>No</v>
      </c>
      <c r="G6740" s="21" t="str">
        <f>IF(F6740="Yes", "Not Applicable", IF(COUNTIF('Broadcast Module Man Codes'!B:B, LEFT(B6740, 4))=0, "No BM Man Code Found", "Match Found"))</f>
        <v>No BM Man Code Found</v>
      </c>
    </row>
    <row r="6741" spans="1:7">
      <c r="A6741" s="23" t="s">
        <v>12849</v>
      </c>
      <c r="B6741" s="23" t="s">
        <v>12850</v>
      </c>
      <c r="C6741" s="23" t="s">
        <v>1409</v>
      </c>
      <c r="D6741" s="23" t="str">
        <f>IF(ISNUMBER(MATCH(C6741, 'Registration Database Man. Code'!A:A, 0)), "drone", "")</f>
        <v>drone</v>
      </c>
      <c r="E6741" s="23" t="str">
        <f>VLOOKUP(C6741, 'Registration Database Man. Code'!A:D, 4, FALSE)</f>
        <v>DJI</v>
      </c>
      <c r="F6741" s="24" t="str">
        <f t="shared" si="105"/>
        <v>Yes</v>
      </c>
      <c r="G6741" s="21" t="str">
        <f>IF(F6741="Yes", "Not Applicable", IF(COUNTIF('Broadcast Module Man Codes'!B:B, LEFT(B6741, 4))=0, "No BM Man Code Found", "Match Found"))</f>
        <v>Not Applicable</v>
      </c>
    </row>
    <row r="6742" spans="1:7">
      <c r="A6742" s="23" t="s">
        <v>12851</v>
      </c>
      <c r="B6742" s="23" t="s">
        <v>12852</v>
      </c>
      <c r="C6742" s="23" t="s">
        <v>21</v>
      </c>
      <c r="D6742" s="23" t="str">
        <f>IF(ISNUMBER(MATCH(C6742, 'Registration Database Man. Code'!A:A, 0)), "drone", "")</f>
        <v>drone</v>
      </c>
      <c r="E6742" s="23" t="str">
        <f>VLOOKUP(C6742, 'Registration Database Man. Code'!A:D, 4, FALSE)</f>
        <v>XAG</v>
      </c>
      <c r="F6742" s="24" t="str">
        <f t="shared" si="105"/>
        <v>No</v>
      </c>
      <c r="G6742" s="21" t="str">
        <f>IF(F6742="Yes", "Not Applicable", IF(COUNTIF('Broadcast Module Man Codes'!B:B, LEFT(B6742, 4))=0, "No BM Man Code Found", "Match Found"))</f>
        <v>No BM Man Code Found</v>
      </c>
    </row>
    <row r="6743" spans="1:7">
      <c r="A6743" s="23" t="s">
        <v>12853</v>
      </c>
      <c r="B6743" s="23" t="s">
        <v>12854</v>
      </c>
      <c r="C6743" s="23" t="s">
        <v>6</v>
      </c>
      <c r="D6743" s="23" t="str">
        <f>IF(ISNUMBER(MATCH(C6743, 'Registration Database Man. Code'!A:A, 0)), "drone", "")</f>
        <v>drone</v>
      </c>
      <c r="E6743" s="23" t="str">
        <f>VLOOKUP(C6743, 'Registration Database Man. Code'!A:D, 4, FALSE)</f>
        <v>XAG</v>
      </c>
      <c r="F6743" s="24" t="str">
        <f t="shared" si="105"/>
        <v>No</v>
      </c>
      <c r="G6743" s="21" t="str">
        <f>IF(F6743="Yes", "Not Applicable", IF(COUNTIF('Broadcast Module Man Codes'!B:B, LEFT(B6743, 4))=0, "No BM Man Code Found", "Match Found"))</f>
        <v>No BM Man Code Found</v>
      </c>
    </row>
    <row r="6744" spans="1:7">
      <c r="A6744" s="23" t="s">
        <v>12856</v>
      </c>
      <c r="B6744" s="23" t="s">
        <v>12857</v>
      </c>
      <c r="C6744" s="23" t="s">
        <v>1421</v>
      </c>
      <c r="D6744" s="23" t="str">
        <f>IF(ISNUMBER(MATCH(C6744, 'Registration Database Man. Code'!A:A, 0)), "drone", "")</f>
        <v>drone</v>
      </c>
      <c r="E6744" s="23" t="str">
        <f>VLOOKUP(C6744, 'Registration Database Man. Code'!A:D, 4, FALSE)</f>
        <v>DJI</v>
      </c>
      <c r="F6744" s="24" t="str">
        <f t="shared" si="105"/>
        <v>No</v>
      </c>
      <c r="G6744" s="21" t="str">
        <f>IF(F6744="Yes", "Not Applicable", IF(COUNTIF('Broadcast Module Man Codes'!B:B, LEFT(B6744, 4))=0, "No BM Man Code Found", "Match Found"))</f>
        <v>No BM Man Code Found</v>
      </c>
    </row>
    <row r="6745" spans="1:7">
      <c r="A6745" s="23" t="s">
        <v>12858</v>
      </c>
      <c r="B6745" s="23" t="s">
        <v>12859</v>
      </c>
      <c r="C6745" s="23" t="s">
        <v>21</v>
      </c>
      <c r="D6745" s="23" t="str">
        <f>IF(ISNUMBER(MATCH(C6745, 'Registration Database Man. Code'!A:A, 0)), "drone", "")</f>
        <v>drone</v>
      </c>
      <c r="E6745" s="23" t="str">
        <f>VLOOKUP(C6745, 'Registration Database Man. Code'!A:D, 4, FALSE)</f>
        <v>XAG</v>
      </c>
      <c r="F6745" s="24" t="str">
        <f t="shared" si="105"/>
        <v>No</v>
      </c>
      <c r="G6745" s="21" t="str">
        <f>IF(F6745="Yes", "Not Applicable", IF(COUNTIF('Broadcast Module Man Codes'!B:B, LEFT(B6745, 4))=0, "No BM Man Code Found", "Match Found"))</f>
        <v>No BM Man Code Found</v>
      </c>
    </row>
    <row r="6746" spans="1:7">
      <c r="A6746" s="23" t="s">
        <v>12860</v>
      </c>
      <c r="B6746" s="23" t="s">
        <v>12861</v>
      </c>
      <c r="C6746" s="23" t="s">
        <v>2712</v>
      </c>
      <c r="D6746" s="23" t="str">
        <f>IF(ISNUMBER(MATCH(C6746, 'Registration Database Man. Code'!A:A, 0)), "drone", "")</f>
        <v>drone</v>
      </c>
      <c r="E6746" s="23" t="str">
        <f>VLOOKUP(C6746, 'Registration Database Man. Code'!A:D, 4, FALSE)</f>
        <v>DJI</v>
      </c>
      <c r="F6746" s="24" t="str">
        <f t="shared" si="105"/>
        <v>No</v>
      </c>
      <c r="G6746" s="21" t="str">
        <f>IF(F6746="Yes", "Not Applicable", IF(COUNTIF('Broadcast Module Man Codes'!B:B, LEFT(B6746, 4))=0, "No BM Man Code Found", "Match Found"))</f>
        <v>No BM Man Code Found</v>
      </c>
    </row>
    <row r="6747" spans="1:7">
      <c r="A6747" s="23" t="s">
        <v>12862</v>
      </c>
      <c r="B6747" s="23" t="s">
        <v>12863</v>
      </c>
      <c r="C6747" s="23" t="s">
        <v>49</v>
      </c>
      <c r="D6747" s="23" t="str">
        <f>IF(ISNUMBER(MATCH(C6747, 'Registration Database Man. Code'!A:A, 0)), "drone", "")</f>
        <v>drone</v>
      </c>
      <c r="E6747" s="23" t="str">
        <f>VLOOKUP(C6747, 'Registration Database Man. Code'!A:D, 4, FALSE)</f>
        <v>DJI</v>
      </c>
      <c r="F6747" s="24" t="str">
        <f t="shared" si="105"/>
        <v>No</v>
      </c>
      <c r="G6747" s="21" t="str">
        <f>IF(F6747="Yes", "Not Applicable", IF(COUNTIF('Broadcast Module Man Codes'!B:B, LEFT(B6747, 4))=0, "No BM Man Code Found", "Match Found"))</f>
        <v>No BM Man Code Found</v>
      </c>
    </row>
    <row r="6748" spans="1:7">
      <c r="A6748" s="23" t="s">
        <v>12864</v>
      </c>
      <c r="B6748" s="23" t="s">
        <v>12865</v>
      </c>
      <c r="C6748" s="23" t="s">
        <v>6</v>
      </c>
      <c r="D6748" s="23" t="str">
        <f>IF(ISNUMBER(MATCH(C6748, 'Registration Database Man. Code'!A:A, 0)), "drone", "")</f>
        <v>drone</v>
      </c>
      <c r="E6748" s="23" t="str">
        <f>VLOOKUP(C6748, 'Registration Database Man. Code'!A:D, 4, FALSE)</f>
        <v>XAG</v>
      </c>
      <c r="F6748" s="24" t="str">
        <f t="shared" si="105"/>
        <v>No</v>
      </c>
      <c r="G6748" s="21" t="str">
        <f>IF(F6748="Yes", "Not Applicable", IF(COUNTIF('Broadcast Module Man Codes'!B:B, LEFT(B6748, 4))=0, "No BM Man Code Found", "Match Found"))</f>
        <v>No BM Man Code Found</v>
      </c>
    </row>
    <row r="6749" spans="1:7">
      <c r="A6749" s="23" t="s">
        <v>12866</v>
      </c>
      <c r="B6749" s="23" t="s">
        <v>12867</v>
      </c>
      <c r="C6749" s="23" t="s">
        <v>27</v>
      </c>
      <c r="D6749" s="23" t="str">
        <f>IF(ISNUMBER(MATCH(C6749, 'Registration Database Man. Code'!A:A, 0)), "drone", "")</f>
        <v>drone</v>
      </c>
      <c r="E6749" s="23" t="str">
        <f>VLOOKUP(C6749, 'Registration Database Man. Code'!A:D, 4, FALSE)</f>
        <v>DJI</v>
      </c>
      <c r="F6749" s="24" t="str">
        <f t="shared" si="105"/>
        <v>Yes</v>
      </c>
      <c r="G6749" s="21" t="str">
        <f>IF(F6749="Yes", "Not Applicable", IF(COUNTIF('Broadcast Module Man Codes'!B:B, LEFT(B6749, 4))=0, "No BM Man Code Found", "Match Found"))</f>
        <v>Not Applicable</v>
      </c>
    </row>
    <row r="6750" spans="1:7">
      <c r="A6750" s="23" t="s">
        <v>12868</v>
      </c>
      <c r="B6750" s="23" t="s">
        <v>12869</v>
      </c>
      <c r="C6750" s="23" t="s">
        <v>1357</v>
      </c>
      <c r="D6750" s="23" t="str">
        <f>IF(ISNUMBER(MATCH(C6750, 'Registration Database Man. Code'!A:A, 0)), "drone", "")</f>
        <v>drone</v>
      </c>
      <c r="E6750" s="23" t="str">
        <f>VLOOKUP(C6750, 'Registration Database Man. Code'!A:D, 4, FALSE)</f>
        <v>DJI</v>
      </c>
      <c r="F6750" s="24" t="str">
        <f t="shared" si="105"/>
        <v>No</v>
      </c>
      <c r="G6750" s="21" t="str">
        <f>IF(F6750="Yes", "Not Applicable", IF(COUNTIF('Broadcast Module Man Codes'!B:B, LEFT(B6750, 4))=0, "No BM Man Code Found", "Match Found"))</f>
        <v>No BM Man Code Found</v>
      </c>
    </row>
    <row r="6751" spans="1:7">
      <c r="A6751" s="23" t="s">
        <v>12870</v>
      </c>
      <c r="B6751" s="23" t="s">
        <v>12871</v>
      </c>
      <c r="C6751" s="23" t="s">
        <v>1357</v>
      </c>
      <c r="D6751" s="23" t="str">
        <f>IF(ISNUMBER(MATCH(C6751, 'Registration Database Man. Code'!A:A, 0)), "drone", "")</f>
        <v>drone</v>
      </c>
      <c r="E6751" s="23" t="str">
        <f>VLOOKUP(C6751, 'Registration Database Man. Code'!A:D, 4, FALSE)</f>
        <v>DJI</v>
      </c>
      <c r="F6751" s="24" t="str">
        <f t="shared" si="105"/>
        <v>No</v>
      </c>
      <c r="G6751" s="21" t="str">
        <f>IF(F6751="Yes", "Not Applicable", IF(COUNTIF('Broadcast Module Man Codes'!B:B, LEFT(B6751, 4))=0, "No BM Man Code Found", "Match Found"))</f>
        <v>No BM Man Code Found</v>
      </c>
    </row>
    <row r="6752" spans="1:7">
      <c r="A6752" s="23" t="s">
        <v>12872</v>
      </c>
      <c r="B6752" s="23" t="s">
        <v>12873</v>
      </c>
      <c r="C6752" s="23" t="s">
        <v>1357</v>
      </c>
      <c r="D6752" s="23" t="str">
        <f>IF(ISNUMBER(MATCH(C6752, 'Registration Database Man. Code'!A:A, 0)), "drone", "")</f>
        <v>drone</v>
      </c>
      <c r="E6752" s="23" t="str">
        <f>VLOOKUP(C6752, 'Registration Database Man. Code'!A:D, 4, FALSE)</f>
        <v>DJI</v>
      </c>
      <c r="F6752" s="24" t="str">
        <f t="shared" si="105"/>
        <v>No</v>
      </c>
      <c r="G6752" s="21" t="str">
        <f>IF(F6752="Yes", "Not Applicable", IF(COUNTIF('Broadcast Module Man Codes'!B:B, LEFT(B6752, 4))=0, "No BM Man Code Found", "Match Found"))</f>
        <v>No BM Man Code Found</v>
      </c>
    </row>
    <row r="6753" spans="1:7">
      <c r="A6753" s="23" t="s">
        <v>12874</v>
      </c>
      <c r="B6753" s="23" t="s">
        <v>12875</v>
      </c>
      <c r="C6753" s="23" t="s">
        <v>30</v>
      </c>
      <c r="D6753" s="23" t="str">
        <f>IF(ISNUMBER(MATCH(C6753, 'Registration Database Man. Code'!A:A, 0)), "drone", "")</f>
        <v>drone</v>
      </c>
      <c r="E6753" s="23" t="str">
        <f>VLOOKUP(C6753, 'Registration Database Man. Code'!A:D, 4, FALSE)</f>
        <v>DJI</v>
      </c>
      <c r="F6753" s="24" t="str">
        <f t="shared" si="105"/>
        <v>No</v>
      </c>
      <c r="G6753" s="21" t="str">
        <f>IF(F6753="Yes", "Not Applicable", IF(COUNTIF('Broadcast Module Man Codes'!B:B, LEFT(B6753, 4))=0, "No BM Man Code Found", "Match Found"))</f>
        <v>No BM Man Code Found</v>
      </c>
    </row>
    <row r="6754" spans="1:7">
      <c r="A6754" s="23" t="s">
        <v>12876</v>
      </c>
      <c r="B6754" s="23" t="s">
        <v>12877</v>
      </c>
      <c r="C6754" s="23" t="s">
        <v>1357</v>
      </c>
      <c r="D6754" s="23" t="str">
        <f>IF(ISNUMBER(MATCH(C6754, 'Registration Database Man. Code'!A:A, 0)), "drone", "")</f>
        <v>drone</v>
      </c>
      <c r="E6754" s="23" t="str">
        <f>VLOOKUP(C6754, 'Registration Database Man. Code'!A:D, 4, FALSE)</f>
        <v>DJI</v>
      </c>
      <c r="F6754" s="24" t="str">
        <f t="shared" si="105"/>
        <v>No</v>
      </c>
      <c r="G6754" s="21" t="str">
        <f>IF(F6754="Yes", "Not Applicable", IF(COUNTIF('Broadcast Module Man Codes'!B:B, LEFT(B6754, 4))=0, "No BM Man Code Found", "Match Found"))</f>
        <v>No BM Man Code Found</v>
      </c>
    </row>
    <row r="6755" spans="1:7">
      <c r="A6755" s="23" t="s">
        <v>12878</v>
      </c>
      <c r="B6755" s="23" t="s">
        <v>12879</v>
      </c>
      <c r="C6755" s="23" t="s">
        <v>1357</v>
      </c>
      <c r="D6755" s="23" t="str">
        <f>IF(ISNUMBER(MATCH(C6755, 'Registration Database Man. Code'!A:A, 0)), "drone", "")</f>
        <v>drone</v>
      </c>
      <c r="E6755" s="23" t="str">
        <f>VLOOKUP(C6755, 'Registration Database Man. Code'!A:D, 4, FALSE)</f>
        <v>DJI</v>
      </c>
      <c r="F6755" s="24" t="str">
        <f t="shared" si="105"/>
        <v>No</v>
      </c>
      <c r="G6755" s="21" t="str">
        <f>IF(F6755="Yes", "Not Applicable", IF(COUNTIF('Broadcast Module Man Codes'!B:B, LEFT(B6755, 4))=0, "No BM Man Code Found", "Match Found"))</f>
        <v>No BM Man Code Found</v>
      </c>
    </row>
    <row r="6756" spans="1:7">
      <c r="A6756" s="23" t="s">
        <v>12880</v>
      </c>
      <c r="B6756" s="23" t="s">
        <v>12881</v>
      </c>
      <c r="C6756" s="23" t="s">
        <v>10</v>
      </c>
      <c r="D6756" s="23" t="str">
        <f>IF(ISNUMBER(MATCH(C6756, 'Registration Database Man. Code'!A:A, 0)), "drone", "")</f>
        <v>drone</v>
      </c>
      <c r="E6756" s="23" t="str">
        <f>VLOOKUP(C6756, 'Registration Database Man. Code'!A:D, 4, FALSE)</f>
        <v>DJI</v>
      </c>
      <c r="F6756" s="24" t="str">
        <f t="shared" si="105"/>
        <v>Yes</v>
      </c>
      <c r="G6756" s="21" t="str">
        <f>IF(F6756="Yes", "Not Applicable", IF(COUNTIF('Broadcast Module Man Codes'!B:B, LEFT(B6756, 4))=0, "No BM Man Code Found", "Match Found"))</f>
        <v>Not Applicable</v>
      </c>
    </row>
    <row r="6757" spans="1:7">
      <c r="A6757" s="23" t="s">
        <v>12882</v>
      </c>
      <c r="B6757" s="23" t="s">
        <v>12883</v>
      </c>
      <c r="C6757" s="23" t="s">
        <v>1357</v>
      </c>
      <c r="D6757" s="23" t="str">
        <f>IF(ISNUMBER(MATCH(C6757, 'Registration Database Man. Code'!A:A, 0)), "drone", "")</f>
        <v>drone</v>
      </c>
      <c r="E6757" s="23" t="str">
        <f>VLOOKUP(C6757, 'Registration Database Man. Code'!A:D, 4, FALSE)</f>
        <v>DJI</v>
      </c>
      <c r="F6757" s="24" t="str">
        <f t="shared" si="105"/>
        <v>No</v>
      </c>
      <c r="G6757" s="21" t="str">
        <f>IF(F6757="Yes", "Not Applicable", IF(COUNTIF('Broadcast Module Man Codes'!B:B, LEFT(B6757, 4))=0, "No BM Man Code Found", "Match Found"))</f>
        <v>No BM Man Code Found</v>
      </c>
    </row>
    <row r="6758" spans="1:7">
      <c r="A6758" s="23" t="s">
        <v>12885</v>
      </c>
      <c r="B6758" s="23" t="s">
        <v>12886</v>
      </c>
      <c r="C6758" s="23" t="s">
        <v>94</v>
      </c>
      <c r="D6758" s="23" t="str">
        <f>IF(ISNUMBER(MATCH(C6758, 'Registration Database Man. Code'!A:A, 0)), "drone", "")</f>
        <v>drone</v>
      </c>
      <c r="E6758" s="23" t="str">
        <f>VLOOKUP(C6758, 'Registration Database Man. Code'!A:D, 4, FALSE)</f>
        <v>DJI</v>
      </c>
      <c r="F6758" s="24" t="str">
        <f t="shared" si="105"/>
        <v>Yes</v>
      </c>
      <c r="G6758" s="21" t="str">
        <f>IF(F6758="Yes", "Not Applicable", IF(COUNTIF('Broadcast Module Man Codes'!B:B, LEFT(B6758, 4))=0, "No BM Man Code Found", "Match Found"))</f>
        <v>Not Applicable</v>
      </c>
    </row>
    <row r="6759" spans="1:7">
      <c r="A6759" s="23" t="s">
        <v>12887</v>
      </c>
      <c r="B6759" s="23" t="s">
        <v>12888</v>
      </c>
      <c r="C6759" s="23" t="s">
        <v>10</v>
      </c>
      <c r="D6759" s="23" t="str">
        <f>IF(ISNUMBER(MATCH(C6759, 'Registration Database Man. Code'!A:A, 0)), "drone", "")</f>
        <v>drone</v>
      </c>
      <c r="E6759" s="23" t="str">
        <f>VLOOKUP(C6759, 'Registration Database Man. Code'!A:D, 4, FALSE)</f>
        <v>DJI</v>
      </c>
      <c r="F6759" s="24" t="str">
        <f t="shared" si="105"/>
        <v>Yes</v>
      </c>
      <c r="G6759" s="21" t="str">
        <f>IF(F6759="Yes", "Not Applicable", IF(COUNTIF('Broadcast Module Man Codes'!B:B, LEFT(B6759, 4))=0, "No BM Man Code Found", "Match Found"))</f>
        <v>Not Applicable</v>
      </c>
    </row>
    <row r="6760" spans="1:7">
      <c r="A6760" s="23" t="s">
        <v>12889</v>
      </c>
      <c r="B6760" s="23" t="s">
        <v>12890</v>
      </c>
      <c r="C6760" s="23" t="s">
        <v>97</v>
      </c>
      <c r="D6760" s="23" t="str">
        <f>IF(ISNUMBER(MATCH(C6760, 'Registration Database Man. Code'!A:A, 0)), "drone", "")</f>
        <v>drone</v>
      </c>
      <c r="E6760" s="23" t="str">
        <f>VLOOKUP(C6760, 'Registration Database Man. Code'!A:D, 4, FALSE)</f>
        <v>DJI</v>
      </c>
      <c r="F6760" s="24" t="str">
        <f t="shared" si="105"/>
        <v>No</v>
      </c>
      <c r="G6760" s="21" t="str">
        <f>IF(F6760="Yes", "Not Applicable", IF(COUNTIF('Broadcast Module Man Codes'!B:B, LEFT(B6760, 4))=0, "No BM Man Code Found", "Match Found"))</f>
        <v>No BM Man Code Found</v>
      </c>
    </row>
    <row r="6761" spans="1:7">
      <c r="A6761" s="23" t="s">
        <v>12891</v>
      </c>
      <c r="B6761" s="23" t="s">
        <v>12892</v>
      </c>
      <c r="C6761" s="23" t="s">
        <v>49</v>
      </c>
      <c r="D6761" s="23" t="str">
        <f>IF(ISNUMBER(MATCH(C6761, 'Registration Database Man. Code'!A:A, 0)), "drone", "")</f>
        <v>drone</v>
      </c>
      <c r="E6761" s="23" t="str">
        <f>VLOOKUP(C6761, 'Registration Database Man. Code'!A:D, 4, FALSE)</f>
        <v>DJI</v>
      </c>
      <c r="F6761" s="24" t="str">
        <f t="shared" si="105"/>
        <v>No</v>
      </c>
      <c r="G6761" s="21" t="str">
        <f>IF(F6761="Yes", "Not Applicable", IF(COUNTIF('Broadcast Module Man Codes'!B:B, LEFT(B6761, 4))=0, "No BM Man Code Found", "Match Found"))</f>
        <v>No BM Man Code Found</v>
      </c>
    </row>
    <row r="6762" spans="1:7">
      <c r="A6762" s="23" t="s">
        <v>12893</v>
      </c>
      <c r="B6762" s="23" t="s">
        <v>12894</v>
      </c>
      <c r="C6762" s="23" t="s">
        <v>6</v>
      </c>
      <c r="D6762" s="23" t="str">
        <f>IF(ISNUMBER(MATCH(C6762, 'Registration Database Man. Code'!A:A, 0)), "drone", "")</f>
        <v>drone</v>
      </c>
      <c r="E6762" s="23" t="str">
        <f>VLOOKUP(C6762, 'Registration Database Man. Code'!A:D, 4, FALSE)</f>
        <v>XAG</v>
      </c>
      <c r="F6762" s="24" t="str">
        <f t="shared" si="105"/>
        <v>No</v>
      </c>
      <c r="G6762" s="21" t="str">
        <f>IF(F6762="Yes", "Not Applicable", IF(COUNTIF('Broadcast Module Man Codes'!B:B, LEFT(B6762, 4))=0, "No BM Man Code Found", "Match Found"))</f>
        <v>No BM Man Code Found</v>
      </c>
    </row>
    <row r="6763" spans="1:7">
      <c r="A6763" s="23" t="s">
        <v>12895</v>
      </c>
      <c r="B6763" s="23" t="s">
        <v>12896</v>
      </c>
      <c r="C6763" s="23" t="s">
        <v>10</v>
      </c>
      <c r="D6763" s="23" t="str">
        <f>IF(ISNUMBER(MATCH(C6763, 'Registration Database Man. Code'!A:A, 0)), "drone", "")</f>
        <v>drone</v>
      </c>
      <c r="E6763" s="23" t="str">
        <f>VLOOKUP(C6763, 'Registration Database Man. Code'!A:D, 4, FALSE)</f>
        <v>DJI</v>
      </c>
      <c r="F6763" s="24" t="str">
        <f t="shared" si="105"/>
        <v>Yes</v>
      </c>
      <c r="G6763" s="21" t="str">
        <f>IF(F6763="Yes", "Not Applicable", IF(COUNTIF('Broadcast Module Man Codes'!B:B, LEFT(B6763, 4))=0, "No BM Man Code Found", "Match Found"))</f>
        <v>Not Applicable</v>
      </c>
    </row>
    <row r="6764" spans="1:7">
      <c r="A6764" s="23" t="s">
        <v>12897</v>
      </c>
      <c r="B6764" s="23" t="s">
        <v>12898</v>
      </c>
      <c r="C6764" s="23" t="s">
        <v>455</v>
      </c>
      <c r="D6764" s="23" t="str">
        <f>IF(ISNUMBER(MATCH(C6764, 'Registration Database Man. Code'!A:A, 0)), "drone", "")</f>
        <v>drone</v>
      </c>
      <c r="E6764" s="23" t="str">
        <f>VLOOKUP(C6764, 'Registration Database Man. Code'!A:D, 4, FALSE)</f>
        <v>DJI</v>
      </c>
      <c r="F6764" s="24" t="str">
        <f t="shared" si="105"/>
        <v>No</v>
      </c>
      <c r="G6764" s="21" t="str">
        <f>IF(F6764="Yes", "Not Applicable", IF(COUNTIF('Broadcast Module Man Codes'!B:B, LEFT(B6764, 4))=0, "No BM Man Code Found", "Match Found"))</f>
        <v>No BM Man Code Found</v>
      </c>
    </row>
    <row r="6765" spans="1:7">
      <c r="A6765" s="23" t="s">
        <v>12899</v>
      </c>
      <c r="B6765" s="23" t="s">
        <v>12900</v>
      </c>
      <c r="C6765" s="23" t="s">
        <v>42</v>
      </c>
      <c r="D6765" s="23" t="str">
        <f>IF(ISNUMBER(MATCH(C6765, 'Registration Database Man. Code'!A:A, 0)), "drone", "")</f>
        <v>drone</v>
      </c>
      <c r="E6765" s="23" t="str">
        <f>VLOOKUP(C6765, 'Registration Database Man. Code'!A:D, 4, FALSE)</f>
        <v>DJI</v>
      </c>
      <c r="F6765" s="24" t="str">
        <f t="shared" si="105"/>
        <v>No</v>
      </c>
      <c r="G6765" s="21" t="str">
        <f>IF(F6765="Yes", "Not Applicable", IF(COUNTIF('Broadcast Module Man Codes'!B:B, LEFT(B6765, 4))=0, "No BM Man Code Found", "Match Found"))</f>
        <v>No BM Man Code Found</v>
      </c>
    </row>
    <row r="6766" spans="1:7">
      <c r="A6766" s="23" t="s">
        <v>12901</v>
      </c>
      <c r="B6766" s="23" t="s">
        <v>12902</v>
      </c>
      <c r="C6766" s="23" t="s">
        <v>27</v>
      </c>
      <c r="D6766" s="23" t="str">
        <f>IF(ISNUMBER(MATCH(C6766, 'Registration Database Man. Code'!A:A, 0)), "drone", "")</f>
        <v>drone</v>
      </c>
      <c r="E6766" s="23" t="str">
        <f>VLOOKUP(C6766, 'Registration Database Man. Code'!A:D, 4, FALSE)</f>
        <v>DJI</v>
      </c>
      <c r="F6766" s="24" t="str">
        <f t="shared" si="105"/>
        <v>No</v>
      </c>
      <c r="G6766" s="21" t="str">
        <f>IF(F6766="Yes", "Not Applicable", IF(COUNTIF('Broadcast Module Man Codes'!B:B, LEFT(B6766, 4))=0, "No BM Man Code Found", "Match Found"))</f>
        <v>No BM Man Code Found</v>
      </c>
    </row>
    <row r="6767" spans="1:7">
      <c r="A6767" s="23" t="s">
        <v>12903</v>
      </c>
      <c r="B6767" s="23" t="s">
        <v>12904</v>
      </c>
      <c r="C6767" s="23" t="s">
        <v>97</v>
      </c>
      <c r="D6767" s="23" t="str">
        <f>IF(ISNUMBER(MATCH(C6767, 'Registration Database Man. Code'!A:A, 0)), "drone", "")</f>
        <v>drone</v>
      </c>
      <c r="E6767" s="23" t="str">
        <f>VLOOKUP(C6767, 'Registration Database Man. Code'!A:D, 4, FALSE)</f>
        <v>DJI</v>
      </c>
      <c r="F6767" s="24" t="str">
        <f t="shared" si="105"/>
        <v>No</v>
      </c>
      <c r="G6767" s="21" t="str">
        <f>IF(F6767="Yes", "Not Applicable", IF(COUNTIF('Broadcast Module Man Codes'!B:B, LEFT(B6767, 4))=0, "No BM Man Code Found", "Match Found"))</f>
        <v>No BM Man Code Found</v>
      </c>
    </row>
    <row r="6768" spans="1:7">
      <c r="A6768" s="23" t="s">
        <v>12905</v>
      </c>
      <c r="B6768" s="23" t="s">
        <v>12906</v>
      </c>
      <c r="C6768" s="23" t="s">
        <v>76</v>
      </c>
      <c r="D6768" s="23" t="str">
        <f>IF(ISNUMBER(MATCH(C6768, 'Registration Database Man. Code'!A:A, 0)), "drone", "")</f>
        <v>drone</v>
      </c>
      <c r="E6768" s="23" t="str">
        <f>VLOOKUP(C6768, 'Registration Database Man. Code'!A:D, 4, FALSE)</f>
        <v>XAG</v>
      </c>
      <c r="F6768" s="24" t="str">
        <f t="shared" si="105"/>
        <v>Yes</v>
      </c>
      <c r="G6768" s="21" t="str">
        <f>IF(F6768="Yes", "Not Applicable", IF(COUNTIF('Broadcast Module Man Codes'!B:B, LEFT(B6768, 4))=0, "No BM Man Code Found", "Match Found"))</f>
        <v>Not Applicable</v>
      </c>
    </row>
    <row r="6769" spans="1:7">
      <c r="A6769" s="23" t="s">
        <v>12907</v>
      </c>
      <c r="B6769" s="23" t="s">
        <v>12908</v>
      </c>
      <c r="C6769" s="23" t="s">
        <v>42</v>
      </c>
      <c r="D6769" s="23" t="str">
        <f>IF(ISNUMBER(MATCH(C6769, 'Registration Database Man. Code'!A:A, 0)), "drone", "")</f>
        <v>drone</v>
      </c>
      <c r="E6769" s="23" t="str">
        <f>VLOOKUP(C6769, 'Registration Database Man. Code'!A:D, 4, FALSE)</f>
        <v>DJI</v>
      </c>
      <c r="F6769" s="24" t="str">
        <f t="shared" si="105"/>
        <v>No</v>
      </c>
      <c r="G6769" s="21" t="str">
        <f>IF(F6769="Yes", "Not Applicable", IF(COUNTIF('Broadcast Module Man Codes'!B:B, LEFT(B6769, 4))=0, "No BM Man Code Found", "Match Found"))</f>
        <v>No BM Man Code Found</v>
      </c>
    </row>
    <row r="6770" spans="1:7">
      <c r="A6770" s="23" t="s">
        <v>12909</v>
      </c>
      <c r="B6770" s="23" t="s">
        <v>12910</v>
      </c>
      <c r="C6770" s="23" t="s">
        <v>172</v>
      </c>
      <c r="D6770" s="23" t="str">
        <f>IF(ISNUMBER(MATCH(C6770, 'Registration Database Man. Code'!A:A, 0)), "drone", "")</f>
        <v>drone</v>
      </c>
      <c r="E6770" s="23" t="str">
        <f>VLOOKUP(C6770, 'Registration Database Man. Code'!A:D, 4, FALSE)</f>
        <v>DJI</v>
      </c>
      <c r="F6770" s="24" t="str">
        <f t="shared" si="105"/>
        <v>Yes</v>
      </c>
      <c r="G6770" s="21" t="str">
        <f>IF(F6770="Yes", "Not Applicable", IF(COUNTIF('Broadcast Module Man Codes'!B:B, LEFT(B6770, 4))=0, "No BM Man Code Found", "Match Found"))</f>
        <v>Not Applicable</v>
      </c>
    </row>
    <row r="6771" spans="1:7">
      <c r="A6771" s="23" t="s">
        <v>12911</v>
      </c>
      <c r="B6771" s="23" t="s">
        <v>12912</v>
      </c>
      <c r="C6771" s="23" t="s">
        <v>63</v>
      </c>
      <c r="D6771" s="23" t="str">
        <f>IF(ISNUMBER(MATCH(C6771, 'Registration Database Man. Code'!A:A, 0)), "drone", "")</f>
        <v>drone</v>
      </c>
      <c r="E6771" s="23" t="str">
        <f>VLOOKUP(C6771, 'Registration Database Man. Code'!A:D, 4, FALSE)</f>
        <v>DJI</v>
      </c>
      <c r="F6771" s="24" t="str">
        <f t="shared" si="105"/>
        <v>No</v>
      </c>
      <c r="G6771" s="21" t="str">
        <f>IF(F6771="Yes", "Not Applicable", IF(COUNTIF('Broadcast Module Man Codes'!B:B, LEFT(B6771, 4))=0, "No BM Man Code Found", "Match Found"))</f>
        <v>No BM Man Code Found</v>
      </c>
    </row>
    <row r="6772" spans="1:7">
      <c r="A6772" s="23" t="s">
        <v>12913</v>
      </c>
      <c r="B6772" s="23" t="s">
        <v>12914</v>
      </c>
      <c r="C6772" s="23" t="s">
        <v>27</v>
      </c>
      <c r="D6772" s="23" t="str">
        <f>IF(ISNUMBER(MATCH(C6772, 'Registration Database Man. Code'!A:A, 0)), "drone", "")</f>
        <v>drone</v>
      </c>
      <c r="E6772" s="23" t="str">
        <f>VLOOKUP(C6772, 'Registration Database Man. Code'!A:D, 4, FALSE)</f>
        <v>DJI</v>
      </c>
      <c r="F6772" s="24" t="str">
        <f t="shared" si="105"/>
        <v>No</v>
      </c>
      <c r="G6772" s="21" t="str">
        <f>IF(F6772="Yes", "Not Applicable", IF(COUNTIF('Broadcast Module Man Codes'!B:B, LEFT(B6772, 4))=0, "No BM Man Code Found", "Match Found"))</f>
        <v>No BM Man Code Found</v>
      </c>
    </row>
    <row r="6773" spans="1:7">
      <c r="A6773" s="23" t="s">
        <v>12915</v>
      </c>
      <c r="B6773" s="23" t="s">
        <v>12916</v>
      </c>
      <c r="C6773" s="23" t="s">
        <v>482</v>
      </c>
      <c r="D6773" s="23" t="str">
        <f>IF(ISNUMBER(MATCH(C6773, 'Registration Database Man. Code'!A:A, 0)), "drone", "")</f>
        <v>drone</v>
      </c>
      <c r="E6773" s="23" t="str">
        <f>VLOOKUP(C6773, 'Registration Database Man. Code'!A:D, 4, FALSE)</f>
        <v>DJI</v>
      </c>
      <c r="F6773" s="24" t="str">
        <f t="shared" si="105"/>
        <v>No</v>
      </c>
      <c r="G6773" s="21" t="str">
        <f>IF(F6773="Yes", "Not Applicable", IF(COUNTIF('Broadcast Module Man Codes'!B:B, LEFT(B6773, 4))=0, "No BM Man Code Found", "Match Found"))</f>
        <v>No BM Man Code Found</v>
      </c>
    </row>
    <row r="6774" spans="1:7">
      <c r="A6774" s="23" t="s">
        <v>12917</v>
      </c>
      <c r="B6774" s="23" t="s">
        <v>12918</v>
      </c>
      <c r="C6774" s="23" t="s">
        <v>76</v>
      </c>
      <c r="D6774" s="23" t="str">
        <f>IF(ISNUMBER(MATCH(C6774, 'Registration Database Man. Code'!A:A, 0)), "drone", "")</f>
        <v>drone</v>
      </c>
      <c r="E6774" s="23" t="str">
        <f>VLOOKUP(C6774, 'Registration Database Man. Code'!A:D, 4, FALSE)</f>
        <v>XAG</v>
      </c>
      <c r="F6774" s="24" t="str">
        <f t="shared" si="105"/>
        <v>Yes</v>
      </c>
      <c r="G6774" s="21" t="str">
        <f>IF(F6774="Yes", "Not Applicable", IF(COUNTIF('Broadcast Module Man Codes'!B:B, LEFT(B6774, 4))=0, "No BM Man Code Found", "Match Found"))</f>
        <v>Not Applicable</v>
      </c>
    </row>
    <row r="6775" spans="1:7">
      <c r="A6775" s="23" t="s">
        <v>12919</v>
      </c>
      <c r="B6775" s="23" t="s">
        <v>12920</v>
      </c>
      <c r="C6775" s="23">
        <v>610193</v>
      </c>
      <c r="D6775" s="23" t="str">
        <f>IF(ISNUMBER(MATCH(C6775, 'Registration Database Man. Code'!A:A, 0)), "drone", "")</f>
        <v>drone</v>
      </c>
      <c r="E6775" s="23" t="str">
        <f>VLOOKUP(C6775, 'Registration Database Man. Code'!A:D, 4, FALSE)</f>
        <v>DJI</v>
      </c>
      <c r="F6775" s="24" t="str">
        <f t="shared" si="105"/>
        <v>No</v>
      </c>
      <c r="G6775" s="21" t="str">
        <f>IF(F6775="Yes", "Not Applicable", IF(COUNTIF('Broadcast Module Man Codes'!B:B, LEFT(B6775, 4))=0, "No BM Man Code Found", "Match Found"))</f>
        <v>No BM Man Code Found</v>
      </c>
    </row>
    <row r="6776" spans="1:7">
      <c r="A6776" s="23" t="s">
        <v>12921</v>
      </c>
      <c r="B6776" s="23" t="s">
        <v>12922</v>
      </c>
      <c r="C6776" s="23" t="s">
        <v>42</v>
      </c>
      <c r="D6776" s="23" t="str">
        <f>IF(ISNUMBER(MATCH(C6776, 'Registration Database Man. Code'!A:A, 0)), "drone", "")</f>
        <v>drone</v>
      </c>
      <c r="E6776" s="23" t="str">
        <f>VLOOKUP(C6776, 'Registration Database Man. Code'!A:D, 4, FALSE)</f>
        <v>DJI</v>
      </c>
      <c r="F6776" s="24" t="str">
        <f t="shared" si="105"/>
        <v>No</v>
      </c>
      <c r="G6776" s="21" t="str">
        <f>IF(F6776="Yes", "Not Applicable", IF(COUNTIF('Broadcast Module Man Codes'!B:B, LEFT(B6776, 4))=0, "No BM Man Code Found", "Match Found"))</f>
        <v>No BM Man Code Found</v>
      </c>
    </row>
    <row r="6777" spans="1:7">
      <c r="A6777" s="23" t="s">
        <v>12923</v>
      </c>
      <c r="B6777" s="23" t="s">
        <v>12924</v>
      </c>
      <c r="C6777" s="23" t="s">
        <v>1357</v>
      </c>
      <c r="D6777" s="23" t="str">
        <f>IF(ISNUMBER(MATCH(C6777, 'Registration Database Man. Code'!A:A, 0)), "drone", "")</f>
        <v>drone</v>
      </c>
      <c r="E6777" s="23" t="str">
        <f>VLOOKUP(C6777, 'Registration Database Man. Code'!A:D, 4, FALSE)</f>
        <v>DJI</v>
      </c>
      <c r="F6777" s="24" t="str">
        <f t="shared" si="105"/>
        <v>No</v>
      </c>
      <c r="G6777" s="21" t="str">
        <f>IF(F6777="Yes", "Not Applicable", IF(COUNTIF('Broadcast Module Man Codes'!B:B, LEFT(B6777, 4))=0, "No BM Man Code Found", "Match Found"))</f>
        <v>No BM Man Code Found</v>
      </c>
    </row>
    <row r="6778" spans="1:7">
      <c r="A6778" s="23" t="s">
        <v>12925</v>
      </c>
      <c r="B6778" s="23" t="s">
        <v>12926</v>
      </c>
      <c r="C6778" s="23" t="s">
        <v>27</v>
      </c>
      <c r="D6778" s="23" t="str">
        <f>IF(ISNUMBER(MATCH(C6778, 'Registration Database Man. Code'!A:A, 0)), "drone", "")</f>
        <v>drone</v>
      </c>
      <c r="E6778" s="23" t="str">
        <f>VLOOKUP(C6778, 'Registration Database Man. Code'!A:D, 4, FALSE)</f>
        <v>DJI</v>
      </c>
      <c r="F6778" s="24" t="str">
        <f t="shared" si="105"/>
        <v>Yes</v>
      </c>
      <c r="G6778" s="21" t="str">
        <f>IF(F6778="Yes", "Not Applicable", IF(COUNTIF('Broadcast Module Man Codes'!B:B, LEFT(B6778, 4))=0, "No BM Man Code Found", "Match Found"))</f>
        <v>Not Applicable</v>
      </c>
    </row>
    <row r="6779" spans="1:7">
      <c r="A6779" s="23" t="s">
        <v>12927</v>
      </c>
      <c r="B6779" s="23" t="s">
        <v>12928</v>
      </c>
      <c r="C6779" s="23" t="s">
        <v>76</v>
      </c>
      <c r="D6779" s="23" t="str">
        <f>IF(ISNUMBER(MATCH(C6779, 'Registration Database Man. Code'!A:A, 0)), "drone", "")</f>
        <v>drone</v>
      </c>
      <c r="E6779" s="23" t="str">
        <f>VLOOKUP(C6779, 'Registration Database Man. Code'!A:D, 4, FALSE)</f>
        <v>XAG</v>
      </c>
      <c r="F6779" s="24" t="str">
        <f t="shared" si="105"/>
        <v>Yes</v>
      </c>
      <c r="G6779" s="21" t="str">
        <f>IF(F6779="Yes", "Not Applicable", IF(COUNTIF('Broadcast Module Man Codes'!B:B, LEFT(B6779, 4))=0, "No BM Man Code Found", "Match Found"))</f>
        <v>Not Applicable</v>
      </c>
    </row>
    <row r="6780" spans="1:7">
      <c r="A6780" s="23" t="s">
        <v>12929</v>
      </c>
      <c r="B6780" s="23" t="s">
        <v>12930</v>
      </c>
      <c r="C6780" s="23" t="s">
        <v>10</v>
      </c>
      <c r="D6780" s="23" t="str">
        <f>IF(ISNUMBER(MATCH(C6780, 'Registration Database Man. Code'!A:A, 0)), "drone", "")</f>
        <v>drone</v>
      </c>
      <c r="E6780" s="23" t="str">
        <f>VLOOKUP(C6780, 'Registration Database Man. Code'!A:D, 4, FALSE)</f>
        <v>DJI</v>
      </c>
      <c r="F6780" s="24" t="str">
        <f t="shared" si="105"/>
        <v>Yes</v>
      </c>
      <c r="G6780" s="21" t="str">
        <f>IF(F6780="Yes", "Not Applicable", IF(COUNTIF('Broadcast Module Man Codes'!B:B, LEFT(B6780, 4))=0, "No BM Man Code Found", "Match Found"))</f>
        <v>Not Applicable</v>
      </c>
    </row>
    <row r="6781" spans="1:7">
      <c r="A6781" s="23" t="s">
        <v>12931</v>
      </c>
      <c r="B6781" s="23" t="s">
        <v>12932</v>
      </c>
      <c r="C6781" s="23" t="s">
        <v>10</v>
      </c>
      <c r="D6781" s="23" t="str">
        <f>IF(ISNUMBER(MATCH(C6781, 'Registration Database Man. Code'!A:A, 0)), "drone", "")</f>
        <v>drone</v>
      </c>
      <c r="E6781" s="23" t="str">
        <f>VLOOKUP(C6781, 'Registration Database Man. Code'!A:D, 4, FALSE)</f>
        <v>DJI</v>
      </c>
      <c r="F6781" s="24" t="str">
        <f t="shared" si="105"/>
        <v>No</v>
      </c>
      <c r="G6781" s="21" t="str">
        <f>IF(F6781="Yes", "Not Applicable", IF(COUNTIF('Broadcast Module Man Codes'!B:B, LEFT(B6781, 4))=0, "No BM Man Code Found", "Match Found"))</f>
        <v>No BM Man Code Found</v>
      </c>
    </row>
    <row r="6782" spans="1:7">
      <c r="A6782" s="23" t="s">
        <v>12933</v>
      </c>
      <c r="B6782" s="23" t="s">
        <v>12934</v>
      </c>
      <c r="C6782" s="23" t="s">
        <v>482</v>
      </c>
      <c r="D6782" s="23" t="str">
        <f>IF(ISNUMBER(MATCH(C6782, 'Registration Database Man. Code'!A:A, 0)), "drone", "")</f>
        <v>drone</v>
      </c>
      <c r="E6782" s="23" t="str">
        <f>VLOOKUP(C6782, 'Registration Database Man. Code'!A:D, 4, FALSE)</f>
        <v>DJI</v>
      </c>
      <c r="F6782" s="24" t="str">
        <f t="shared" si="105"/>
        <v>No</v>
      </c>
      <c r="G6782" s="21" t="str">
        <f>IF(F6782="Yes", "Not Applicable", IF(COUNTIF('Broadcast Module Man Codes'!B:B, LEFT(B6782, 4))=0, "No BM Man Code Found", "Match Found"))</f>
        <v>No BM Man Code Found</v>
      </c>
    </row>
    <row r="6783" spans="1:7">
      <c r="A6783" s="23" t="s">
        <v>12936</v>
      </c>
      <c r="B6783" s="23" t="s">
        <v>12937</v>
      </c>
      <c r="C6783" s="23" t="s">
        <v>10</v>
      </c>
      <c r="D6783" s="23" t="str">
        <f>IF(ISNUMBER(MATCH(C6783, 'Registration Database Man. Code'!A:A, 0)), "drone", "")</f>
        <v>drone</v>
      </c>
      <c r="E6783" s="23" t="str">
        <f>VLOOKUP(C6783, 'Registration Database Man. Code'!A:D, 4, FALSE)</f>
        <v>DJI</v>
      </c>
      <c r="F6783" s="24" t="str">
        <f t="shared" si="105"/>
        <v>Yes</v>
      </c>
      <c r="G6783" s="21" t="str">
        <f>IF(F6783="Yes", "Not Applicable", IF(COUNTIF('Broadcast Module Man Codes'!B:B, LEFT(B6783, 4))=0, "No BM Man Code Found", "Match Found"))</f>
        <v>Not Applicable</v>
      </c>
    </row>
    <row r="6784" spans="1:7">
      <c r="A6784" s="23" t="s">
        <v>12938</v>
      </c>
      <c r="B6784" s="23" t="s">
        <v>12939</v>
      </c>
      <c r="C6784" s="23" t="s">
        <v>42</v>
      </c>
      <c r="D6784" s="23" t="str">
        <f>IF(ISNUMBER(MATCH(C6784, 'Registration Database Man. Code'!A:A, 0)), "drone", "")</f>
        <v>drone</v>
      </c>
      <c r="E6784" s="23" t="str">
        <f>VLOOKUP(C6784, 'Registration Database Man. Code'!A:D, 4, FALSE)</f>
        <v>DJI</v>
      </c>
      <c r="F6784" s="24" t="str">
        <f t="shared" si="105"/>
        <v>No</v>
      </c>
      <c r="G6784" s="21" t="str">
        <f>IF(F6784="Yes", "Not Applicable", IF(COUNTIF('Broadcast Module Man Codes'!B:B, LEFT(B6784, 4))=0, "No BM Man Code Found", "Match Found"))</f>
        <v>No BM Man Code Found</v>
      </c>
    </row>
    <row r="6785" spans="1:7">
      <c r="A6785" s="23" t="s">
        <v>12940</v>
      </c>
      <c r="B6785" s="23" t="s">
        <v>12941</v>
      </c>
      <c r="C6785" s="23" t="s">
        <v>288</v>
      </c>
      <c r="D6785" s="23" t="str">
        <f>IF(ISNUMBER(MATCH(C6785, 'Registration Database Man. Code'!A:A, 0)), "drone", "")</f>
        <v>drone</v>
      </c>
      <c r="E6785" s="23" t="str">
        <f>VLOOKUP(C6785, 'Registration Database Man. Code'!A:D, 4, FALSE)</f>
        <v>DJI</v>
      </c>
      <c r="F6785" s="24" t="str">
        <f t="shared" si="105"/>
        <v>No</v>
      </c>
      <c r="G6785" s="21" t="str">
        <f>IF(F6785="Yes", "Not Applicable", IF(COUNTIF('Broadcast Module Man Codes'!B:B, LEFT(B6785, 4))=0, "No BM Man Code Found", "Match Found"))</f>
        <v>No BM Man Code Found</v>
      </c>
    </row>
    <row r="6786" spans="1:7">
      <c r="A6786" s="23" t="s">
        <v>12942</v>
      </c>
      <c r="B6786" s="23" t="s">
        <v>12943</v>
      </c>
      <c r="C6786" s="23" t="s">
        <v>30</v>
      </c>
      <c r="D6786" s="23" t="str">
        <f>IF(ISNUMBER(MATCH(C6786, 'Registration Database Man. Code'!A:A, 0)), "drone", "")</f>
        <v>drone</v>
      </c>
      <c r="E6786" s="23" t="str">
        <f>VLOOKUP(C6786, 'Registration Database Man. Code'!A:D, 4, FALSE)</f>
        <v>DJI</v>
      </c>
      <c r="F6786" s="24" t="str">
        <f t="shared" si="105"/>
        <v>No</v>
      </c>
      <c r="G6786" s="21" t="str">
        <f>IF(F6786="Yes", "Not Applicable", IF(COUNTIF('Broadcast Module Man Codes'!B:B, LEFT(B6786, 4))=0, "No BM Man Code Found", "Match Found"))</f>
        <v>No BM Man Code Found</v>
      </c>
    </row>
    <row r="6787" spans="1:7">
      <c r="A6787" s="23" t="s">
        <v>12944</v>
      </c>
      <c r="B6787" s="23" t="s">
        <v>12945</v>
      </c>
      <c r="C6787" s="23">
        <v>610131</v>
      </c>
      <c r="D6787" s="23" t="str">
        <f>IF(ISNUMBER(MATCH(C6787, 'Registration Database Man. Code'!A:A, 0)), "drone", "")</f>
        <v>drone</v>
      </c>
      <c r="E6787" s="23" t="str">
        <f>VLOOKUP(C6787, 'Registration Database Man. Code'!A:D, 4, FALSE)</f>
        <v>DJI</v>
      </c>
      <c r="F6787" s="24" t="str">
        <f t="shared" ref="F6787:F6850" si="106">IF(OR(E6787="EA VISION", E6787="EAVISION"), "No", IF(OR(AND(OR(E6787="DJI", E6787="DJI Innovations"), LEFT(B6787, 5)="1581F"), AND(OR(E6787="XAG", E6787="GUANGZHOU XAG CO LTD"), LEFT(B6787, 5)="1863F"), AND(E6787="Talos Drones", LEFT(B6787, 5)="2104F")), "Yes", "No"))</f>
        <v>No</v>
      </c>
      <c r="G6787" s="21" t="str">
        <f>IF(F6787="Yes", "Not Applicable", IF(COUNTIF('Broadcast Module Man Codes'!B:B, LEFT(B6787, 4))=0, "No BM Man Code Found", "Match Found"))</f>
        <v>No BM Man Code Found</v>
      </c>
    </row>
    <row r="6788" spans="1:7">
      <c r="A6788" s="23" t="s">
        <v>12946</v>
      </c>
      <c r="B6788" s="23" t="s">
        <v>12947</v>
      </c>
      <c r="C6788" s="23" t="s">
        <v>288</v>
      </c>
      <c r="D6788" s="23" t="str">
        <f>IF(ISNUMBER(MATCH(C6788, 'Registration Database Man. Code'!A:A, 0)), "drone", "")</f>
        <v>drone</v>
      </c>
      <c r="E6788" s="23" t="str">
        <f>VLOOKUP(C6788, 'Registration Database Man. Code'!A:D, 4, FALSE)</f>
        <v>DJI</v>
      </c>
      <c r="F6788" s="24" t="str">
        <f t="shared" si="106"/>
        <v>No</v>
      </c>
      <c r="G6788" s="21" t="str">
        <f>IF(F6788="Yes", "Not Applicable", IF(COUNTIF('Broadcast Module Man Codes'!B:B, LEFT(B6788, 4))=0, "No BM Man Code Found", "Match Found"))</f>
        <v>No BM Man Code Found</v>
      </c>
    </row>
    <row r="6789" spans="1:7">
      <c r="A6789" s="23" t="s">
        <v>12948</v>
      </c>
      <c r="B6789" s="23" t="s">
        <v>12949</v>
      </c>
      <c r="C6789" s="23" t="s">
        <v>76</v>
      </c>
      <c r="D6789" s="23" t="str">
        <f>IF(ISNUMBER(MATCH(C6789, 'Registration Database Man. Code'!A:A, 0)), "drone", "")</f>
        <v>drone</v>
      </c>
      <c r="E6789" s="23" t="str">
        <f>VLOOKUP(C6789, 'Registration Database Man. Code'!A:D, 4, FALSE)</f>
        <v>XAG</v>
      </c>
      <c r="F6789" s="24" t="str">
        <f t="shared" si="106"/>
        <v>Yes</v>
      </c>
      <c r="G6789" s="21" t="str">
        <f>IF(F6789="Yes", "Not Applicable", IF(COUNTIF('Broadcast Module Man Codes'!B:B, LEFT(B6789, 4))=0, "No BM Man Code Found", "Match Found"))</f>
        <v>Not Applicable</v>
      </c>
    </row>
    <row r="6790" spans="1:7">
      <c r="A6790" s="23" t="s">
        <v>12950</v>
      </c>
      <c r="B6790" s="23" t="s">
        <v>12951</v>
      </c>
      <c r="C6790" s="23" t="s">
        <v>10</v>
      </c>
      <c r="D6790" s="23" t="str">
        <f>IF(ISNUMBER(MATCH(C6790, 'Registration Database Man. Code'!A:A, 0)), "drone", "")</f>
        <v>drone</v>
      </c>
      <c r="E6790" s="23" t="str">
        <f>VLOOKUP(C6790, 'Registration Database Man. Code'!A:D, 4, FALSE)</f>
        <v>DJI</v>
      </c>
      <c r="F6790" s="24" t="str">
        <f t="shared" si="106"/>
        <v>No</v>
      </c>
      <c r="G6790" s="21" t="str">
        <f>IF(F6790="Yes", "Not Applicable", IF(COUNTIF('Broadcast Module Man Codes'!B:B, LEFT(B6790, 4))=0, "No BM Man Code Found", "Match Found"))</f>
        <v>No BM Man Code Found</v>
      </c>
    </row>
    <row r="6791" spans="1:7">
      <c r="A6791" s="23" t="s">
        <v>12952</v>
      </c>
      <c r="B6791" s="23" t="s">
        <v>12953</v>
      </c>
      <c r="C6791" s="23" t="s">
        <v>3616</v>
      </c>
      <c r="D6791" s="23" t="str">
        <f>IF(ISNUMBER(MATCH(C6791, 'Registration Database Man. Code'!A:A, 0)), "drone", "")</f>
        <v>drone</v>
      </c>
      <c r="E6791" s="23" t="str">
        <f>VLOOKUP(C6791, 'Registration Database Man. Code'!A:D, 4, FALSE)</f>
        <v>DJI</v>
      </c>
      <c r="F6791" s="24" t="str">
        <f t="shared" si="106"/>
        <v>No</v>
      </c>
      <c r="G6791" s="21" t="str">
        <f>IF(F6791="Yes", "Not Applicable", IF(COUNTIF('Broadcast Module Man Codes'!B:B, LEFT(B6791, 4))=0, "No BM Man Code Found", "Match Found"))</f>
        <v>No BM Man Code Found</v>
      </c>
    </row>
    <row r="6792" spans="1:7">
      <c r="A6792" s="23" t="s">
        <v>12954</v>
      </c>
      <c r="B6792" s="23" t="s">
        <v>12955</v>
      </c>
      <c r="C6792" s="23" t="s">
        <v>27</v>
      </c>
      <c r="D6792" s="23" t="str">
        <f>IF(ISNUMBER(MATCH(C6792, 'Registration Database Man. Code'!A:A, 0)), "drone", "")</f>
        <v>drone</v>
      </c>
      <c r="E6792" s="23" t="str">
        <f>VLOOKUP(C6792, 'Registration Database Man. Code'!A:D, 4, FALSE)</f>
        <v>DJI</v>
      </c>
      <c r="F6792" s="24" t="str">
        <f t="shared" si="106"/>
        <v>No</v>
      </c>
      <c r="G6792" s="21" t="str">
        <f>IF(F6792="Yes", "Not Applicable", IF(COUNTIF('Broadcast Module Man Codes'!B:B, LEFT(B6792, 4))=0, "No BM Man Code Found", "Match Found"))</f>
        <v>No BM Man Code Found</v>
      </c>
    </row>
    <row r="6793" spans="1:7">
      <c r="A6793" s="23" t="s">
        <v>12956</v>
      </c>
      <c r="B6793" s="23" t="s">
        <v>12957</v>
      </c>
      <c r="C6793" s="23" t="s">
        <v>132</v>
      </c>
      <c r="D6793" s="23" t="str">
        <f>IF(ISNUMBER(MATCH(C6793, 'Registration Database Man. Code'!A:A, 0)), "drone", "")</f>
        <v>drone</v>
      </c>
      <c r="E6793" s="23" t="str">
        <f>VLOOKUP(C6793, 'Registration Database Man. Code'!A:D, 4, FALSE)</f>
        <v>DJI</v>
      </c>
      <c r="F6793" s="24" t="str">
        <f t="shared" si="106"/>
        <v>No</v>
      </c>
      <c r="G6793" s="21" t="str">
        <f>IF(F6793="Yes", "Not Applicable", IF(COUNTIF('Broadcast Module Man Codes'!B:B, LEFT(B6793, 4))=0, "No BM Man Code Found", "Match Found"))</f>
        <v>No BM Man Code Found</v>
      </c>
    </row>
    <row r="6794" spans="1:7">
      <c r="A6794" s="23" t="s">
        <v>12958</v>
      </c>
      <c r="B6794" s="23" t="s">
        <v>12959</v>
      </c>
      <c r="C6794" s="23" t="s">
        <v>76</v>
      </c>
      <c r="D6794" s="23" t="str">
        <f>IF(ISNUMBER(MATCH(C6794, 'Registration Database Man. Code'!A:A, 0)), "drone", "")</f>
        <v>drone</v>
      </c>
      <c r="E6794" s="23" t="str">
        <f>VLOOKUP(C6794, 'Registration Database Man. Code'!A:D, 4, FALSE)</f>
        <v>XAG</v>
      </c>
      <c r="F6794" s="24" t="str">
        <f t="shared" si="106"/>
        <v>Yes</v>
      </c>
      <c r="G6794" s="21" t="str">
        <f>IF(F6794="Yes", "Not Applicable", IF(COUNTIF('Broadcast Module Man Codes'!B:B, LEFT(B6794, 4))=0, "No BM Man Code Found", "Match Found"))</f>
        <v>Not Applicable</v>
      </c>
    </row>
    <row r="6795" spans="1:7">
      <c r="A6795" s="23" t="s">
        <v>12960</v>
      </c>
      <c r="B6795" s="23" t="s">
        <v>12961</v>
      </c>
      <c r="C6795" s="23" t="s">
        <v>21</v>
      </c>
      <c r="D6795" s="23" t="str">
        <f>IF(ISNUMBER(MATCH(C6795, 'Registration Database Man. Code'!A:A, 0)), "drone", "")</f>
        <v>drone</v>
      </c>
      <c r="E6795" s="23" t="str">
        <f>VLOOKUP(C6795, 'Registration Database Man. Code'!A:D, 4, FALSE)</f>
        <v>XAG</v>
      </c>
      <c r="F6795" s="24" t="str">
        <f t="shared" si="106"/>
        <v>Yes</v>
      </c>
      <c r="G6795" s="21" t="str">
        <f>IF(F6795="Yes", "Not Applicable", IF(COUNTIF('Broadcast Module Man Codes'!B:B, LEFT(B6795, 4))=0, "No BM Man Code Found", "Match Found"))</f>
        <v>Not Applicable</v>
      </c>
    </row>
    <row r="6796" spans="1:7">
      <c r="A6796" s="23" t="s">
        <v>12962</v>
      </c>
      <c r="B6796" s="23" t="s">
        <v>6037</v>
      </c>
      <c r="C6796" s="23" t="s">
        <v>12963</v>
      </c>
      <c r="D6796" s="23" t="str">
        <f>IF(ISNUMBER(MATCH(C6796, 'Registration Database Man. Code'!A:A, 0)), "drone", "")</f>
        <v>drone</v>
      </c>
      <c r="E6796" s="23" t="str">
        <f>VLOOKUP(C6796, 'Registration Database Man. Code'!A:D, 4, FALSE)</f>
        <v>DJI</v>
      </c>
      <c r="F6796" s="24" t="str">
        <f t="shared" si="106"/>
        <v>No</v>
      </c>
      <c r="G6796" s="21" t="str">
        <f>IF(F6796="Yes", "Not Applicable", IF(COUNTIF('Broadcast Module Man Codes'!B:B, LEFT(B6796, 4))=0, "No BM Man Code Found", "Match Found"))</f>
        <v>No BM Man Code Found</v>
      </c>
    </row>
    <row r="6797" spans="1:7">
      <c r="A6797" s="23" t="s">
        <v>12964</v>
      </c>
      <c r="B6797" s="23" t="s">
        <v>12965</v>
      </c>
      <c r="C6797" s="23" t="s">
        <v>27</v>
      </c>
      <c r="D6797" s="23" t="str">
        <f>IF(ISNUMBER(MATCH(C6797, 'Registration Database Man. Code'!A:A, 0)), "drone", "")</f>
        <v>drone</v>
      </c>
      <c r="E6797" s="23" t="str">
        <f>VLOOKUP(C6797, 'Registration Database Man. Code'!A:D, 4, FALSE)</f>
        <v>DJI</v>
      </c>
      <c r="F6797" s="24" t="str">
        <f t="shared" si="106"/>
        <v>No</v>
      </c>
      <c r="G6797" s="21" t="str">
        <f>IF(F6797="Yes", "Not Applicable", IF(COUNTIF('Broadcast Module Man Codes'!B:B, LEFT(B6797, 4))=0, "No BM Man Code Found", "Match Found"))</f>
        <v>No BM Man Code Found</v>
      </c>
    </row>
    <row r="6798" spans="1:7">
      <c r="A6798" s="23" t="s">
        <v>12966</v>
      </c>
      <c r="B6798" s="23" t="s">
        <v>12967</v>
      </c>
      <c r="C6798" s="23" t="s">
        <v>63</v>
      </c>
      <c r="D6798" s="23" t="str">
        <f>IF(ISNUMBER(MATCH(C6798, 'Registration Database Man. Code'!A:A, 0)), "drone", "")</f>
        <v>drone</v>
      </c>
      <c r="E6798" s="23" t="str">
        <f>VLOOKUP(C6798, 'Registration Database Man. Code'!A:D, 4, FALSE)</f>
        <v>DJI</v>
      </c>
      <c r="F6798" s="24" t="str">
        <f t="shared" si="106"/>
        <v>No</v>
      </c>
      <c r="G6798" s="21" t="str">
        <f>IF(F6798="Yes", "Not Applicable", IF(COUNTIF('Broadcast Module Man Codes'!B:B, LEFT(B6798, 4))=0, "No BM Man Code Found", "Match Found"))</f>
        <v>No BM Man Code Found</v>
      </c>
    </row>
    <row r="6799" spans="1:7">
      <c r="A6799" s="23" t="s">
        <v>12968</v>
      </c>
      <c r="B6799" s="23" t="s">
        <v>12969</v>
      </c>
      <c r="C6799" s="23" t="s">
        <v>10</v>
      </c>
      <c r="D6799" s="23" t="str">
        <f>IF(ISNUMBER(MATCH(C6799, 'Registration Database Man. Code'!A:A, 0)), "drone", "")</f>
        <v>drone</v>
      </c>
      <c r="E6799" s="23" t="str">
        <f>VLOOKUP(C6799, 'Registration Database Man. Code'!A:D, 4, FALSE)</f>
        <v>DJI</v>
      </c>
      <c r="F6799" s="24" t="str">
        <f t="shared" si="106"/>
        <v>Yes</v>
      </c>
      <c r="G6799" s="21" t="str">
        <f>IF(F6799="Yes", "Not Applicable", IF(COUNTIF('Broadcast Module Man Codes'!B:B, LEFT(B6799, 4))=0, "No BM Man Code Found", "Match Found"))</f>
        <v>Not Applicable</v>
      </c>
    </row>
    <row r="6800" spans="1:7">
      <c r="A6800" s="23" t="s">
        <v>12970</v>
      </c>
      <c r="B6800" s="23" t="s">
        <v>12971</v>
      </c>
      <c r="C6800" s="23" t="s">
        <v>10</v>
      </c>
      <c r="D6800" s="23" t="str">
        <f>IF(ISNUMBER(MATCH(C6800, 'Registration Database Man. Code'!A:A, 0)), "drone", "")</f>
        <v>drone</v>
      </c>
      <c r="E6800" s="23" t="str">
        <f>VLOOKUP(C6800, 'Registration Database Man. Code'!A:D, 4, FALSE)</f>
        <v>DJI</v>
      </c>
      <c r="F6800" s="24" t="str">
        <f t="shared" si="106"/>
        <v>Yes</v>
      </c>
      <c r="G6800" s="21" t="str">
        <f>IF(F6800="Yes", "Not Applicable", IF(COUNTIF('Broadcast Module Man Codes'!B:B, LEFT(B6800, 4))=0, "No BM Man Code Found", "Match Found"))</f>
        <v>Not Applicable</v>
      </c>
    </row>
    <row r="6801" spans="1:7">
      <c r="A6801" s="23" t="s">
        <v>12972</v>
      </c>
      <c r="B6801" s="23" t="s">
        <v>12973</v>
      </c>
      <c r="C6801" s="23" t="s">
        <v>10</v>
      </c>
      <c r="D6801" s="23" t="str">
        <f>IF(ISNUMBER(MATCH(C6801, 'Registration Database Man. Code'!A:A, 0)), "drone", "")</f>
        <v>drone</v>
      </c>
      <c r="E6801" s="23" t="str">
        <f>VLOOKUP(C6801, 'Registration Database Man. Code'!A:D, 4, FALSE)</f>
        <v>DJI</v>
      </c>
      <c r="F6801" s="24" t="str">
        <f t="shared" si="106"/>
        <v>No</v>
      </c>
      <c r="G6801" s="21" t="str">
        <f>IF(F6801="Yes", "Not Applicable", IF(COUNTIF('Broadcast Module Man Codes'!B:B, LEFT(B6801, 4))=0, "No BM Man Code Found", "Match Found"))</f>
        <v>No BM Man Code Found</v>
      </c>
    </row>
    <row r="6802" spans="1:7">
      <c r="A6802" s="23" t="s">
        <v>12974</v>
      </c>
      <c r="B6802" s="23" t="s">
        <v>12975</v>
      </c>
      <c r="C6802" s="23">
        <v>610131</v>
      </c>
      <c r="D6802" s="23" t="str">
        <f>IF(ISNUMBER(MATCH(C6802, 'Registration Database Man. Code'!A:A, 0)), "drone", "")</f>
        <v>drone</v>
      </c>
      <c r="E6802" s="23" t="str">
        <f>VLOOKUP(C6802, 'Registration Database Man. Code'!A:D, 4, FALSE)</f>
        <v>DJI</v>
      </c>
      <c r="F6802" s="24" t="str">
        <f t="shared" si="106"/>
        <v>No</v>
      </c>
      <c r="G6802" s="21" t="str">
        <f>IF(F6802="Yes", "Not Applicable", IF(COUNTIF('Broadcast Module Man Codes'!B:B, LEFT(B6802, 4))=0, "No BM Man Code Found", "Match Found"))</f>
        <v>No BM Man Code Found</v>
      </c>
    </row>
    <row r="6803" spans="1:7">
      <c r="A6803" s="23" t="s">
        <v>12976</v>
      </c>
      <c r="B6803" s="23" t="s">
        <v>12977</v>
      </c>
      <c r="C6803" s="23" t="s">
        <v>30</v>
      </c>
      <c r="D6803" s="23" t="str">
        <f>IF(ISNUMBER(MATCH(C6803, 'Registration Database Man. Code'!A:A, 0)), "drone", "")</f>
        <v>drone</v>
      </c>
      <c r="E6803" s="23" t="str">
        <f>VLOOKUP(C6803, 'Registration Database Man. Code'!A:D, 4, FALSE)</f>
        <v>DJI</v>
      </c>
      <c r="F6803" s="24" t="str">
        <f t="shared" si="106"/>
        <v>No</v>
      </c>
      <c r="G6803" s="21" t="str">
        <f>IF(F6803="Yes", "Not Applicable", IF(COUNTIF('Broadcast Module Man Codes'!B:B, LEFT(B6803, 4))=0, "No BM Man Code Found", "Match Found"))</f>
        <v>No BM Man Code Found</v>
      </c>
    </row>
    <row r="6804" spans="1:7">
      <c r="A6804" s="23" t="s">
        <v>12978</v>
      </c>
      <c r="B6804" s="23" t="s">
        <v>12979</v>
      </c>
      <c r="C6804" s="23" t="s">
        <v>30</v>
      </c>
      <c r="D6804" s="23" t="str">
        <f>IF(ISNUMBER(MATCH(C6804, 'Registration Database Man. Code'!A:A, 0)), "drone", "")</f>
        <v>drone</v>
      </c>
      <c r="E6804" s="23" t="str">
        <f>VLOOKUP(C6804, 'Registration Database Man. Code'!A:D, 4, FALSE)</f>
        <v>DJI</v>
      </c>
      <c r="F6804" s="24" t="str">
        <f t="shared" si="106"/>
        <v>No</v>
      </c>
      <c r="G6804" s="21" t="str">
        <f>IF(F6804="Yes", "Not Applicable", IF(COUNTIF('Broadcast Module Man Codes'!B:B, LEFT(B6804, 4))=0, "No BM Man Code Found", "Match Found"))</f>
        <v>Match Found</v>
      </c>
    </row>
    <row r="6805" spans="1:7">
      <c r="A6805" s="23" t="s">
        <v>12980</v>
      </c>
      <c r="B6805" s="23" t="s">
        <v>12981</v>
      </c>
      <c r="C6805" s="23" t="s">
        <v>76</v>
      </c>
      <c r="D6805" s="23" t="str">
        <f>IF(ISNUMBER(MATCH(C6805, 'Registration Database Man. Code'!A:A, 0)), "drone", "")</f>
        <v>drone</v>
      </c>
      <c r="E6805" s="23" t="str">
        <f>VLOOKUP(C6805, 'Registration Database Man. Code'!A:D, 4, FALSE)</f>
        <v>XAG</v>
      </c>
      <c r="F6805" s="24" t="str">
        <f t="shared" si="106"/>
        <v>Yes</v>
      </c>
      <c r="G6805" s="21" t="str">
        <f>IF(F6805="Yes", "Not Applicable", IF(COUNTIF('Broadcast Module Man Codes'!B:B, LEFT(B6805, 4))=0, "No BM Man Code Found", "Match Found"))</f>
        <v>Not Applicable</v>
      </c>
    </row>
    <row r="6806" spans="1:7">
      <c r="A6806" s="23" t="s">
        <v>12982</v>
      </c>
      <c r="B6806" s="23" t="s">
        <v>12983</v>
      </c>
      <c r="C6806" s="23" t="s">
        <v>10</v>
      </c>
      <c r="D6806" s="23" t="str">
        <f>IF(ISNUMBER(MATCH(C6806, 'Registration Database Man. Code'!A:A, 0)), "drone", "")</f>
        <v>drone</v>
      </c>
      <c r="E6806" s="23" t="str">
        <f>VLOOKUP(C6806, 'Registration Database Man. Code'!A:D, 4, FALSE)</f>
        <v>DJI</v>
      </c>
      <c r="F6806" s="24" t="str">
        <f t="shared" si="106"/>
        <v>No</v>
      </c>
      <c r="G6806" s="21" t="str">
        <f>IF(F6806="Yes", "Not Applicable", IF(COUNTIF('Broadcast Module Man Codes'!B:B, LEFT(B6806, 4))=0, "No BM Man Code Found", "Match Found"))</f>
        <v>No BM Man Code Found</v>
      </c>
    </row>
    <row r="6807" spans="1:7">
      <c r="A6807" s="23" t="s">
        <v>12984</v>
      </c>
      <c r="B6807" s="23" t="s">
        <v>12985</v>
      </c>
      <c r="C6807" s="23" t="s">
        <v>27</v>
      </c>
      <c r="D6807" s="23" t="str">
        <f>IF(ISNUMBER(MATCH(C6807, 'Registration Database Man. Code'!A:A, 0)), "drone", "")</f>
        <v>drone</v>
      </c>
      <c r="E6807" s="23" t="str">
        <f>VLOOKUP(C6807, 'Registration Database Man. Code'!A:D, 4, FALSE)</f>
        <v>DJI</v>
      </c>
      <c r="F6807" s="24" t="str">
        <f t="shared" si="106"/>
        <v>Yes</v>
      </c>
      <c r="G6807" s="21" t="str">
        <f>IF(F6807="Yes", "Not Applicable", IF(COUNTIF('Broadcast Module Man Codes'!B:B, LEFT(B6807, 4))=0, "No BM Man Code Found", "Match Found"))</f>
        <v>Not Applicable</v>
      </c>
    </row>
    <row r="6808" spans="1:7">
      <c r="A6808" s="23" t="s">
        <v>12986</v>
      </c>
      <c r="B6808" s="23" t="s">
        <v>12987</v>
      </c>
      <c r="C6808" s="23" t="s">
        <v>1357</v>
      </c>
      <c r="D6808" s="23" t="str">
        <f>IF(ISNUMBER(MATCH(C6808, 'Registration Database Man. Code'!A:A, 0)), "drone", "")</f>
        <v>drone</v>
      </c>
      <c r="E6808" s="23" t="str">
        <f>VLOOKUP(C6808, 'Registration Database Man. Code'!A:D, 4, FALSE)</f>
        <v>DJI</v>
      </c>
      <c r="F6808" s="24" t="str">
        <f t="shared" si="106"/>
        <v>No</v>
      </c>
      <c r="G6808" s="21" t="str">
        <f>IF(F6808="Yes", "Not Applicable", IF(COUNTIF('Broadcast Module Man Codes'!B:B, LEFT(B6808, 4))=0, "No BM Man Code Found", "Match Found"))</f>
        <v>No BM Man Code Found</v>
      </c>
    </row>
    <row r="6809" spans="1:7">
      <c r="A6809" s="23" t="s">
        <v>12988</v>
      </c>
      <c r="B6809" s="23" t="s">
        <v>12989</v>
      </c>
      <c r="C6809" s="23" t="s">
        <v>1102</v>
      </c>
      <c r="D6809" s="23" t="str">
        <f>IF(ISNUMBER(MATCH(C6809, 'Registration Database Man. Code'!A:A, 0)), "drone", "")</f>
        <v>drone</v>
      </c>
      <c r="E6809" s="23" t="str">
        <f>VLOOKUP(C6809, 'Registration Database Man. Code'!A:D, 4, FALSE)</f>
        <v>XAG</v>
      </c>
      <c r="F6809" s="24" t="str">
        <f t="shared" si="106"/>
        <v>No</v>
      </c>
      <c r="G6809" s="21" t="str">
        <f>IF(F6809="Yes", "Not Applicable", IF(COUNTIF('Broadcast Module Man Codes'!B:B, LEFT(B6809, 4))=0, "No BM Man Code Found", "Match Found"))</f>
        <v>No BM Man Code Found</v>
      </c>
    </row>
    <row r="6810" spans="1:7">
      <c r="A6810" s="23" t="s">
        <v>12990</v>
      </c>
      <c r="B6810" s="23" t="s">
        <v>12991</v>
      </c>
      <c r="C6810" s="23" t="s">
        <v>30</v>
      </c>
      <c r="D6810" s="23" t="str">
        <f>IF(ISNUMBER(MATCH(C6810, 'Registration Database Man. Code'!A:A, 0)), "drone", "")</f>
        <v>drone</v>
      </c>
      <c r="E6810" s="23" t="str">
        <f>VLOOKUP(C6810, 'Registration Database Man. Code'!A:D, 4, FALSE)</f>
        <v>DJI</v>
      </c>
      <c r="F6810" s="24" t="str">
        <f t="shared" si="106"/>
        <v>No</v>
      </c>
      <c r="G6810" s="21" t="str">
        <f>IF(F6810="Yes", "Not Applicable", IF(COUNTIF('Broadcast Module Man Codes'!B:B, LEFT(B6810, 4))=0, "No BM Man Code Found", "Match Found"))</f>
        <v>No BM Man Code Found</v>
      </c>
    </row>
    <row r="6811" spans="1:7">
      <c r="A6811" s="23" t="s">
        <v>12992</v>
      </c>
      <c r="B6811" s="23" t="s">
        <v>12993</v>
      </c>
      <c r="C6811" s="23" t="s">
        <v>10</v>
      </c>
      <c r="D6811" s="23" t="str">
        <f>IF(ISNUMBER(MATCH(C6811, 'Registration Database Man. Code'!A:A, 0)), "drone", "")</f>
        <v>drone</v>
      </c>
      <c r="E6811" s="23" t="str">
        <f>VLOOKUP(C6811, 'Registration Database Man. Code'!A:D, 4, FALSE)</f>
        <v>DJI</v>
      </c>
      <c r="F6811" s="24" t="str">
        <f t="shared" si="106"/>
        <v>Yes</v>
      </c>
      <c r="G6811" s="21" t="str">
        <f>IF(F6811="Yes", "Not Applicable", IF(COUNTIF('Broadcast Module Man Codes'!B:B, LEFT(B6811, 4))=0, "No BM Man Code Found", "Match Found"))</f>
        <v>Not Applicable</v>
      </c>
    </row>
    <row r="6812" spans="1:7">
      <c r="A6812" s="23" t="s">
        <v>12994</v>
      </c>
      <c r="B6812" s="23" t="s">
        <v>12995</v>
      </c>
      <c r="C6812" s="23" t="s">
        <v>63</v>
      </c>
      <c r="D6812" s="23" t="str">
        <f>IF(ISNUMBER(MATCH(C6812, 'Registration Database Man. Code'!A:A, 0)), "drone", "")</f>
        <v>drone</v>
      </c>
      <c r="E6812" s="23" t="str">
        <f>VLOOKUP(C6812, 'Registration Database Man. Code'!A:D, 4, FALSE)</f>
        <v>DJI</v>
      </c>
      <c r="F6812" s="24" t="str">
        <f t="shared" si="106"/>
        <v>No</v>
      </c>
      <c r="G6812" s="21" t="str">
        <f>IF(F6812="Yes", "Not Applicable", IF(COUNTIF('Broadcast Module Man Codes'!B:B, LEFT(B6812, 4))=0, "No BM Man Code Found", "Match Found"))</f>
        <v>No BM Man Code Found</v>
      </c>
    </row>
    <row r="6813" spans="1:7">
      <c r="A6813" s="23" t="s">
        <v>12996</v>
      </c>
      <c r="B6813" s="23" t="s">
        <v>12997</v>
      </c>
      <c r="C6813" s="23" t="s">
        <v>10</v>
      </c>
      <c r="D6813" s="23" t="str">
        <f>IF(ISNUMBER(MATCH(C6813, 'Registration Database Man. Code'!A:A, 0)), "drone", "")</f>
        <v>drone</v>
      </c>
      <c r="E6813" s="23" t="str">
        <f>VLOOKUP(C6813, 'Registration Database Man. Code'!A:D, 4, FALSE)</f>
        <v>DJI</v>
      </c>
      <c r="F6813" s="24" t="str">
        <f t="shared" si="106"/>
        <v>Yes</v>
      </c>
      <c r="G6813" s="21" t="str">
        <f>IF(F6813="Yes", "Not Applicable", IF(COUNTIF('Broadcast Module Man Codes'!B:B, LEFT(B6813, 4))=0, "No BM Man Code Found", "Match Found"))</f>
        <v>Not Applicable</v>
      </c>
    </row>
    <row r="6814" spans="1:7">
      <c r="A6814" s="23" t="s">
        <v>12998</v>
      </c>
      <c r="B6814" s="23" t="s">
        <v>12999</v>
      </c>
      <c r="C6814" s="23" t="s">
        <v>455</v>
      </c>
      <c r="D6814" s="23" t="str">
        <f>IF(ISNUMBER(MATCH(C6814, 'Registration Database Man. Code'!A:A, 0)), "drone", "")</f>
        <v>drone</v>
      </c>
      <c r="E6814" s="23" t="str">
        <f>VLOOKUP(C6814, 'Registration Database Man. Code'!A:D, 4, FALSE)</f>
        <v>DJI</v>
      </c>
      <c r="F6814" s="24" t="str">
        <f t="shared" si="106"/>
        <v>No</v>
      </c>
      <c r="G6814" s="21" t="str">
        <f>IF(F6814="Yes", "Not Applicable", IF(COUNTIF('Broadcast Module Man Codes'!B:B, LEFT(B6814, 4))=0, "No BM Man Code Found", "Match Found"))</f>
        <v>No BM Man Code Found</v>
      </c>
    </row>
    <row r="6815" spans="1:7">
      <c r="A6815" s="23" t="s">
        <v>13000</v>
      </c>
      <c r="B6815" s="23" t="s">
        <v>13001</v>
      </c>
      <c r="C6815" s="23" t="s">
        <v>76</v>
      </c>
      <c r="D6815" s="23" t="str">
        <f>IF(ISNUMBER(MATCH(C6815, 'Registration Database Man. Code'!A:A, 0)), "drone", "")</f>
        <v>drone</v>
      </c>
      <c r="E6815" s="23" t="str">
        <f>VLOOKUP(C6815, 'Registration Database Man. Code'!A:D, 4, FALSE)</f>
        <v>XAG</v>
      </c>
      <c r="F6815" s="24" t="str">
        <f t="shared" si="106"/>
        <v>Yes</v>
      </c>
      <c r="G6815" s="21" t="str">
        <f>IF(F6815="Yes", "Not Applicable", IF(COUNTIF('Broadcast Module Man Codes'!B:B, LEFT(B6815, 4))=0, "No BM Man Code Found", "Match Found"))</f>
        <v>Not Applicable</v>
      </c>
    </row>
    <row r="6816" spans="1:7">
      <c r="A6816" s="23" t="s">
        <v>13002</v>
      </c>
      <c r="B6816" s="23" t="s">
        <v>13003</v>
      </c>
      <c r="C6816" s="23" t="s">
        <v>16</v>
      </c>
      <c r="D6816" s="23" t="str">
        <f>IF(ISNUMBER(MATCH(C6816, 'Registration Database Man. Code'!A:A, 0)), "drone", "")</f>
        <v>drone</v>
      </c>
      <c r="E6816" s="23" t="str">
        <f>VLOOKUP(C6816, 'Registration Database Man. Code'!A:D, 4, FALSE)</f>
        <v>DJI</v>
      </c>
      <c r="F6816" s="24" t="str">
        <f t="shared" si="106"/>
        <v>Yes</v>
      </c>
      <c r="G6816" s="21" t="str">
        <f>IF(F6816="Yes", "Not Applicable", IF(COUNTIF('Broadcast Module Man Codes'!B:B, LEFT(B6816, 4))=0, "No BM Man Code Found", "Match Found"))</f>
        <v>Not Applicable</v>
      </c>
    </row>
    <row r="6817" spans="1:7">
      <c r="A6817" s="23" t="s">
        <v>13004</v>
      </c>
      <c r="B6817" s="23" t="s">
        <v>13005</v>
      </c>
      <c r="C6817" s="23" t="s">
        <v>21</v>
      </c>
      <c r="D6817" s="23" t="str">
        <f>IF(ISNUMBER(MATCH(C6817, 'Registration Database Man. Code'!A:A, 0)), "drone", "")</f>
        <v>drone</v>
      </c>
      <c r="E6817" s="23" t="str">
        <f>VLOOKUP(C6817, 'Registration Database Man. Code'!A:D, 4, FALSE)</f>
        <v>XAG</v>
      </c>
      <c r="F6817" s="24" t="str">
        <f t="shared" si="106"/>
        <v>No</v>
      </c>
      <c r="G6817" s="21" t="str">
        <f>IF(F6817="Yes", "Not Applicable", IF(COUNTIF('Broadcast Module Man Codes'!B:B, LEFT(B6817, 4))=0, "No BM Man Code Found", "Match Found"))</f>
        <v>No BM Man Code Found</v>
      </c>
    </row>
    <row r="6818" spans="1:7">
      <c r="A6818" s="23" t="s">
        <v>13006</v>
      </c>
      <c r="B6818" s="23" t="s">
        <v>13007</v>
      </c>
      <c r="C6818" s="23">
        <v>610131</v>
      </c>
      <c r="D6818" s="23" t="str">
        <f>IF(ISNUMBER(MATCH(C6818, 'Registration Database Man. Code'!A:A, 0)), "drone", "")</f>
        <v>drone</v>
      </c>
      <c r="E6818" s="23" t="str">
        <f>VLOOKUP(C6818, 'Registration Database Man. Code'!A:D, 4, FALSE)</f>
        <v>DJI</v>
      </c>
      <c r="F6818" s="24" t="str">
        <f t="shared" si="106"/>
        <v>No</v>
      </c>
      <c r="G6818" s="21" t="str">
        <f>IF(F6818="Yes", "Not Applicable", IF(COUNTIF('Broadcast Module Man Codes'!B:B, LEFT(B6818, 4))=0, "No BM Man Code Found", "Match Found"))</f>
        <v>No BM Man Code Found</v>
      </c>
    </row>
    <row r="6819" spans="1:7">
      <c r="A6819" s="23" t="s">
        <v>13009</v>
      </c>
      <c r="B6819" s="23" t="s">
        <v>13010</v>
      </c>
      <c r="C6819" s="23" t="s">
        <v>288</v>
      </c>
      <c r="D6819" s="23" t="str">
        <f>IF(ISNUMBER(MATCH(C6819, 'Registration Database Man. Code'!A:A, 0)), "drone", "")</f>
        <v>drone</v>
      </c>
      <c r="E6819" s="23" t="str">
        <f>VLOOKUP(C6819, 'Registration Database Man. Code'!A:D, 4, FALSE)</f>
        <v>DJI</v>
      </c>
      <c r="F6819" s="24" t="str">
        <f t="shared" si="106"/>
        <v>No</v>
      </c>
      <c r="G6819" s="21" t="str">
        <f>IF(F6819="Yes", "Not Applicable", IF(COUNTIF('Broadcast Module Man Codes'!B:B, LEFT(B6819, 4))=0, "No BM Man Code Found", "Match Found"))</f>
        <v>No BM Man Code Found</v>
      </c>
    </row>
    <row r="6820" spans="1:7">
      <c r="A6820" s="23" t="s">
        <v>13011</v>
      </c>
      <c r="B6820" s="23" t="s">
        <v>13012</v>
      </c>
      <c r="C6820" s="23" t="s">
        <v>27</v>
      </c>
      <c r="D6820" s="23" t="str">
        <f>IF(ISNUMBER(MATCH(C6820, 'Registration Database Man. Code'!A:A, 0)), "drone", "")</f>
        <v>drone</v>
      </c>
      <c r="E6820" s="23" t="str">
        <f>VLOOKUP(C6820, 'Registration Database Man. Code'!A:D, 4, FALSE)</f>
        <v>DJI</v>
      </c>
      <c r="F6820" s="24" t="str">
        <f t="shared" si="106"/>
        <v>Yes</v>
      </c>
      <c r="G6820" s="21" t="str">
        <f>IF(F6820="Yes", "Not Applicable", IF(COUNTIF('Broadcast Module Man Codes'!B:B, LEFT(B6820, 4))=0, "No BM Man Code Found", "Match Found"))</f>
        <v>Not Applicable</v>
      </c>
    </row>
    <row r="6821" spans="1:7">
      <c r="A6821" s="23" t="s">
        <v>13013</v>
      </c>
      <c r="B6821" s="23" t="s">
        <v>13014</v>
      </c>
      <c r="C6821" s="23" t="s">
        <v>94</v>
      </c>
      <c r="D6821" s="23" t="str">
        <f>IF(ISNUMBER(MATCH(C6821, 'Registration Database Man. Code'!A:A, 0)), "drone", "")</f>
        <v>drone</v>
      </c>
      <c r="E6821" s="23" t="str">
        <f>VLOOKUP(C6821, 'Registration Database Man. Code'!A:D, 4, FALSE)</f>
        <v>DJI</v>
      </c>
      <c r="F6821" s="24" t="str">
        <f t="shared" si="106"/>
        <v>No</v>
      </c>
      <c r="G6821" s="21" t="str">
        <f>IF(F6821="Yes", "Not Applicable", IF(COUNTIF('Broadcast Module Man Codes'!B:B, LEFT(B6821, 4))=0, "No BM Man Code Found", "Match Found"))</f>
        <v>No BM Man Code Found</v>
      </c>
    </row>
    <row r="6822" spans="1:7">
      <c r="A6822" s="23" t="s">
        <v>13015</v>
      </c>
      <c r="B6822" s="23" t="s">
        <v>13016</v>
      </c>
      <c r="C6822" s="23" t="s">
        <v>21</v>
      </c>
      <c r="D6822" s="23" t="str">
        <f>IF(ISNUMBER(MATCH(C6822, 'Registration Database Man. Code'!A:A, 0)), "drone", "")</f>
        <v>drone</v>
      </c>
      <c r="E6822" s="23" t="str">
        <f>VLOOKUP(C6822, 'Registration Database Man. Code'!A:D, 4, FALSE)</f>
        <v>XAG</v>
      </c>
      <c r="F6822" s="24" t="str">
        <f t="shared" si="106"/>
        <v>Yes</v>
      </c>
      <c r="G6822" s="21" t="str">
        <f>IF(F6822="Yes", "Not Applicable", IF(COUNTIF('Broadcast Module Man Codes'!B:B, LEFT(B6822, 4))=0, "No BM Man Code Found", "Match Found"))</f>
        <v>Not Applicable</v>
      </c>
    </row>
    <row r="6823" spans="1:7">
      <c r="A6823" s="23" t="s">
        <v>13017</v>
      </c>
      <c r="B6823" s="23" t="s">
        <v>13018</v>
      </c>
      <c r="C6823" s="23" t="s">
        <v>6</v>
      </c>
      <c r="D6823" s="23" t="str">
        <f>IF(ISNUMBER(MATCH(C6823, 'Registration Database Man. Code'!A:A, 0)), "drone", "")</f>
        <v>drone</v>
      </c>
      <c r="E6823" s="23" t="str">
        <f>VLOOKUP(C6823, 'Registration Database Man. Code'!A:D, 4, FALSE)</f>
        <v>XAG</v>
      </c>
      <c r="F6823" s="24" t="str">
        <f t="shared" si="106"/>
        <v>No</v>
      </c>
      <c r="G6823" s="21" t="str">
        <f>IF(F6823="Yes", "Not Applicable", IF(COUNTIF('Broadcast Module Man Codes'!B:B, LEFT(B6823, 4))=0, "No BM Man Code Found", "Match Found"))</f>
        <v>No BM Man Code Found</v>
      </c>
    </row>
    <row r="6824" spans="1:7">
      <c r="A6824" s="23" t="s">
        <v>13019</v>
      </c>
      <c r="B6824" s="23" t="s">
        <v>13020</v>
      </c>
      <c r="C6824" s="23" t="s">
        <v>5339</v>
      </c>
      <c r="D6824" s="23" t="str">
        <f>IF(ISNUMBER(MATCH(C6824, 'Registration Database Man. Code'!A:A, 0)), "drone", "")</f>
        <v>drone</v>
      </c>
      <c r="E6824" s="23" t="str">
        <f>VLOOKUP(C6824, 'Registration Database Man. Code'!A:D, 4, FALSE)</f>
        <v>DJI</v>
      </c>
      <c r="F6824" s="24" t="str">
        <f t="shared" si="106"/>
        <v>No</v>
      </c>
      <c r="G6824" s="21" t="str">
        <f>IF(F6824="Yes", "Not Applicable", IF(COUNTIF('Broadcast Module Man Codes'!B:B, LEFT(B6824, 4))=0, "No BM Man Code Found", "Match Found"))</f>
        <v>No BM Man Code Found</v>
      </c>
    </row>
    <row r="6825" spans="1:7">
      <c r="A6825" s="23" t="s">
        <v>13021</v>
      </c>
      <c r="B6825" s="23" t="s">
        <v>13022</v>
      </c>
      <c r="C6825" s="23" t="s">
        <v>10</v>
      </c>
      <c r="D6825" s="23" t="str">
        <f>IF(ISNUMBER(MATCH(C6825, 'Registration Database Man. Code'!A:A, 0)), "drone", "")</f>
        <v>drone</v>
      </c>
      <c r="E6825" s="23" t="str">
        <f>VLOOKUP(C6825, 'Registration Database Man. Code'!A:D, 4, FALSE)</f>
        <v>DJI</v>
      </c>
      <c r="F6825" s="24" t="str">
        <f t="shared" si="106"/>
        <v>No</v>
      </c>
      <c r="G6825" s="21" t="str">
        <f>IF(F6825="Yes", "Not Applicable", IF(COUNTIF('Broadcast Module Man Codes'!B:B, LEFT(B6825, 4))=0, "No BM Man Code Found", "Match Found"))</f>
        <v>No BM Man Code Found</v>
      </c>
    </row>
    <row r="6826" spans="1:7">
      <c r="A6826" s="23" t="s">
        <v>13023</v>
      </c>
      <c r="B6826" s="23" t="s">
        <v>13024</v>
      </c>
      <c r="C6826" s="23" t="s">
        <v>5339</v>
      </c>
      <c r="D6826" s="23" t="str">
        <f>IF(ISNUMBER(MATCH(C6826, 'Registration Database Man. Code'!A:A, 0)), "drone", "")</f>
        <v>drone</v>
      </c>
      <c r="E6826" s="23" t="str">
        <f>VLOOKUP(C6826, 'Registration Database Man. Code'!A:D, 4, FALSE)</f>
        <v>DJI</v>
      </c>
      <c r="F6826" s="24" t="str">
        <f t="shared" si="106"/>
        <v>No</v>
      </c>
      <c r="G6826" s="21" t="str">
        <f>IF(F6826="Yes", "Not Applicable", IF(COUNTIF('Broadcast Module Man Codes'!B:B, LEFT(B6826, 4))=0, "No BM Man Code Found", "Match Found"))</f>
        <v>No BM Man Code Found</v>
      </c>
    </row>
    <row r="6827" spans="1:7">
      <c r="A6827" s="23" t="s">
        <v>13025</v>
      </c>
      <c r="B6827" s="23" t="s">
        <v>13026</v>
      </c>
      <c r="C6827" s="23" t="s">
        <v>1102</v>
      </c>
      <c r="D6827" s="23" t="str">
        <f>IF(ISNUMBER(MATCH(C6827, 'Registration Database Man. Code'!A:A, 0)), "drone", "")</f>
        <v>drone</v>
      </c>
      <c r="E6827" s="23" t="str">
        <f>VLOOKUP(C6827, 'Registration Database Man. Code'!A:D, 4, FALSE)</f>
        <v>XAG</v>
      </c>
      <c r="F6827" s="24" t="str">
        <f t="shared" si="106"/>
        <v>No</v>
      </c>
      <c r="G6827" s="21" t="str">
        <f>IF(F6827="Yes", "Not Applicable", IF(COUNTIF('Broadcast Module Man Codes'!B:B, LEFT(B6827, 4))=0, "No BM Man Code Found", "Match Found"))</f>
        <v>No BM Man Code Found</v>
      </c>
    </row>
    <row r="6828" spans="1:7">
      <c r="A6828" s="23" t="s">
        <v>13027</v>
      </c>
      <c r="B6828" s="23" t="s">
        <v>13028</v>
      </c>
      <c r="C6828" s="23" t="s">
        <v>10</v>
      </c>
      <c r="D6828" s="23" t="str">
        <f>IF(ISNUMBER(MATCH(C6828, 'Registration Database Man. Code'!A:A, 0)), "drone", "")</f>
        <v>drone</v>
      </c>
      <c r="E6828" s="23" t="str">
        <f>VLOOKUP(C6828, 'Registration Database Man. Code'!A:D, 4, FALSE)</f>
        <v>DJI</v>
      </c>
      <c r="F6828" s="24" t="str">
        <f t="shared" si="106"/>
        <v>Yes</v>
      </c>
      <c r="G6828" s="21" t="str">
        <f>IF(F6828="Yes", "Not Applicable", IF(COUNTIF('Broadcast Module Man Codes'!B:B, LEFT(B6828, 4))=0, "No BM Man Code Found", "Match Found"))</f>
        <v>Not Applicable</v>
      </c>
    </row>
    <row r="6829" spans="1:7">
      <c r="A6829" s="23" t="s">
        <v>13029</v>
      </c>
      <c r="B6829" s="23" t="s">
        <v>13030</v>
      </c>
      <c r="C6829" s="23" t="s">
        <v>1506</v>
      </c>
      <c r="D6829" s="23" t="str">
        <f>IF(ISNUMBER(MATCH(C6829, 'Registration Database Man. Code'!A:A, 0)), "drone", "")</f>
        <v>drone</v>
      </c>
      <c r="E6829" s="23" t="str">
        <f>VLOOKUP(C6829, 'Registration Database Man. Code'!A:D, 4, FALSE)</f>
        <v>DJI</v>
      </c>
      <c r="F6829" s="24" t="str">
        <f t="shared" si="106"/>
        <v>No</v>
      </c>
      <c r="G6829" s="21" t="str">
        <f>IF(F6829="Yes", "Not Applicable", IF(COUNTIF('Broadcast Module Man Codes'!B:B, LEFT(B6829, 4))=0, "No BM Man Code Found", "Match Found"))</f>
        <v>No BM Man Code Found</v>
      </c>
    </row>
    <row r="6830" spans="1:7">
      <c r="A6830" s="23" t="s">
        <v>13031</v>
      </c>
      <c r="B6830" s="23" t="s">
        <v>13032</v>
      </c>
      <c r="C6830" s="23" t="s">
        <v>1506</v>
      </c>
      <c r="D6830" s="23" t="str">
        <f>IF(ISNUMBER(MATCH(C6830, 'Registration Database Man. Code'!A:A, 0)), "drone", "")</f>
        <v>drone</v>
      </c>
      <c r="E6830" s="23" t="str">
        <f>VLOOKUP(C6830, 'Registration Database Man. Code'!A:D, 4, FALSE)</f>
        <v>DJI</v>
      </c>
      <c r="F6830" s="24" t="str">
        <f t="shared" si="106"/>
        <v>No</v>
      </c>
      <c r="G6830" s="21" t="str">
        <f>IF(F6830="Yes", "Not Applicable", IF(COUNTIF('Broadcast Module Man Codes'!B:B, LEFT(B6830, 4))=0, "No BM Man Code Found", "Match Found"))</f>
        <v>No BM Man Code Found</v>
      </c>
    </row>
    <row r="6831" spans="1:7">
      <c r="A6831" s="23" t="s">
        <v>13033</v>
      </c>
      <c r="B6831" s="23" t="s">
        <v>13034</v>
      </c>
      <c r="C6831" s="23" t="s">
        <v>42</v>
      </c>
      <c r="D6831" s="23" t="str">
        <f>IF(ISNUMBER(MATCH(C6831, 'Registration Database Man. Code'!A:A, 0)), "drone", "")</f>
        <v>drone</v>
      </c>
      <c r="E6831" s="23" t="str">
        <f>VLOOKUP(C6831, 'Registration Database Man. Code'!A:D, 4, FALSE)</f>
        <v>DJI</v>
      </c>
      <c r="F6831" s="24" t="str">
        <f t="shared" si="106"/>
        <v>No</v>
      </c>
      <c r="G6831" s="21" t="str">
        <f>IF(F6831="Yes", "Not Applicable", IF(COUNTIF('Broadcast Module Man Codes'!B:B, LEFT(B6831, 4))=0, "No BM Man Code Found", "Match Found"))</f>
        <v>No BM Man Code Found</v>
      </c>
    </row>
    <row r="6832" spans="1:7">
      <c r="A6832" s="23" t="s">
        <v>13035</v>
      </c>
      <c r="B6832" s="23" t="s">
        <v>13036</v>
      </c>
      <c r="C6832" s="23" t="s">
        <v>10757</v>
      </c>
      <c r="D6832" s="23" t="str">
        <f>IF(ISNUMBER(MATCH(C6832, 'Registration Database Man. Code'!A:A, 0)), "drone", "")</f>
        <v>drone</v>
      </c>
      <c r="E6832" s="23" t="str">
        <f>VLOOKUP(C6832, 'Registration Database Man. Code'!A:D, 4, FALSE)</f>
        <v>DJI</v>
      </c>
      <c r="F6832" s="24" t="str">
        <f t="shared" si="106"/>
        <v>No</v>
      </c>
      <c r="G6832" s="21" t="str">
        <f>IF(F6832="Yes", "Not Applicable", IF(COUNTIF('Broadcast Module Man Codes'!B:B, LEFT(B6832, 4))=0, "No BM Man Code Found", "Match Found"))</f>
        <v>No BM Man Code Found</v>
      </c>
    </row>
    <row r="6833" spans="1:7">
      <c r="A6833" s="23" t="s">
        <v>13037</v>
      </c>
      <c r="B6833" s="23" t="s">
        <v>13038</v>
      </c>
      <c r="C6833" s="23" t="s">
        <v>10757</v>
      </c>
      <c r="D6833" s="23" t="str">
        <f>IF(ISNUMBER(MATCH(C6833, 'Registration Database Man. Code'!A:A, 0)), "drone", "")</f>
        <v>drone</v>
      </c>
      <c r="E6833" s="23" t="str">
        <f>VLOOKUP(C6833, 'Registration Database Man. Code'!A:D, 4, FALSE)</f>
        <v>DJI</v>
      </c>
      <c r="F6833" s="24" t="str">
        <f t="shared" si="106"/>
        <v>No</v>
      </c>
      <c r="G6833" s="21" t="str">
        <f>IF(F6833="Yes", "Not Applicable", IF(COUNTIF('Broadcast Module Man Codes'!B:B, LEFT(B6833, 4))=0, "No BM Man Code Found", "Match Found"))</f>
        <v>No BM Man Code Found</v>
      </c>
    </row>
    <row r="6834" spans="1:7">
      <c r="A6834" s="23" t="s">
        <v>13039</v>
      </c>
      <c r="B6834" s="23" t="s">
        <v>13040</v>
      </c>
      <c r="C6834" s="23" t="s">
        <v>94</v>
      </c>
      <c r="D6834" s="23" t="str">
        <f>IF(ISNUMBER(MATCH(C6834, 'Registration Database Man. Code'!A:A, 0)), "drone", "")</f>
        <v>drone</v>
      </c>
      <c r="E6834" s="23" t="str">
        <f>VLOOKUP(C6834, 'Registration Database Man. Code'!A:D, 4, FALSE)</f>
        <v>DJI</v>
      </c>
      <c r="F6834" s="24" t="str">
        <f t="shared" si="106"/>
        <v>No</v>
      </c>
      <c r="G6834" s="21" t="str">
        <f>IF(F6834="Yes", "Not Applicable", IF(COUNTIF('Broadcast Module Man Codes'!B:B, LEFT(B6834, 4))=0, "No BM Man Code Found", "Match Found"))</f>
        <v>No BM Man Code Found</v>
      </c>
    </row>
    <row r="6835" spans="1:7">
      <c r="A6835" s="23" t="s">
        <v>13041</v>
      </c>
      <c r="B6835" s="23" t="s">
        <v>13042</v>
      </c>
      <c r="C6835" s="23" t="s">
        <v>12266</v>
      </c>
      <c r="D6835" s="23" t="str">
        <f>IF(ISNUMBER(MATCH(C6835, 'Registration Database Man. Code'!A:A, 0)), "drone", "")</f>
        <v>drone</v>
      </c>
      <c r="E6835" s="23" t="str">
        <f>VLOOKUP(C6835, 'Registration Database Man. Code'!A:D, 4, FALSE)</f>
        <v>DJI</v>
      </c>
      <c r="F6835" s="24" t="str">
        <f t="shared" si="106"/>
        <v>No</v>
      </c>
      <c r="G6835" s="21" t="str">
        <f>IF(F6835="Yes", "Not Applicable", IF(COUNTIF('Broadcast Module Man Codes'!B:B, LEFT(B6835, 4))=0, "No BM Man Code Found", "Match Found"))</f>
        <v>No BM Man Code Found</v>
      </c>
    </row>
    <row r="6836" spans="1:7">
      <c r="A6836" s="23" t="s">
        <v>13043</v>
      </c>
      <c r="B6836" s="23" t="s">
        <v>13044</v>
      </c>
      <c r="C6836" s="23" t="s">
        <v>10757</v>
      </c>
      <c r="D6836" s="23" t="str">
        <f>IF(ISNUMBER(MATCH(C6836, 'Registration Database Man. Code'!A:A, 0)), "drone", "")</f>
        <v>drone</v>
      </c>
      <c r="E6836" s="23" t="str">
        <f>VLOOKUP(C6836, 'Registration Database Man. Code'!A:D, 4, FALSE)</f>
        <v>DJI</v>
      </c>
      <c r="F6836" s="24" t="str">
        <f t="shared" si="106"/>
        <v>No</v>
      </c>
      <c r="G6836" s="21" t="str">
        <f>IF(F6836="Yes", "Not Applicable", IF(COUNTIF('Broadcast Module Man Codes'!B:B, LEFT(B6836, 4))=0, "No BM Man Code Found", "Match Found"))</f>
        <v>No BM Man Code Found</v>
      </c>
    </row>
    <row r="6837" spans="1:7">
      <c r="A6837" s="23" t="s">
        <v>13045</v>
      </c>
      <c r="B6837" s="23" t="s">
        <v>13046</v>
      </c>
      <c r="C6837" s="23" t="s">
        <v>27</v>
      </c>
      <c r="D6837" s="23" t="str">
        <f>IF(ISNUMBER(MATCH(C6837, 'Registration Database Man. Code'!A:A, 0)), "drone", "")</f>
        <v>drone</v>
      </c>
      <c r="E6837" s="23" t="str">
        <f>VLOOKUP(C6837, 'Registration Database Man. Code'!A:D, 4, FALSE)</f>
        <v>DJI</v>
      </c>
      <c r="F6837" s="24" t="str">
        <f t="shared" si="106"/>
        <v>Yes</v>
      </c>
      <c r="G6837" s="21" t="str">
        <f>IF(F6837="Yes", "Not Applicable", IF(COUNTIF('Broadcast Module Man Codes'!B:B, LEFT(B6837, 4))=0, "No BM Man Code Found", "Match Found"))</f>
        <v>Not Applicable</v>
      </c>
    </row>
    <row r="6838" spans="1:7">
      <c r="A6838" s="23" t="s">
        <v>13047</v>
      </c>
      <c r="B6838" s="23" t="s">
        <v>13048</v>
      </c>
      <c r="C6838" s="23" t="s">
        <v>10757</v>
      </c>
      <c r="D6838" s="23" t="str">
        <f>IF(ISNUMBER(MATCH(C6838, 'Registration Database Man. Code'!A:A, 0)), "drone", "")</f>
        <v>drone</v>
      </c>
      <c r="E6838" s="23" t="str">
        <f>VLOOKUP(C6838, 'Registration Database Man. Code'!A:D, 4, FALSE)</f>
        <v>DJI</v>
      </c>
      <c r="F6838" s="24" t="str">
        <f t="shared" si="106"/>
        <v>No</v>
      </c>
      <c r="G6838" s="21" t="str">
        <f>IF(F6838="Yes", "Not Applicable", IF(COUNTIF('Broadcast Module Man Codes'!B:B, LEFT(B6838, 4))=0, "No BM Man Code Found", "Match Found"))</f>
        <v>No BM Man Code Found</v>
      </c>
    </row>
    <row r="6839" spans="1:7">
      <c r="A6839" s="23" t="s">
        <v>13049</v>
      </c>
      <c r="B6839" s="23" t="s">
        <v>13050</v>
      </c>
      <c r="C6839" s="23" t="s">
        <v>1506</v>
      </c>
      <c r="D6839" s="23" t="str">
        <f>IF(ISNUMBER(MATCH(C6839, 'Registration Database Man. Code'!A:A, 0)), "drone", "")</f>
        <v>drone</v>
      </c>
      <c r="E6839" s="23" t="str">
        <f>VLOOKUP(C6839, 'Registration Database Man. Code'!A:D, 4, FALSE)</f>
        <v>DJI</v>
      </c>
      <c r="F6839" s="24" t="str">
        <f t="shared" si="106"/>
        <v>No</v>
      </c>
      <c r="G6839" s="21" t="str">
        <f>IF(F6839="Yes", "Not Applicable", IF(COUNTIF('Broadcast Module Man Codes'!B:B, LEFT(B6839, 4))=0, "No BM Man Code Found", "Match Found"))</f>
        <v>No BM Man Code Found</v>
      </c>
    </row>
    <row r="6840" spans="1:7">
      <c r="A6840" s="23" t="s">
        <v>13051</v>
      </c>
      <c r="B6840" s="23" t="s">
        <v>13052</v>
      </c>
      <c r="C6840" s="23" t="s">
        <v>10757</v>
      </c>
      <c r="D6840" s="23" t="str">
        <f>IF(ISNUMBER(MATCH(C6840, 'Registration Database Man. Code'!A:A, 0)), "drone", "")</f>
        <v>drone</v>
      </c>
      <c r="E6840" s="23" t="str">
        <f>VLOOKUP(C6840, 'Registration Database Man. Code'!A:D, 4, FALSE)</f>
        <v>DJI</v>
      </c>
      <c r="F6840" s="24" t="str">
        <f t="shared" si="106"/>
        <v>No</v>
      </c>
      <c r="G6840" s="21" t="str">
        <f>IF(F6840="Yes", "Not Applicable", IF(COUNTIF('Broadcast Module Man Codes'!B:B, LEFT(B6840, 4))=0, "No BM Man Code Found", "Match Found"))</f>
        <v>No BM Man Code Found</v>
      </c>
    </row>
    <row r="6841" spans="1:7">
      <c r="A6841" s="23" t="s">
        <v>13053</v>
      </c>
      <c r="B6841" s="23" t="s">
        <v>13054</v>
      </c>
      <c r="C6841" s="23" t="s">
        <v>6</v>
      </c>
      <c r="D6841" s="23" t="str">
        <f>IF(ISNUMBER(MATCH(C6841, 'Registration Database Man. Code'!A:A, 0)), "drone", "")</f>
        <v>drone</v>
      </c>
      <c r="E6841" s="23" t="str">
        <f>VLOOKUP(C6841, 'Registration Database Man. Code'!A:D, 4, FALSE)</f>
        <v>XAG</v>
      </c>
      <c r="F6841" s="24" t="str">
        <f t="shared" si="106"/>
        <v>No</v>
      </c>
      <c r="G6841" s="21" t="str">
        <f>IF(F6841="Yes", "Not Applicable", IF(COUNTIF('Broadcast Module Man Codes'!B:B, LEFT(B6841, 4))=0, "No BM Man Code Found", "Match Found"))</f>
        <v>No BM Man Code Found</v>
      </c>
    </row>
    <row r="6842" spans="1:7">
      <c r="A6842" s="23" t="s">
        <v>13055</v>
      </c>
      <c r="B6842" s="23" t="s">
        <v>13056</v>
      </c>
      <c r="C6842" s="23" t="s">
        <v>1506</v>
      </c>
      <c r="D6842" s="23" t="str">
        <f>IF(ISNUMBER(MATCH(C6842, 'Registration Database Man. Code'!A:A, 0)), "drone", "")</f>
        <v>drone</v>
      </c>
      <c r="E6842" s="23" t="str">
        <f>VLOOKUP(C6842, 'Registration Database Man. Code'!A:D, 4, FALSE)</f>
        <v>DJI</v>
      </c>
      <c r="F6842" s="24" t="str">
        <f t="shared" si="106"/>
        <v>No</v>
      </c>
      <c r="G6842" s="21" t="str">
        <f>IF(F6842="Yes", "Not Applicable", IF(COUNTIF('Broadcast Module Man Codes'!B:B, LEFT(B6842, 4))=0, "No BM Man Code Found", "Match Found"))</f>
        <v>No BM Man Code Found</v>
      </c>
    </row>
    <row r="6843" spans="1:7">
      <c r="A6843" s="23" t="s">
        <v>13057</v>
      </c>
      <c r="B6843" s="23" t="s">
        <v>13058</v>
      </c>
      <c r="C6843" s="23" t="s">
        <v>1269</v>
      </c>
      <c r="D6843" s="23" t="str">
        <f>IF(ISNUMBER(MATCH(C6843, 'Registration Database Man. Code'!A:A, 0)), "drone", "")</f>
        <v>drone</v>
      </c>
      <c r="E6843" s="23" t="str">
        <f>VLOOKUP(C6843, 'Registration Database Man. Code'!A:D, 4, FALSE)</f>
        <v>DJI</v>
      </c>
      <c r="F6843" s="24" t="str">
        <f t="shared" si="106"/>
        <v>Yes</v>
      </c>
      <c r="G6843" s="21" t="str">
        <f>IF(F6843="Yes", "Not Applicable", IF(COUNTIF('Broadcast Module Man Codes'!B:B, LEFT(B6843, 4))=0, "No BM Man Code Found", "Match Found"))</f>
        <v>Not Applicable</v>
      </c>
    </row>
    <row r="6844" spans="1:7">
      <c r="A6844" s="23" t="s">
        <v>13059</v>
      </c>
      <c r="B6844" s="23" t="s">
        <v>13060</v>
      </c>
      <c r="C6844" s="23" t="s">
        <v>10757</v>
      </c>
      <c r="D6844" s="23" t="str">
        <f>IF(ISNUMBER(MATCH(C6844, 'Registration Database Man. Code'!A:A, 0)), "drone", "")</f>
        <v>drone</v>
      </c>
      <c r="E6844" s="23" t="str">
        <f>VLOOKUP(C6844, 'Registration Database Man. Code'!A:D, 4, FALSE)</f>
        <v>DJI</v>
      </c>
      <c r="F6844" s="24" t="str">
        <f t="shared" si="106"/>
        <v>No</v>
      </c>
      <c r="G6844" s="21" t="str">
        <f>IF(F6844="Yes", "Not Applicable", IF(COUNTIF('Broadcast Module Man Codes'!B:B, LEFT(B6844, 4))=0, "No BM Man Code Found", "Match Found"))</f>
        <v>No BM Man Code Found</v>
      </c>
    </row>
    <row r="6845" spans="1:7">
      <c r="A6845" s="23" t="s">
        <v>13061</v>
      </c>
      <c r="B6845" s="23" t="s">
        <v>13062</v>
      </c>
      <c r="C6845" s="23" t="s">
        <v>3616</v>
      </c>
      <c r="D6845" s="23" t="str">
        <f>IF(ISNUMBER(MATCH(C6845, 'Registration Database Man. Code'!A:A, 0)), "drone", "")</f>
        <v>drone</v>
      </c>
      <c r="E6845" s="23" t="str">
        <f>VLOOKUP(C6845, 'Registration Database Man. Code'!A:D, 4, FALSE)</f>
        <v>DJI</v>
      </c>
      <c r="F6845" s="24" t="str">
        <f t="shared" si="106"/>
        <v>No</v>
      </c>
      <c r="G6845" s="21" t="str">
        <f>IF(F6845="Yes", "Not Applicable", IF(COUNTIF('Broadcast Module Man Codes'!B:B, LEFT(B6845, 4))=0, "No BM Man Code Found", "Match Found"))</f>
        <v>No BM Man Code Found</v>
      </c>
    </row>
    <row r="6846" spans="1:7">
      <c r="A6846" s="23" t="s">
        <v>13063</v>
      </c>
      <c r="B6846" s="23" t="s">
        <v>13064</v>
      </c>
      <c r="C6846" s="23">
        <v>610131</v>
      </c>
      <c r="D6846" s="23" t="str">
        <f>IF(ISNUMBER(MATCH(C6846, 'Registration Database Man. Code'!A:A, 0)), "drone", "")</f>
        <v>drone</v>
      </c>
      <c r="E6846" s="23" t="str">
        <f>VLOOKUP(C6846, 'Registration Database Man. Code'!A:D, 4, FALSE)</f>
        <v>DJI</v>
      </c>
      <c r="F6846" s="24" t="str">
        <f t="shared" si="106"/>
        <v>No</v>
      </c>
      <c r="G6846" s="21" t="str">
        <f>IF(F6846="Yes", "Not Applicable", IF(COUNTIF('Broadcast Module Man Codes'!B:B, LEFT(B6846, 4))=0, "No BM Man Code Found", "Match Found"))</f>
        <v>No BM Man Code Found</v>
      </c>
    </row>
    <row r="6847" spans="1:7">
      <c r="A6847" s="23" t="s">
        <v>13065</v>
      </c>
      <c r="B6847" s="23" t="s">
        <v>13066</v>
      </c>
      <c r="C6847" s="23" t="s">
        <v>21</v>
      </c>
      <c r="D6847" s="23" t="str">
        <f>IF(ISNUMBER(MATCH(C6847, 'Registration Database Man. Code'!A:A, 0)), "drone", "")</f>
        <v>drone</v>
      </c>
      <c r="E6847" s="23" t="str">
        <f>VLOOKUP(C6847, 'Registration Database Man. Code'!A:D, 4, FALSE)</f>
        <v>XAG</v>
      </c>
      <c r="F6847" s="24" t="str">
        <f t="shared" si="106"/>
        <v>Yes</v>
      </c>
      <c r="G6847" s="21" t="str">
        <f>IF(F6847="Yes", "Not Applicable", IF(COUNTIF('Broadcast Module Man Codes'!B:B, LEFT(B6847, 4))=0, "No BM Man Code Found", "Match Found"))</f>
        <v>Not Applicable</v>
      </c>
    </row>
    <row r="6848" spans="1:7">
      <c r="A6848" s="23" t="s">
        <v>13067</v>
      </c>
      <c r="B6848" s="23" t="s">
        <v>13068</v>
      </c>
      <c r="C6848" s="23" t="s">
        <v>1506</v>
      </c>
      <c r="D6848" s="23" t="str">
        <f>IF(ISNUMBER(MATCH(C6848, 'Registration Database Man. Code'!A:A, 0)), "drone", "")</f>
        <v>drone</v>
      </c>
      <c r="E6848" s="23" t="str">
        <f>VLOOKUP(C6848, 'Registration Database Man. Code'!A:D, 4, FALSE)</f>
        <v>DJI</v>
      </c>
      <c r="F6848" s="24" t="str">
        <f t="shared" si="106"/>
        <v>No</v>
      </c>
      <c r="G6848" s="21" t="str">
        <f>IF(F6848="Yes", "Not Applicable", IF(COUNTIF('Broadcast Module Man Codes'!B:B, LEFT(B6848, 4))=0, "No BM Man Code Found", "Match Found"))</f>
        <v>No BM Man Code Found</v>
      </c>
    </row>
    <row r="6849" spans="1:7">
      <c r="A6849" s="23" t="s">
        <v>13069</v>
      </c>
      <c r="B6849" s="23" t="s">
        <v>13070</v>
      </c>
      <c r="C6849" s="23">
        <v>610131</v>
      </c>
      <c r="D6849" s="23" t="str">
        <f>IF(ISNUMBER(MATCH(C6849, 'Registration Database Man. Code'!A:A, 0)), "drone", "")</f>
        <v>drone</v>
      </c>
      <c r="E6849" s="23" t="str">
        <f>VLOOKUP(C6849, 'Registration Database Man. Code'!A:D, 4, FALSE)</f>
        <v>DJI</v>
      </c>
      <c r="F6849" s="24" t="str">
        <f t="shared" si="106"/>
        <v>No</v>
      </c>
      <c r="G6849" s="21" t="str">
        <f>IF(F6849="Yes", "Not Applicable", IF(COUNTIF('Broadcast Module Man Codes'!B:B, LEFT(B6849, 4))=0, "No BM Man Code Found", "Match Found"))</f>
        <v>No BM Man Code Found</v>
      </c>
    </row>
    <row r="6850" spans="1:7">
      <c r="A6850" s="23" t="s">
        <v>13071</v>
      </c>
      <c r="B6850" s="23" t="s">
        <v>13072</v>
      </c>
      <c r="C6850" s="23" t="s">
        <v>321</v>
      </c>
      <c r="D6850" s="23" t="str">
        <f>IF(ISNUMBER(MATCH(C6850, 'Registration Database Man. Code'!A:A, 0)), "drone", "")</f>
        <v>drone</v>
      </c>
      <c r="E6850" s="23" t="str">
        <f>VLOOKUP(C6850, 'Registration Database Man. Code'!A:D, 4, FALSE)</f>
        <v>DJI</v>
      </c>
      <c r="F6850" s="24" t="str">
        <f t="shared" si="106"/>
        <v>No</v>
      </c>
      <c r="G6850" s="21" t="str">
        <f>IF(F6850="Yes", "Not Applicable", IF(COUNTIF('Broadcast Module Man Codes'!B:B, LEFT(B6850, 4))=0, "No BM Man Code Found", "Match Found"))</f>
        <v>No BM Man Code Found</v>
      </c>
    </row>
    <row r="6851" spans="1:7">
      <c r="A6851" s="23" t="s">
        <v>13073</v>
      </c>
      <c r="B6851" s="23" t="s">
        <v>13074</v>
      </c>
      <c r="C6851" s="23" t="s">
        <v>21</v>
      </c>
      <c r="D6851" s="23" t="str">
        <f>IF(ISNUMBER(MATCH(C6851, 'Registration Database Man. Code'!A:A, 0)), "drone", "")</f>
        <v>drone</v>
      </c>
      <c r="E6851" s="23" t="str">
        <f>VLOOKUP(C6851, 'Registration Database Man. Code'!A:D, 4, FALSE)</f>
        <v>XAG</v>
      </c>
      <c r="F6851" s="24" t="str">
        <f t="shared" ref="F6851:F6914" si="107">IF(OR(E6851="EA VISION", E6851="EAVISION"), "No", IF(OR(AND(OR(E6851="DJI", E6851="DJI Innovations"), LEFT(B6851, 5)="1581F"), AND(OR(E6851="XAG", E6851="GUANGZHOU XAG CO LTD"), LEFT(B6851, 5)="1863F"), AND(E6851="Talos Drones", LEFT(B6851, 5)="2104F")), "Yes", "No"))</f>
        <v>No</v>
      </c>
      <c r="G6851" s="21" t="str">
        <f>IF(F6851="Yes", "Not Applicable", IF(COUNTIF('Broadcast Module Man Codes'!B:B, LEFT(B6851, 4))=0, "No BM Man Code Found", "Match Found"))</f>
        <v>No BM Man Code Found</v>
      </c>
    </row>
    <row r="6852" spans="1:7">
      <c r="A6852" s="23" t="s">
        <v>13075</v>
      </c>
      <c r="B6852" s="23" t="s">
        <v>13076</v>
      </c>
      <c r="C6852" s="23" t="s">
        <v>1506</v>
      </c>
      <c r="D6852" s="23" t="str">
        <f>IF(ISNUMBER(MATCH(C6852, 'Registration Database Man. Code'!A:A, 0)), "drone", "")</f>
        <v>drone</v>
      </c>
      <c r="E6852" s="23" t="str">
        <f>VLOOKUP(C6852, 'Registration Database Man. Code'!A:D, 4, FALSE)</f>
        <v>DJI</v>
      </c>
      <c r="F6852" s="24" t="str">
        <f t="shared" si="107"/>
        <v>No</v>
      </c>
      <c r="G6852" s="21" t="str">
        <f>IF(F6852="Yes", "Not Applicable", IF(COUNTIF('Broadcast Module Man Codes'!B:B, LEFT(B6852, 4))=0, "No BM Man Code Found", "Match Found"))</f>
        <v>No BM Man Code Found</v>
      </c>
    </row>
    <row r="6853" spans="1:7">
      <c r="A6853" s="23" t="s">
        <v>13077</v>
      </c>
      <c r="B6853" s="23" t="s">
        <v>13078</v>
      </c>
      <c r="C6853" s="23" t="s">
        <v>1506</v>
      </c>
      <c r="D6853" s="23" t="str">
        <f>IF(ISNUMBER(MATCH(C6853, 'Registration Database Man. Code'!A:A, 0)), "drone", "")</f>
        <v>drone</v>
      </c>
      <c r="E6853" s="23" t="str">
        <f>VLOOKUP(C6853, 'Registration Database Man. Code'!A:D, 4, FALSE)</f>
        <v>DJI</v>
      </c>
      <c r="F6853" s="24" t="str">
        <f t="shared" si="107"/>
        <v>No</v>
      </c>
      <c r="G6853" s="21" t="str">
        <f>IF(F6853="Yes", "Not Applicable", IF(COUNTIF('Broadcast Module Man Codes'!B:B, LEFT(B6853, 4))=0, "No BM Man Code Found", "Match Found"))</f>
        <v>No BM Man Code Found</v>
      </c>
    </row>
    <row r="6854" spans="1:7">
      <c r="A6854" s="23" t="s">
        <v>13079</v>
      </c>
      <c r="B6854" s="23" t="s">
        <v>13080</v>
      </c>
      <c r="C6854" s="23" t="s">
        <v>4306</v>
      </c>
      <c r="D6854" s="23" t="str">
        <f>IF(ISNUMBER(MATCH(C6854, 'Registration Database Man. Code'!A:A, 0)), "drone", "")</f>
        <v>drone</v>
      </c>
      <c r="E6854" s="23" t="str">
        <f>VLOOKUP(C6854, 'Registration Database Man. Code'!A:D, 4, FALSE)</f>
        <v>DJI</v>
      </c>
      <c r="F6854" s="24" t="str">
        <f t="shared" si="107"/>
        <v>No</v>
      </c>
      <c r="G6854" s="21" t="str">
        <f>IF(F6854="Yes", "Not Applicable", IF(COUNTIF('Broadcast Module Man Codes'!B:B, LEFT(B6854, 4))=0, "No BM Man Code Found", "Match Found"))</f>
        <v>No BM Man Code Found</v>
      </c>
    </row>
    <row r="6855" spans="1:7">
      <c r="A6855" s="23" t="s">
        <v>13081</v>
      </c>
      <c r="B6855" s="23" t="s">
        <v>13082</v>
      </c>
      <c r="C6855" s="23" t="s">
        <v>2712</v>
      </c>
      <c r="D6855" s="23" t="str">
        <f>IF(ISNUMBER(MATCH(C6855, 'Registration Database Man. Code'!A:A, 0)), "drone", "")</f>
        <v>drone</v>
      </c>
      <c r="E6855" s="23" t="str">
        <f>VLOOKUP(C6855, 'Registration Database Man. Code'!A:D, 4, FALSE)</f>
        <v>DJI</v>
      </c>
      <c r="F6855" s="24" t="str">
        <f t="shared" si="107"/>
        <v>No</v>
      </c>
      <c r="G6855" s="21" t="str">
        <f>IF(F6855="Yes", "Not Applicable", IF(COUNTIF('Broadcast Module Man Codes'!B:B, LEFT(B6855, 4))=0, "No BM Man Code Found", "Match Found"))</f>
        <v>No BM Man Code Found</v>
      </c>
    </row>
    <row r="6856" spans="1:7">
      <c r="A6856" s="23" t="s">
        <v>13083</v>
      </c>
      <c r="B6856" s="23" t="s">
        <v>13084</v>
      </c>
      <c r="C6856" s="23" t="s">
        <v>94</v>
      </c>
      <c r="D6856" s="23" t="str">
        <f>IF(ISNUMBER(MATCH(C6856, 'Registration Database Man. Code'!A:A, 0)), "drone", "")</f>
        <v>drone</v>
      </c>
      <c r="E6856" s="23" t="str">
        <f>VLOOKUP(C6856, 'Registration Database Man. Code'!A:D, 4, FALSE)</f>
        <v>DJI</v>
      </c>
      <c r="F6856" s="24" t="str">
        <f t="shared" si="107"/>
        <v>No</v>
      </c>
      <c r="G6856" s="21" t="str">
        <f>IF(F6856="Yes", "Not Applicable", IF(COUNTIF('Broadcast Module Man Codes'!B:B, LEFT(B6856, 4))=0, "No BM Man Code Found", "Match Found"))</f>
        <v>No BM Man Code Found</v>
      </c>
    </row>
    <row r="6857" spans="1:7">
      <c r="A6857" s="23" t="s">
        <v>13085</v>
      </c>
      <c r="B6857" s="23" t="s">
        <v>13086</v>
      </c>
      <c r="C6857" s="23" t="s">
        <v>10757</v>
      </c>
      <c r="D6857" s="23" t="str">
        <f>IF(ISNUMBER(MATCH(C6857, 'Registration Database Man. Code'!A:A, 0)), "drone", "")</f>
        <v>drone</v>
      </c>
      <c r="E6857" s="23" t="str">
        <f>VLOOKUP(C6857, 'Registration Database Man. Code'!A:D, 4, FALSE)</f>
        <v>DJI</v>
      </c>
      <c r="F6857" s="24" t="str">
        <f t="shared" si="107"/>
        <v>No</v>
      </c>
      <c r="G6857" s="21" t="str">
        <f>IF(F6857="Yes", "Not Applicable", IF(COUNTIF('Broadcast Module Man Codes'!B:B, LEFT(B6857, 4))=0, "No BM Man Code Found", "Match Found"))</f>
        <v>No BM Man Code Found</v>
      </c>
    </row>
    <row r="6858" spans="1:7">
      <c r="A6858" s="23" t="s">
        <v>13087</v>
      </c>
      <c r="B6858" s="23" t="s">
        <v>13088</v>
      </c>
      <c r="C6858" s="23" t="s">
        <v>10757</v>
      </c>
      <c r="D6858" s="23" t="str">
        <f>IF(ISNUMBER(MATCH(C6858, 'Registration Database Man. Code'!A:A, 0)), "drone", "")</f>
        <v>drone</v>
      </c>
      <c r="E6858" s="23" t="str">
        <f>VLOOKUP(C6858, 'Registration Database Man. Code'!A:D, 4, FALSE)</f>
        <v>DJI</v>
      </c>
      <c r="F6858" s="24" t="str">
        <f t="shared" si="107"/>
        <v>No</v>
      </c>
      <c r="G6858" s="21" t="str">
        <f>IF(F6858="Yes", "Not Applicable", IF(COUNTIF('Broadcast Module Man Codes'!B:B, LEFT(B6858, 4))=0, "No BM Man Code Found", "Match Found"))</f>
        <v>No BM Man Code Found</v>
      </c>
    </row>
    <row r="6859" spans="1:7">
      <c r="A6859" s="23" t="s">
        <v>13089</v>
      </c>
      <c r="B6859" s="23" t="s">
        <v>13090</v>
      </c>
      <c r="C6859" s="23">
        <v>610131</v>
      </c>
      <c r="D6859" s="23" t="str">
        <f>IF(ISNUMBER(MATCH(C6859, 'Registration Database Man. Code'!A:A, 0)), "drone", "")</f>
        <v>drone</v>
      </c>
      <c r="E6859" s="23" t="str">
        <f>VLOOKUP(C6859, 'Registration Database Man. Code'!A:D, 4, FALSE)</f>
        <v>DJI</v>
      </c>
      <c r="F6859" s="24" t="str">
        <f t="shared" si="107"/>
        <v>No</v>
      </c>
      <c r="G6859" s="21" t="str">
        <f>IF(F6859="Yes", "Not Applicable", IF(COUNTIF('Broadcast Module Man Codes'!B:B, LEFT(B6859, 4))=0, "No BM Man Code Found", "Match Found"))</f>
        <v>No BM Man Code Found</v>
      </c>
    </row>
    <row r="6860" spans="1:7">
      <c r="A6860" s="23" t="s">
        <v>13091</v>
      </c>
      <c r="B6860" s="23" t="s">
        <v>13092</v>
      </c>
      <c r="C6860" s="23" t="s">
        <v>76</v>
      </c>
      <c r="D6860" s="23" t="str">
        <f>IF(ISNUMBER(MATCH(C6860, 'Registration Database Man. Code'!A:A, 0)), "drone", "")</f>
        <v>drone</v>
      </c>
      <c r="E6860" s="23" t="str">
        <f>VLOOKUP(C6860, 'Registration Database Man. Code'!A:D, 4, FALSE)</f>
        <v>XAG</v>
      </c>
      <c r="F6860" s="24" t="str">
        <f t="shared" si="107"/>
        <v>Yes</v>
      </c>
      <c r="G6860" s="21" t="str">
        <f>IF(F6860="Yes", "Not Applicable", IF(COUNTIF('Broadcast Module Man Codes'!B:B, LEFT(B6860, 4))=0, "No BM Man Code Found", "Match Found"))</f>
        <v>Not Applicable</v>
      </c>
    </row>
    <row r="6861" spans="1:7">
      <c r="A6861" s="23" t="s">
        <v>13093</v>
      </c>
      <c r="B6861" s="23" t="s">
        <v>13094</v>
      </c>
      <c r="C6861" s="23" t="s">
        <v>10</v>
      </c>
      <c r="D6861" s="23" t="str">
        <f>IF(ISNUMBER(MATCH(C6861, 'Registration Database Man. Code'!A:A, 0)), "drone", "")</f>
        <v>drone</v>
      </c>
      <c r="E6861" s="23" t="str">
        <f>VLOOKUP(C6861, 'Registration Database Man. Code'!A:D, 4, FALSE)</f>
        <v>DJI</v>
      </c>
      <c r="F6861" s="24" t="str">
        <f t="shared" si="107"/>
        <v>Yes</v>
      </c>
      <c r="G6861" s="21" t="str">
        <f>IF(F6861="Yes", "Not Applicable", IF(COUNTIF('Broadcast Module Man Codes'!B:B, LEFT(B6861, 4))=0, "No BM Man Code Found", "Match Found"))</f>
        <v>Not Applicable</v>
      </c>
    </row>
    <row r="6862" spans="1:7">
      <c r="A6862" s="23" t="s">
        <v>13095</v>
      </c>
      <c r="B6862" s="23" t="s">
        <v>13096</v>
      </c>
      <c r="C6862" s="23" t="s">
        <v>512</v>
      </c>
      <c r="D6862" s="23" t="str">
        <f>IF(ISNUMBER(MATCH(C6862, 'Registration Database Man. Code'!A:A, 0)), "drone", "")</f>
        <v>drone</v>
      </c>
      <c r="E6862" s="23" t="str">
        <f>VLOOKUP(C6862, 'Registration Database Man. Code'!A:D, 4, FALSE)</f>
        <v>DJI</v>
      </c>
      <c r="F6862" s="24" t="str">
        <f t="shared" si="107"/>
        <v>No</v>
      </c>
      <c r="G6862" s="21" t="str">
        <f>IF(F6862="Yes", "Not Applicable", IF(COUNTIF('Broadcast Module Man Codes'!B:B, LEFT(B6862, 4))=0, "No BM Man Code Found", "Match Found"))</f>
        <v>No BM Man Code Found</v>
      </c>
    </row>
    <row r="6863" spans="1:7">
      <c r="A6863" s="23" t="s">
        <v>13097</v>
      </c>
      <c r="B6863" s="23" t="s">
        <v>13098</v>
      </c>
      <c r="C6863" s="23" t="s">
        <v>1661</v>
      </c>
      <c r="D6863" s="23" t="str">
        <f>IF(ISNUMBER(MATCH(C6863, 'Registration Database Man. Code'!A:A, 0)), "drone", "")</f>
        <v>drone</v>
      </c>
      <c r="E6863" s="23" t="str">
        <f>VLOOKUP(C6863, 'Registration Database Man. Code'!A:D, 4, FALSE)</f>
        <v>DJI INNOVATIONS</v>
      </c>
      <c r="F6863" s="24" t="str">
        <f t="shared" si="107"/>
        <v>No</v>
      </c>
      <c r="G6863" s="21" t="str">
        <f>IF(F6863="Yes", "Not Applicable", IF(COUNTIF('Broadcast Module Man Codes'!B:B, LEFT(B6863, 4))=0, "No BM Man Code Found", "Match Found"))</f>
        <v>No BM Man Code Found</v>
      </c>
    </row>
    <row r="6864" spans="1:7">
      <c r="A6864" s="23" t="s">
        <v>13099</v>
      </c>
      <c r="B6864" s="23" t="s">
        <v>13100</v>
      </c>
      <c r="C6864" s="23" t="s">
        <v>321</v>
      </c>
      <c r="D6864" s="23" t="str">
        <f>IF(ISNUMBER(MATCH(C6864, 'Registration Database Man. Code'!A:A, 0)), "drone", "")</f>
        <v>drone</v>
      </c>
      <c r="E6864" s="23" t="str">
        <f>VLOOKUP(C6864, 'Registration Database Man. Code'!A:D, 4, FALSE)</f>
        <v>DJI</v>
      </c>
      <c r="F6864" s="24" t="str">
        <f t="shared" si="107"/>
        <v>No</v>
      </c>
      <c r="G6864" s="21" t="str">
        <f>IF(F6864="Yes", "Not Applicable", IF(COUNTIF('Broadcast Module Man Codes'!B:B, LEFT(B6864, 4))=0, "No BM Man Code Found", "Match Found"))</f>
        <v>No BM Man Code Found</v>
      </c>
    </row>
    <row r="6865" spans="1:7">
      <c r="A6865" s="23" t="s">
        <v>13101</v>
      </c>
      <c r="B6865" s="23" t="s">
        <v>13102</v>
      </c>
      <c r="C6865" s="23">
        <v>610131</v>
      </c>
      <c r="D6865" s="23" t="str">
        <f>IF(ISNUMBER(MATCH(C6865, 'Registration Database Man. Code'!A:A, 0)), "drone", "")</f>
        <v>drone</v>
      </c>
      <c r="E6865" s="23" t="str">
        <f>VLOOKUP(C6865, 'Registration Database Man. Code'!A:D, 4, FALSE)</f>
        <v>DJI</v>
      </c>
      <c r="F6865" s="24" t="str">
        <f t="shared" si="107"/>
        <v>No</v>
      </c>
      <c r="G6865" s="21" t="str">
        <f>IF(F6865="Yes", "Not Applicable", IF(COUNTIF('Broadcast Module Man Codes'!B:B, LEFT(B6865, 4))=0, "No BM Man Code Found", "Match Found"))</f>
        <v>No BM Man Code Found</v>
      </c>
    </row>
    <row r="6866" spans="1:7">
      <c r="A6866" s="23" t="s">
        <v>13103</v>
      </c>
      <c r="B6866" s="23" t="s">
        <v>13104</v>
      </c>
      <c r="C6866" s="23" t="s">
        <v>12531</v>
      </c>
      <c r="D6866" s="23" t="str">
        <f>IF(ISNUMBER(MATCH(C6866, 'Registration Database Man. Code'!A:A, 0)), "drone", "")</f>
        <v>drone</v>
      </c>
      <c r="E6866" s="23" t="str">
        <f>VLOOKUP(C6866, 'Registration Database Man. Code'!A:D, 4, FALSE)</f>
        <v>DJI</v>
      </c>
      <c r="F6866" s="24" t="str">
        <f t="shared" si="107"/>
        <v>No</v>
      </c>
      <c r="G6866" s="21" t="str">
        <f>IF(F6866="Yes", "Not Applicable", IF(COUNTIF('Broadcast Module Man Codes'!B:B, LEFT(B6866, 4))=0, "No BM Man Code Found", "Match Found"))</f>
        <v>No BM Man Code Found</v>
      </c>
    </row>
    <row r="6867" spans="1:7">
      <c r="A6867" s="23" t="s">
        <v>13105</v>
      </c>
      <c r="B6867" s="23" t="s">
        <v>13106</v>
      </c>
      <c r="C6867" s="23" t="s">
        <v>21</v>
      </c>
      <c r="D6867" s="23" t="str">
        <f>IF(ISNUMBER(MATCH(C6867, 'Registration Database Man. Code'!A:A, 0)), "drone", "")</f>
        <v>drone</v>
      </c>
      <c r="E6867" s="23" t="str">
        <f>VLOOKUP(C6867, 'Registration Database Man. Code'!A:D, 4, FALSE)</f>
        <v>XAG</v>
      </c>
      <c r="F6867" s="24" t="str">
        <f t="shared" si="107"/>
        <v>Yes</v>
      </c>
      <c r="G6867" s="21" t="str">
        <f>IF(F6867="Yes", "Not Applicable", IF(COUNTIF('Broadcast Module Man Codes'!B:B, LEFT(B6867, 4))=0, "No BM Man Code Found", "Match Found"))</f>
        <v>Not Applicable</v>
      </c>
    </row>
    <row r="6868" spans="1:7">
      <c r="A6868" s="23" t="s">
        <v>13107</v>
      </c>
      <c r="B6868" s="23" t="s">
        <v>13108</v>
      </c>
      <c r="C6868" s="23" t="s">
        <v>76</v>
      </c>
      <c r="D6868" s="23" t="str">
        <f>IF(ISNUMBER(MATCH(C6868, 'Registration Database Man. Code'!A:A, 0)), "drone", "")</f>
        <v>drone</v>
      </c>
      <c r="E6868" s="23" t="str">
        <f>VLOOKUP(C6868, 'Registration Database Man. Code'!A:D, 4, FALSE)</f>
        <v>XAG</v>
      </c>
      <c r="F6868" s="24" t="str">
        <f t="shared" si="107"/>
        <v>Yes</v>
      </c>
      <c r="G6868" s="21" t="str">
        <f>IF(F6868="Yes", "Not Applicable", IF(COUNTIF('Broadcast Module Man Codes'!B:B, LEFT(B6868, 4))=0, "No BM Man Code Found", "Match Found"))</f>
        <v>Not Applicable</v>
      </c>
    </row>
    <row r="6869" spans="1:7">
      <c r="A6869" s="23" t="s">
        <v>13109</v>
      </c>
      <c r="B6869" s="23" t="s">
        <v>13110</v>
      </c>
      <c r="C6869" s="23" t="s">
        <v>1357</v>
      </c>
      <c r="D6869" s="23" t="str">
        <f>IF(ISNUMBER(MATCH(C6869, 'Registration Database Man. Code'!A:A, 0)), "drone", "")</f>
        <v>drone</v>
      </c>
      <c r="E6869" s="23" t="str">
        <f>VLOOKUP(C6869, 'Registration Database Man. Code'!A:D, 4, FALSE)</f>
        <v>DJI</v>
      </c>
      <c r="F6869" s="24" t="str">
        <f t="shared" si="107"/>
        <v>No</v>
      </c>
      <c r="G6869" s="21" t="str">
        <f>IF(F6869="Yes", "Not Applicable", IF(COUNTIF('Broadcast Module Man Codes'!B:B, LEFT(B6869, 4))=0, "No BM Man Code Found", "Match Found"))</f>
        <v>No BM Man Code Found</v>
      </c>
    </row>
    <row r="6870" spans="1:7">
      <c r="A6870" s="23" t="s">
        <v>13111</v>
      </c>
      <c r="B6870" s="23" t="s">
        <v>13112</v>
      </c>
      <c r="C6870" s="23" t="s">
        <v>1357</v>
      </c>
      <c r="D6870" s="23" t="str">
        <f>IF(ISNUMBER(MATCH(C6870, 'Registration Database Man. Code'!A:A, 0)), "drone", "")</f>
        <v>drone</v>
      </c>
      <c r="E6870" s="23" t="str">
        <f>VLOOKUP(C6870, 'Registration Database Man. Code'!A:D, 4, FALSE)</f>
        <v>DJI</v>
      </c>
      <c r="F6870" s="24" t="str">
        <f t="shared" si="107"/>
        <v>No</v>
      </c>
      <c r="G6870" s="21" t="str">
        <f>IF(F6870="Yes", "Not Applicable", IF(COUNTIF('Broadcast Module Man Codes'!B:B, LEFT(B6870, 4))=0, "No BM Man Code Found", "Match Found"))</f>
        <v>No BM Man Code Found</v>
      </c>
    </row>
    <row r="6871" spans="1:7">
      <c r="A6871" s="23" t="s">
        <v>13113</v>
      </c>
      <c r="B6871" s="23" t="s">
        <v>13114</v>
      </c>
      <c r="C6871" s="23" t="s">
        <v>10757</v>
      </c>
      <c r="D6871" s="23" t="str">
        <f>IF(ISNUMBER(MATCH(C6871, 'Registration Database Man. Code'!A:A, 0)), "drone", "")</f>
        <v>drone</v>
      </c>
      <c r="E6871" s="23" t="str">
        <f>VLOOKUP(C6871, 'Registration Database Man. Code'!A:D, 4, FALSE)</f>
        <v>DJI</v>
      </c>
      <c r="F6871" s="24" t="str">
        <f t="shared" si="107"/>
        <v>No</v>
      </c>
      <c r="G6871" s="21" t="str">
        <f>IF(F6871="Yes", "Not Applicable", IF(COUNTIF('Broadcast Module Man Codes'!B:B, LEFT(B6871, 4))=0, "No BM Man Code Found", "Match Found"))</f>
        <v>No BM Man Code Found</v>
      </c>
    </row>
    <row r="6872" spans="1:7">
      <c r="A6872" s="23" t="s">
        <v>13115</v>
      </c>
      <c r="B6872" s="23" t="s">
        <v>13116</v>
      </c>
      <c r="C6872" s="23" t="s">
        <v>321</v>
      </c>
      <c r="D6872" s="23" t="str">
        <f>IF(ISNUMBER(MATCH(C6872, 'Registration Database Man. Code'!A:A, 0)), "drone", "")</f>
        <v>drone</v>
      </c>
      <c r="E6872" s="23" t="str">
        <f>VLOOKUP(C6872, 'Registration Database Man. Code'!A:D, 4, FALSE)</f>
        <v>DJI</v>
      </c>
      <c r="F6872" s="24" t="str">
        <f t="shared" si="107"/>
        <v>No</v>
      </c>
      <c r="G6872" s="21" t="str">
        <f>IF(F6872="Yes", "Not Applicable", IF(COUNTIF('Broadcast Module Man Codes'!B:B, LEFT(B6872, 4))=0, "No BM Man Code Found", "Match Found"))</f>
        <v>No BM Man Code Found</v>
      </c>
    </row>
    <row r="6873" spans="1:7">
      <c r="A6873" s="23" t="s">
        <v>13117</v>
      </c>
      <c r="B6873" s="23" t="s">
        <v>13118</v>
      </c>
      <c r="C6873" s="23" t="s">
        <v>321</v>
      </c>
      <c r="D6873" s="23" t="str">
        <f>IF(ISNUMBER(MATCH(C6873, 'Registration Database Man. Code'!A:A, 0)), "drone", "")</f>
        <v>drone</v>
      </c>
      <c r="E6873" s="23" t="str">
        <f>VLOOKUP(C6873, 'Registration Database Man. Code'!A:D, 4, FALSE)</f>
        <v>DJI</v>
      </c>
      <c r="F6873" s="24" t="str">
        <f t="shared" si="107"/>
        <v>No</v>
      </c>
      <c r="G6873" s="21" t="str">
        <f>IF(F6873="Yes", "Not Applicable", IF(COUNTIF('Broadcast Module Man Codes'!B:B, LEFT(B6873, 4))=0, "No BM Man Code Found", "Match Found"))</f>
        <v>No BM Man Code Found</v>
      </c>
    </row>
    <row r="6874" spans="1:7">
      <c r="A6874" s="23" t="s">
        <v>13119</v>
      </c>
      <c r="B6874" s="23" t="s">
        <v>13120</v>
      </c>
      <c r="C6874" s="23" t="s">
        <v>321</v>
      </c>
      <c r="D6874" s="23" t="str">
        <f>IF(ISNUMBER(MATCH(C6874, 'Registration Database Man. Code'!A:A, 0)), "drone", "")</f>
        <v>drone</v>
      </c>
      <c r="E6874" s="23" t="str">
        <f>VLOOKUP(C6874, 'Registration Database Man. Code'!A:D, 4, FALSE)</f>
        <v>DJI</v>
      </c>
      <c r="F6874" s="24" t="str">
        <f t="shared" si="107"/>
        <v>No</v>
      </c>
      <c r="G6874" s="21" t="str">
        <f>IF(F6874="Yes", "Not Applicable", IF(COUNTIF('Broadcast Module Man Codes'!B:B, LEFT(B6874, 4))=0, "No BM Man Code Found", "Match Found"))</f>
        <v>No BM Man Code Found</v>
      </c>
    </row>
    <row r="6875" spans="1:7">
      <c r="A6875" s="23" t="s">
        <v>13121</v>
      </c>
      <c r="B6875" s="23" t="s">
        <v>13122</v>
      </c>
      <c r="C6875" s="23" t="s">
        <v>1506</v>
      </c>
      <c r="D6875" s="23" t="str">
        <f>IF(ISNUMBER(MATCH(C6875, 'Registration Database Man. Code'!A:A, 0)), "drone", "")</f>
        <v>drone</v>
      </c>
      <c r="E6875" s="23" t="str">
        <f>VLOOKUP(C6875, 'Registration Database Man. Code'!A:D, 4, FALSE)</f>
        <v>DJI</v>
      </c>
      <c r="F6875" s="24" t="str">
        <f t="shared" si="107"/>
        <v>No</v>
      </c>
      <c r="G6875" s="21" t="str">
        <f>IF(F6875="Yes", "Not Applicable", IF(COUNTIF('Broadcast Module Man Codes'!B:B, LEFT(B6875, 4))=0, "No BM Man Code Found", "Match Found"))</f>
        <v>No BM Man Code Found</v>
      </c>
    </row>
    <row r="6876" spans="1:7">
      <c r="A6876" s="23" t="s">
        <v>13123</v>
      </c>
      <c r="B6876" s="23" t="s">
        <v>13124</v>
      </c>
      <c r="C6876" s="23" t="s">
        <v>10757</v>
      </c>
      <c r="D6876" s="23" t="str">
        <f>IF(ISNUMBER(MATCH(C6876, 'Registration Database Man. Code'!A:A, 0)), "drone", "")</f>
        <v>drone</v>
      </c>
      <c r="E6876" s="23" t="str">
        <f>VLOOKUP(C6876, 'Registration Database Man. Code'!A:D, 4, FALSE)</f>
        <v>DJI</v>
      </c>
      <c r="F6876" s="24" t="str">
        <f t="shared" si="107"/>
        <v>No</v>
      </c>
      <c r="G6876" s="21" t="str">
        <f>IF(F6876="Yes", "Not Applicable", IF(COUNTIF('Broadcast Module Man Codes'!B:B, LEFT(B6876, 4))=0, "No BM Man Code Found", "Match Found"))</f>
        <v>No BM Man Code Found</v>
      </c>
    </row>
    <row r="6877" spans="1:7">
      <c r="A6877" s="23" t="s">
        <v>13125</v>
      </c>
      <c r="B6877" s="23" t="s">
        <v>13126</v>
      </c>
      <c r="C6877" s="23">
        <v>610131</v>
      </c>
      <c r="D6877" s="23" t="str">
        <f>IF(ISNUMBER(MATCH(C6877, 'Registration Database Man. Code'!A:A, 0)), "drone", "")</f>
        <v>drone</v>
      </c>
      <c r="E6877" s="23" t="str">
        <f>VLOOKUP(C6877, 'Registration Database Man. Code'!A:D, 4, FALSE)</f>
        <v>DJI</v>
      </c>
      <c r="F6877" s="24" t="str">
        <f t="shared" si="107"/>
        <v>No</v>
      </c>
      <c r="G6877" s="21" t="str">
        <f>IF(F6877="Yes", "Not Applicable", IF(COUNTIF('Broadcast Module Man Codes'!B:B, LEFT(B6877, 4))=0, "No BM Man Code Found", "Match Found"))</f>
        <v>No BM Man Code Found</v>
      </c>
    </row>
    <row r="6878" spans="1:7">
      <c r="A6878" s="23" t="s">
        <v>13127</v>
      </c>
      <c r="B6878" s="23" t="s">
        <v>13128</v>
      </c>
      <c r="C6878" s="23" t="s">
        <v>460</v>
      </c>
      <c r="D6878" s="23" t="str">
        <f>IF(ISNUMBER(MATCH(C6878, 'Registration Database Man. Code'!A:A, 0)), "drone", "")</f>
        <v>drone</v>
      </c>
      <c r="E6878" s="23" t="str">
        <f>VLOOKUP(C6878, 'Registration Database Man. Code'!A:D, 4, FALSE)</f>
        <v>DJI</v>
      </c>
      <c r="F6878" s="24" t="str">
        <f t="shared" si="107"/>
        <v>No</v>
      </c>
      <c r="G6878" s="21" t="str">
        <f>IF(F6878="Yes", "Not Applicable", IF(COUNTIF('Broadcast Module Man Codes'!B:B, LEFT(B6878, 4))=0, "No BM Man Code Found", "Match Found"))</f>
        <v>No BM Man Code Found</v>
      </c>
    </row>
    <row r="6879" spans="1:7">
      <c r="A6879" s="23" t="s">
        <v>13129</v>
      </c>
      <c r="B6879" s="23" t="s">
        <v>13130</v>
      </c>
      <c r="C6879" s="23">
        <v>610131</v>
      </c>
      <c r="D6879" s="23" t="str">
        <f>IF(ISNUMBER(MATCH(C6879, 'Registration Database Man. Code'!A:A, 0)), "drone", "")</f>
        <v>drone</v>
      </c>
      <c r="E6879" s="23" t="str">
        <f>VLOOKUP(C6879, 'Registration Database Man. Code'!A:D, 4, FALSE)</f>
        <v>DJI</v>
      </c>
      <c r="F6879" s="24" t="str">
        <f t="shared" si="107"/>
        <v>No</v>
      </c>
      <c r="G6879" s="21" t="str">
        <f>IF(F6879="Yes", "Not Applicable", IF(COUNTIF('Broadcast Module Man Codes'!B:B, LEFT(B6879, 4))=0, "No BM Man Code Found", "Match Found"))</f>
        <v>No BM Man Code Found</v>
      </c>
    </row>
    <row r="6880" spans="1:7">
      <c r="A6880" s="23" t="s">
        <v>13131</v>
      </c>
      <c r="B6880" s="23" t="s">
        <v>13132</v>
      </c>
      <c r="C6880" s="23" t="s">
        <v>1506</v>
      </c>
      <c r="D6880" s="23" t="str">
        <f>IF(ISNUMBER(MATCH(C6880, 'Registration Database Man. Code'!A:A, 0)), "drone", "")</f>
        <v>drone</v>
      </c>
      <c r="E6880" s="23" t="str">
        <f>VLOOKUP(C6880, 'Registration Database Man. Code'!A:D, 4, FALSE)</f>
        <v>DJI</v>
      </c>
      <c r="F6880" s="24" t="str">
        <f t="shared" si="107"/>
        <v>No</v>
      </c>
      <c r="G6880" s="21" t="str">
        <f>IF(F6880="Yes", "Not Applicable", IF(COUNTIF('Broadcast Module Man Codes'!B:B, LEFT(B6880, 4))=0, "No BM Man Code Found", "Match Found"))</f>
        <v>No BM Man Code Found</v>
      </c>
    </row>
    <row r="6881" spans="1:7">
      <c r="A6881" s="23" t="s">
        <v>13133</v>
      </c>
      <c r="B6881" s="23" t="s">
        <v>13134</v>
      </c>
      <c r="C6881" s="23">
        <v>610171</v>
      </c>
      <c r="D6881" s="23" t="str">
        <f>IF(ISNUMBER(MATCH(C6881, 'Registration Database Man. Code'!A:A, 0)), "drone", "")</f>
        <v>drone</v>
      </c>
      <c r="E6881" s="23" t="str">
        <f>VLOOKUP(C6881, 'Registration Database Man. Code'!A:D, 4, FALSE)</f>
        <v>DJI</v>
      </c>
      <c r="F6881" s="24" t="str">
        <f t="shared" si="107"/>
        <v>No</v>
      </c>
      <c r="G6881" s="21" t="str">
        <f>IF(F6881="Yes", "Not Applicable", IF(COUNTIF('Broadcast Module Man Codes'!B:B, LEFT(B6881, 4))=0, "No BM Man Code Found", "Match Found"))</f>
        <v>No BM Man Code Found</v>
      </c>
    </row>
    <row r="6882" spans="1:7">
      <c r="A6882" s="23" t="s">
        <v>13135</v>
      </c>
      <c r="B6882" s="23" t="s">
        <v>13136</v>
      </c>
      <c r="C6882" s="23" t="s">
        <v>4306</v>
      </c>
      <c r="D6882" s="23" t="str">
        <f>IF(ISNUMBER(MATCH(C6882, 'Registration Database Man. Code'!A:A, 0)), "drone", "")</f>
        <v>drone</v>
      </c>
      <c r="E6882" s="23" t="str">
        <f>VLOOKUP(C6882, 'Registration Database Man. Code'!A:D, 4, FALSE)</f>
        <v>DJI</v>
      </c>
      <c r="F6882" s="24" t="str">
        <f t="shared" si="107"/>
        <v>No</v>
      </c>
      <c r="G6882" s="21" t="str">
        <f>IF(F6882="Yes", "Not Applicable", IF(COUNTIF('Broadcast Module Man Codes'!B:B, LEFT(B6882, 4))=0, "No BM Man Code Found", "Match Found"))</f>
        <v>No BM Man Code Found</v>
      </c>
    </row>
    <row r="6883" spans="1:7">
      <c r="A6883" s="23" t="s">
        <v>13137</v>
      </c>
      <c r="B6883" s="23" t="s">
        <v>13138</v>
      </c>
      <c r="C6883" s="23" t="s">
        <v>1506</v>
      </c>
      <c r="D6883" s="23" t="str">
        <f>IF(ISNUMBER(MATCH(C6883, 'Registration Database Man. Code'!A:A, 0)), "drone", "")</f>
        <v>drone</v>
      </c>
      <c r="E6883" s="23" t="str">
        <f>VLOOKUP(C6883, 'Registration Database Man. Code'!A:D, 4, FALSE)</f>
        <v>DJI</v>
      </c>
      <c r="F6883" s="24" t="str">
        <f t="shared" si="107"/>
        <v>No</v>
      </c>
      <c r="G6883" s="21" t="str">
        <f>IF(F6883="Yes", "Not Applicable", IF(COUNTIF('Broadcast Module Man Codes'!B:B, LEFT(B6883, 4))=0, "No BM Man Code Found", "Match Found"))</f>
        <v>No BM Man Code Found</v>
      </c>
    </row>
    <row r="6884" spans="1:7">
      <c r="A6884" s="23" t="s">
        <v>13139</v>
      </c>
      <c r="B6884" s="23" t="s">
        <v>13140</v>
      </c>
      <c r="C6884" s="23">
        <v>610171</v>
      </c>
      <c r="D6884" s="23" t="str">
        <f>IF(ISNUMBER(MATCH(C6884, 'Registration Database Man. Code'!A:A, 0)), "drone", "")</f>
        <v>drone</v>
      </c>
      <c r="E6884" s="23" t="str">
        <f>VLOOKUP(C6884, 'Registration Database Man. Code'!A:D, 4, FALSE)</f>
        <v>DJI</v>
      </c>
      <c r="F6884" s="24" t="str">
        <f t="shared" si="107"/>
        <v>No</v>
      </c>
      <c r="G6884" s="21" t="str">
        <f>IF(F6884="Yes", "Not Applicable", IF(COUNTIF('Broadcast Module Man Codes'!B:B, LEFT(B6884, 4))=0, "No BM Man Code Found", "Match Found"))</f>
        <v>No BM Man Code Found</v>
      </c>
    </row>
    <row r="6885" spans="1:7">
      <c r="A6885" s="23" t="s">
        <v>13141</v>
      </c>
      <c r="B6885" s="23" t="s">
        <v>13142</v>
      </c>
      <c r="C6885" s="23" t="s">
        <v>1506</v>
      </c>
      <c r="D6885" s="23" t="str">
        <f>IF(ISNUMBER(MATCH(C6885, 'Registration Database Man. Code'!A:A, 0)), "drone", "")</f>
        <v>drone</v>
      </c>
      <c r="E6885" s="23" t="str">
        <f>VLOOKUP(C6885, 'Registration Database Man. Code'!A:D, 4, FALSE)</f>
        <v>DJI</v>
      </c>
      <c r="F6885" s="24" t="str">
        <f t="shared" si="107"/>
        <v>No</v>
      </c>
      <c r="G6885" s="21" t="str">
        <f>IF(F6885="Yes", "Not Applicable", IF(COUNTIF('Broadcast Module Man Codes'!B:B, LEFT(B6885, 4))=0, "No BM Man Code Found", "Match Found"))</f>
        <v>No BM Man Code Found</v>
      </c>
    </row>
    <row r="6886" spans="1:7">
      <c r="A6886" s="23" t="s">
        <v>13143</v>
      </c>
      <c r="B6886" s="23" t="s">
        <v>13144</v>
      </c>
      <c r="C6886" s="23" t="s">
        <v>321</v>
      </c>
      <c r="D6886" s="23" t="str">
        <f>IF(ISNUMBER(MATCH(C6886, 'Registration Database Man. Code'!A:A, 0)), "drone", "")</f>
        <v>drone</v>
      </c>
      <c r="E6886" s="23" t="str">
        <f>VLOOKUP(C6886, 'Registration Database Man. Code'!A:D, 4, FALSE)</f>
        <v>DJI</v>
      </c>
      <c r="F6886" s="24" t="str">
        <f t="shared" si="107"/>
        <v>No</v>
      </c>
      <c r="G6886" s="21" t="str">
        <f>IF(F6886="Yes", "Not Applicable", IF(COUNTIF('Broadcast Module Man Codes'!B:B, LEFT(B6886, 4))=0, "No BM Man Code Found", "Match Found"))</f>
        <v>No BM Man Code Found</v>
      </c>
    </row>
    <row r="6887" spans="1:7">
      <c r="A6887" s="23" t="s">
        <v>13145</v>
      </c>
      <c r="B6887" s="23" t="s">
        <v>13146</v>
      </c>
      <c r="C6887" s="23" t="s">
        <v>10757</v>
      </c>
      <c r="D6887" s="23" t="str">
        <f>IF(ISNUMBER(MATCH(C6887, 'Registration Database Man. Code'!A:A, 0)), "drone", "")</f>
        <v>drone</v>
      </c>
      <c r="E6887" s="23" t="str">
        <f>VLOOKUP(C6887, 'Registration Database Man. Code'!A:D, 4, FALSE)</f>
        <v>DJI</v>
      </c>
      <c r="F6887" s="24" t="str">
        <f t="shared" si="107"/>
        <v>No</v>
      </c>
      <c r="G6887" s="21" t="str">
        <f>IF(F6887="Yes", "Not Applicable", IF(COUNTIF('Broadcast Module Man Codes'!B:B, LEFT(B6887, 4))=0, "No BM Man Code Found", "Match Found"))</f>
        <v>No BM Man Code Found</v>
      </c>
    </row>
    <row r="6888" spans="1:7">
      <c r="A6888" s="23" t="s">
        <v>13147</v>
      </c>
      <c r="B6888" s="23" t="s">
        <v>13148</v>
      </c>
      <c r="C6888" s="23" t="s">
        <v>10757</v>
      </c>
      <c r="D6888" s="23" t="str">
        <f>IF(ISNUMBER(MATCH(C6888, 'Registration Database Man. Code'!A:A, 0)), "drone", "")</f>
        <v>drone</v>
      </c>
      <c r="E6888" s="23" t="str">
        <f>VLOOKUP(C6888, 'Registration Database Man. Code'!A:D, 4, FALSE)</f>
        <v>DJI</v>
      </c>
      <c r="F6888" s="24" t="str">
        <f t="shared" si="107"/>
        <v>No</v>
      </c>
      <c r="G6888" s="21" t="str">
        <f>IF(F6888="Yes", "Not Applicable", IF(COUNTIF('Broadcast Module Man Codes'!B:B, LEFT(B6888, 4))=0, "No BM Man Code Found", "Match Found"))</f>
        <v>No BM Man Code Found</v>
      </c>
    </row>
    <row r="6889" spans="1:7">
      <c r="A6889" s="23" t="s">
        <v>13149</v>
      </c>
      <c r="B6889" s="23" t="s">
        <v>13150</v>
      </c>
      <c r="C6889" s="23" t="s">
        <v>1506</v>
      </c>
      <c r="D6889" s="23" t="str">
        <f>IF(ISNUMBER(MATCH(C6889, 'Registration Database Man. Code'!A:A, 0)), "drone", "")</f>
        <v>drone</v>
      </c>
      <c r="E6889" s="23" t="str">
        <f>VLOOKUP(C6889, 'Registration Database Man. Code'!A:D, 4, FALSE)</f>
        <v>DJI</v>
      </c>
      <c r="F6889" s="24" t="str">
        <f t="shared" si="107"/>
        <v>No</v>
      </c>
      <c r="G6889" s="21" t="str">
        <f>IF(F6889="Yes", "Not Applicable", IF(COUNTIF('Broadcast Module Man Codes'!B:B, LEFT(B6889, 4))=0, "No BM Man Code Found", "Match Found"))</f>
        <v>No BM Man Code Found</v>
      </c>
    </row>
    <row r="6890" spans="1:7">
      <c r="A6890" s="23" t="s">
        <v>13151</v>
      </c>
      <c r="B6890" s="23" t="s">
        <v>13152</v>
      </c>
      <c r="C6890" s="23" t="s">
        <v>321</v>
      </c>
      <c r="D6890" s="23" t="str">
        <f>IF(ISNUMBER(MATCH(C6890, 'Registration Database Man. Code'!A:A, 0)), "drone", "")</f>
        <v>drone</v>
      </c>
      <c r="E6890" s="23" t="str">
        <f>VLOOKUP(C6890, 'Registration Database Man. Code'!A:D, 4, FALSE)</f>
        <v>DJI</v>
      </c>
      <c r="F6890" s="24" t="str">
        <f t="shared" si="107"/>
        <v>No</v>
      </c>
      <c r="G6890" s="21" t="str">
        <f>IF(F6890="Yes", "Not Applicable", IF(COUNTIF('Broadcast Module Man Codes'!B:B, LEFT(B6890, 4))=0, "No BM Man Code Found", "Match Found"))</f>
        <v>No BM Man Code Found</v>
      </c>
    </row>
    <row r="6891" spans="1:7">
      <c r="A6891" s="23" t="s">
        <v>13153</v>
      </c>
      <c r="B6891" s="23" t="s">
        <v>13154</v>
      </c>
      <c r="C6891" s="23" t="s">
        <v>10757</v>
      </c>
      <c r="D6891" s="23" t="str">
        <f>IF(ISNUMBER(MATCH(C6891, 'Registration Database Man. Code'!A:A, 0)), "drone", "")</f>
        <v>drone</v>
      </c>
      <c r="E6891" s="23" t="str">
        <f>VLOOKUP(C6891, 'Registration Database Man. Code'!A:D, 4, FALSE)</f>
        <v>DJI</v>
      </c>
      <c r="F6891" s="24" t="str">
        <f t="shared" si="107"/>
        <v>No</v>
      </c>
      <c r="G6891" s="21" t="str">
        <f>IF(F6891="Yes", "Not Applicable", IF(COUNTIF('Broadcast Module Man Codes'!B:B, LEFT(B6891, 4))=0, "No BM Man Code Found", "Match Found"))</f>
        <v>No BM Man Code Found</v>
      </c>
    </row>
    <row r="6892" spans="1:7">
      <c r="A6892" s="23" t="s">
        <v>13155</v>
      </c>
      <c r="B6892" s="23" t="s">
        <v>13156</v>
      </c>
      <c r="C6892" s="23" t="s">
        <v>1506</v>
      </c>
      <c r="D6892" s="23" t="str">
        <f>IF(ISNUMBER(MATCH(C6892, 'Registration Database Man. Code'!A:A, 0)), "drone", "")</f>
        <v>drone</v>
      </c>
      <c r="E6892" s="23" t="str">
        <f>VLOOKUP(C6892, 'Registration Database Man. Code'!A:D, 4, FALSE)</f>
        <v>DJI</v>
      </c>
      <c r="F6892" s="24" t="str">
        <f t="shared" si="107"/>
        <v>No</v>
      </c>
      <c r="G6892" s="21" t="str">
        <f>IF(F6892="Yes", "Not Applicable", IF(COUNTIF('Broadcast Module Man Codes'!B:B, LEFT(B6892, 4))=0, "No BM Man Code Found", "Match Found"))</f>
        <v>No BM Man Code Found</v>
      </c>
    </row>
    <row r="6893" spans="1:7">
      <c r="A6893" s="23" t="s">
        <v>13157</v>
      </c>
      <c r="B6893" s="23" t="s">
        <v>13158</v>
      </c>
      <c r="C6893" s="23" t="s">
        <v>1506</v>
      </c>
      <c r="D6893" s="23" t="str">
        <f>IF(ISNUMBER(MATCH(C6893, 'Registration Database Man. Code'!A:A, 0)), "drone", "")</f>
        <v>drone</v>
      </c>
      <c r="E6893" s="23" t="str">
        <f>VLOOKUP(C6893, 'Registration Database Man. Code'!A:D, 4, FALSE)</f>
        <v>DJI</v>
      </c>
      <c r="F6893" s="24" t="str">
        <f t="shared" si="107"/>
        <v>No</v>
      </c>
      <c r="G6893" s="21" t="str">
        <f>IF(F6893="Yes", "Not Applicable", IF(COUNTIF('Broadcast Module Man Codes'!B:B, LEFT(B6893, 4))=0, "No BM Man Code Found", "Match Found"))</f>
        <v>No BM Man Code Found</v>
      </c>
    </row>
    <row r="6894" spans="1:7">
      <c r="A6894" s="23" t="s">
        <v>13159</v>
      </c>
      <c r="B6894" s="23" t="s">
        <v>13160</v>
      </c>
      <c r="C6894" s="23" t="s">
        <v>321</v>
      </c>
      <c r="D6894" s="23" t="str">
        <f>IF(ISNUMBER(MATCH(C6894, 'Registration Database Man. Code'!A:A, 0)), "drone", "")</f>
        <v>drone</v>
      </c>
      <c r="E6894" s="23" t="str">
        <f>VLOOKUP(C6894, 'Registration Database Man. Code'!A:D, 4, FALSE)</f>
        <v>DJI</v>
      </c>
      <c r="F6894" s="24" t="str">
        <f t="shared" si="107"/>
        <v>No</v>
      </c>
      <c r="G6894" s="21" t="str">
        <f>IF(F6894="Yes", "Not Applicable", IF(COUNTIF('Broadcast Module Man Codes'!B:B, LEFT(B6894, 4))=0, "No BM Man Code Found", "Match Found"))</f>
        <v>No BM Man Code Found</v>
      </c>
    </row>
    <row r="6895" spans="1:7">
      <c r="A6895" s="23" t="s">
        <v>13161</v>
      </c>
      <c r="B6895" s="23" t="s">
        <v>13162</v>
      </c>
      <c r="C6895" s="23" t="s">
        <v>10757</v>
      </c>
      <c r="D6895" s="23" t="str">
        <f>IF(ISNUMBER(MATCH(C6895, 'Registration Database Man. Code'!A:A, 0)), "drone", "")</f>
        <v>drone</v>
      </c>
      <c r="E6895" s="23" t="str">
        <f>VLOOKUP(C6895, 'Registration Database Man. Code'!A:D, 4, FALSE)</f>
        <v>DJI</v>
      </c>
      <c r="F6895" s="24" t="str">
        <f t="shared" si="107"/>
        <v>No</v>
      </c>
      <c r="G6895" s="21" t="str">
        <f>IF(F6895="Yes", "Not Applicable", IF(COUNTIF('Broadcast Module Man Codes'!B:B, LEFT(B6895, 4))=0, "No BM Man Code Found", "Match Found"))</f>
        <v>No BM Man Code Found</v>
      </c>
    </row>
    <row r="6896" spans="1:7">
      <c r="A6896" s="23" t="s">
        <v>13163</v>
      </c>
      <c r="B6896" s="23" t="s">
        <v>13164</v>
      </c>
      <c r="C6896" s="23" t="s">
        <v>10757</v>
      </c>
      <c r="D6896" s="23" t="str">
        <f>IF(ISNUMBER(MATCH(C6896, 'Registration Database Man. Code'!A:A, 0)), "drone", "")</f>
        <v>drone</v>
      </c>
      <c r="E6896" s="23" t="str">
        <f>VLOOKUP(C6896, 'Registration Database Man. Code'!A:D, 4, FALSE)</f>
        <v>DJI</v>
      </c>
      <c r="F6896" s="24" t="str">
        <f t="shared" si="107"/>
        <v>No</v>
      </c>
      <c r="G6896" s="21" t="str">
        <f>IF(F6896="Yes", "Not Applicable", IF(COUNTIF('Broadcast Module Man Codes'!B:B, LEFT(B6896, 4))=0, "No BM Man Code Found", "Match Found"))</f>
        <v>No BM Man Code Found</v>
      </c>
    </row>
    <row r="6897" spans="1:7">
      <c r="A6897" s="23" t="s">
        <v>13165</v>
      </c>
      <c r="B6897" s="23" t="s">
        <v>13166</v>
      </c>
      <c r="C6897" s="23" t="s">
        <v>10757</v>
      </c>
      <c r="D6897" s="23" t="str">
        <f>IF(ISNUMBER(MATCH(C6897, 'Registration Database Man. Code'!A:A, 0)), "drone", "")</f>
        <v>drone</v>
      </c>
      <c r="E6897" s="23" t="str">
        <f>VLOOKUP(C6897, 'Registration Database Man. Code'!A:D, 4, FALSE)</f>
        <v>DJI</v>
      </c>
      <c r="F6897" s="24" t="str">
        <f t="shared" si="107"/>
        <v>No</v>
      </c>
      <c r="G6897" s="21" t="str">
        <f>IF(F6897="Yes", "Not Applicable", IF(COUNTIF('Broadcast Module Man Codes'!B:B, LEFT(B6897, 4))=0, "No BM Man Code Found", "Match Found"))</f>
        <v>No BM Man Code Found</v>
      </c>
    </row>
    <row r="6898" spans="1:7">
      <c r="A6898" s="23" t="s">
        <v>13167</v>
      </c>
      <c r="B6898" s="23" t="s">
        <v>13168</v>
      </c>
      <c r="C6898" s="23" t="s">
        <v>10757</v>
      </c>
      <c r="D6898" s="23" t="str">
        <f>IF(ISNUMBER(MATCH(C6898, 'Registration Database Man. Code'!A:A, 0)), "drone", "")</f>
        <v>drone</v>
      </c>
      <c r="E6898" s="23" t="str">
        <f>VLOOKUP(C6898, 'Registration Database Man. Code'!A:D, 4, FALSE)</f>
        <v>DJI</v>
      </c>
      <c r="F6898" s="24" t="str">
        <f t="shared" si="107"/>
        <v>No</v>
      </c>
      <c r="G6898" s="21" t="str">
        <f>IF(F6898="Yes", "Not Applicable", IF(COUNTIF('Broadcast Module Man Codes'!B:B, LEFT(B6898, 4))=0, "No BM Man Code Found", "Match Found"))</f>
        <v>No BM Man Code Found</v>
      </c>
    </row>
    <row r="6899" spans="1:7">
      <c r="A6899" s="23" t="s">
        <v>13169</v>
      </c>
      <c r="B6899" s="23" t="s">
        <v>13170</v>
      </c>
      <c r="C6899" s="23" t="s">
        <v>53</v>
      </c>
      <c r="D6899" s="23" t="str">
        <f>IF(ISNUMBER(MATCH(C6899, 'Registration Database Man. Code'!A:A, 0)), "drone", "")</f>
        <v>drone</v>
      </c>
      <c r="E6899" s="23" t="str">
        <f>VLOOKUP(C6899, 'Registration Database Man. Code'!A:D, 4, FALSE)</f>
        <v>EA VISION</v>
      </c>
      <c r="F6899" s="24" t="str">
        <f t="shared" si="107"/>
        <v>No</v>
      </c>
      <c r="G6899" s="21" t="str">
        <f>IF(F6899="Yes", "Not Applicable", IF(COUNTIF('Broadcast Module Man Codes'!B:B, LEFT(B6899, 4))=0, "No BM Man Code Found", "Match Found"))</f>
        <v>No BM Man Code Found</v>
      </c>
    </row>
    <row r="6900" spans="1:7">
      <c r="A6900" s="23" t="s">
        <v>13171</v>
      </c>
      <c r="B6900" s="23" t="s">
        <v>13172</v>
      </c>
      <c r="C6900" s="23" t="s">
        <v>10757</v>
      </c>
      <c r="D6900" s="23" t="str">
        <f>IF(ISNUMBER(MATCH(C6900, 'Registration Database Man. Code'!A:A, 0)), "drone", "")</f>
        <v>drone</v>
      </c>
      <c r="E6900" s="23" t="str">
        <f>VLOOKUP(C6900, 'Registration Database Man. Code'!A:D, 4, FALSE)</f>
        <v>DJI</v>
      </c>
      <c r="F6900" s="24" t="str">
        <f t="shared" si="107"/>
        <v>No</v>
      </c>
      <c r="G6900" s="21" t="str">
        <f>IF(F6900="Yes", "Not Applicable", IF(COUNTIF('Broadcast Module Man Codes'!B:B, LEFT(B6900, 4))=0, "No BM Man Code Found", "Match Found"))</f>
        <v>No BM Man Code Found</v>
      </c>
    </row>
    <row r="6901" spans="1:7">
      <c r="A6901" s="23" t="s">
        <v>13173</v>
      </c>
      <c r="B6901" s="23" t="s">
        <v>13174</v>
      </c>
      <c r="C6901" s="23" t="s">
        <v>10757</v>
      </c>
      <c r="D6901" s="23" t="str">
        <f>IF(ISNUMBER(MATCH(C6901, 'Registration Database Man. Code'!A:A, 0)), "drone", "")</f>
        <v>drone</v>
      </c>
      <c r="E6901" s="23" t="str">
        <f>VLOOKUP(C6901, 'Registration Database Man. Code'!A:D, 4, FALSE)</f>
        <v>DJI</v>
      </c>
      <c r="F6901" s="24" t="str">
        <f t="shared" si="107"/>
        <v>No</v>
      </c>
      <c r="G6901" s="21" t="str">
        <f>IF(F6901="Yes", "Not Applicable", IF(COUNTIF('Broadcast Module Man Codes'!B:B, LEFT(B6901, 4))=0, "No BM Man Code Found", "Match Found"))</f>
        <v>No BM Man Code Found</v>
      </c>
    </row>
    <row r="6902" spans="1:7">
      <c r="A6902" s="23" t="s">
        <v>13175</v>
      </c>
      <c r="B6902" s="23" t="s">
        <v>13176</v>
      </c>
      <c r="C6902" s="23" t="s">
        <v>1418</v>
      </c>
      <c r="D6902" s="23" t="str">
        <f>IF(ISNUMBER(MATCH(C6902, 'Registration Database Man. Code'!A:A, 0)), "drone", "")</f>
        <v>drone</v>
      </c>
      <c r="E6902" s="23" t="str">
        <f>VLOOKUP(C6902, 'Registration Database Man. Code'!A:D, 4, FALSE)</f>
        <v>DJI</v>
      </c>
      <c r="F6902" s="24" t="str">
        <f t="shared" si="107"/>
        <v>No</v>
      </c>
      <c r="G6902" s="21" t="str">
        <f>IF(F6902="Yes", "Not Applicable", IF(COUNTIF('Broadcast Module Man Codes'!B:B, LEFT(B6902, 4))=0, "No BM Man Code Found", "Match Found"))</f>
        <v>No BM Man Code Found</v>
      </c>
    </row>
    <row r="6903" spans="1:7">
      <c r="A6903" s="23" t="s">
        <v>13177</v>
      </c>
      <c r="B6903" s="23" t="s">
        <v>13178</v>
      </c>
      <c r="C6903" s="23" t="s">
        <v>27</v>
      </c>
      <c r="D6903" s="23" t="str">
        <f>IF(ISNUMBER(MATCH(C6903, 'Registration Database Man. Code'!A:A, 0)), "drone", "")</f>
        <v>drone</v>
      </c>
      <c r="E6903" s="23" t="str">
        <f>VLOOKUP(C6903, 'Registration Database Man. Code'!A:D, 4, FALSE)</f>
        <v>DJI</v>
      </c>
      <c r="F6903" s="24" t="str">
        <f t="shared" si="107"/>
        <v>Yes</v>
      </c>
      <c r="G6903" s="21" t="str">
        <f>IF(F6903="Yes", "Not Applicable", IF(COUNTIF('Broadcast Module Man Codes'!B:B, LEFT(B6903, 4))=0, "No BM Man Code Found", "Match Found"))</f>
        <v>Not Applicable</v>
      </c>
    </row>
    <row r="6904" spans="1:7">
      <c r="A6904" s="23" t="s">
        <v>13179</v>
      </c>
      <c r="B6904" s="23" t="s">
        <v>13180</v>
      </c>
      <c r="C6904" s="23" t="s">
        <v>97</v>
      </c>
      <c r="D6904" s="23" t="str">
        <f>IF(ISNUMBER(MATCH(C6904, 'Registration Database Man. Code'!A:A, 0)), "drone", "")</f>
        <v>drone</v>
      </c>
      <c r="E6904" s="23" t="str">
        <f>VLOOKUP(C6904, 'Registration Database Man. Code'!A:D, 4, FALSE)</f>
        <v>DJI</v>
      </c>
      <c r="F6904" s="24" t="str">
        <f t="shared" si="107"/>
        <v>No</v>
      </c>
      <c r="G6904" s="21" t="str">
        <f>IF(F6904="Yes", "Not Applicable", IF(COUNTIF('Broadcast Module Man Codes'!B:B, LEFT(B6904, 4))=0, "No BM Man Code Found", "Match Found"))</f>
        <v>No BM Man Code Found</v>
      </c>
    </row>
    <row r="6905" spans="1:7">
      <c r="A6905" s="23" t="s">
        <v>13181</v>
      </c>
      <c r="B6905" s="23" t="s">
        <v>13182</v>
      </c>
      <c r="C6905" s="23" t="s">
        <v>1506</v>
      </c>
      <c r="D6905" s="23" t="str">
        <f>IF(ISNUMBER(MATCH(C6905, 'Registration Database Man. Code'!A:A, 0)), "drone", "")</f>
        <v>drone</v>
      </c>
      <c r="E6905" s="23" t="str">
        <f>VLOOKUP(C6905, 'Registration Database Man. Code'!A:D, 4, FALSE)</f>
        <v>DJI</v>
      </c>
      <c r="F6905" s="24" t="str">
        <f t="shared" si="107"/>
        <v>No</v>
      </c>
      <c r="G6905" s="21" t="str">
        <f>IF(F6905="Yes", "Not Applicable", IF(COUNTIF('Broadcast Module Man Codes'!B:B, LEFT(B6905, 4))=0, "No BM Man Code Found", "Match Found"))</f>
        <v>No BM Man Code Found</v>
      </c>
    </row>
    <row r="6906" spans="1:7">
      <c r="A6906" s="23" t="s">
        <v>13183</v>
      </c>
      <c r="B6906" s="23" t="s">
        <v>13184</v>
      </c>
      <c r="C6906" s="23" t="s">
        <v>1506</v>
      </c>
      <c r="D6906" s="23" t="str">
        <f>IF(ISNUMBER(MATCH(C6906, 'Registration Database Man. Code'!A:A, 0)), "drone", "")</f>
        <v>drone</v>
      </c>
      <c r="E6906" s="23" t="str">
        <f>VLOOKUP(C6906, 'Registration Database Man. Code'!A:D, 4, FALSE)</f>
        <v>DJI</v>
      </c>
      <c r="F6906" s="24" t="str">
        <f t="shared" si="107"/>
        <v>No</v>
      </c>
      <c r="G6906" s="21" t="str">
        <f>IF(F6906="Yes", "Not Applicable", IF(COUNTIF('Broadcast Module Man Codes'!B:B, LEFT(B6906, 4))=0, "No BM Man Code Found", "Match Found"))</f>
        <v>No BM Man Code Found</v>
      </c>
    </row>
    <row r="6907" spans="1:7">
      <c r="A6907" s="23" t="s">
        <v>13185</v>
      </c>
      <c r="B6907" s="23" t="s">
        <v>13186</v>
      </c>
      <c r="C6907" s="23" t="s">
        <v>10757</v>
      </c>
      <c r="D6907" s="23" t="str">
        <f>IF(ISNUMBER(MATCH(C6907, 'Registration Database Man. Code'!A:A, 0)), "drone", "")</f>
        <v>drone</v>
      </c>
      <c r="E6907" s="23" t="str">
        <f>VLOOKUP(C6907, 'Registration Database Man. Code'!A:D, 4, FALSE)</f>
        <v>DJI</v>
      </c>
      <c r="F6907" s="24" t="str">
        <f t="shared" si="107"/>
        <v>No</v>
      </c>
      <c r="G6907" s="21" t="str">
        <f>IF(F6907="Yes", "Not Applicable", IF(COUNTIF('Broadcast Module Man Codes'!B:B, LEFT(B6907, 4))=0, "No BM Man Code Found", "Match Found"))</f>
        <v>No BM Man Code Found</v>
      </c>
    </row>
    <row r="6908" spans="1:7">
      <c r="A6908" s="23" t="s">
        <v>13187</v>
      </c>
      <c r="B6908" s="23" t="s">
        <v>13188</v>
      </c>
      <c r="C6908" s="23" t="s">
        <v>6</v>
      </c>
      <c r="D6908" s="23" t="str">
        <f>IF(ISNUMBER(MATCH(C6908, 'Registration Database Man. Code'!A:A, 0)), "drone", "")</f>
        <v>drone</v>
      </c>
      <c r="E6908" s="23" t="str">
        <f>VLOOKUP(C6908, 'Registration Database Man. Code'!A:D, 4, FALSE)</f>
        <v>XAG</v>
      </c>
      <c r="F6908" s="24" t="str">
        <f t="shared" si="107"/>
        <v>No</v>
      </c>
      <c r="G6908" s="21" t="str">
        <f>IF(F6908="Yes", "Not Applicable", IF(COUNTIF('Broadcast Module Man Codes'!B:B, LEFT(B6908, 4))=0, "No BM Man Code Found", "Match Found"))</f>
        <v>No BM Man Code Found</v>
      </c>
    </row>
    <row r="6909" spans="1:7">
      <c r="A6909" s="23" t="s">
        <v>13189</v>
      </c>
      <c r="B6909" s="23" t="s">
        <v>13190</v>
      </c>
      <c r="C6909" s="23" t="s">
        <v>321</v>
      </c>
      <c r="D6909" s="23" t="str">
        <f>IF(ISNUMBER(MATCH(C6909, 'Registration Database Man. Code'!A:A, 0)), "drone", "")</f>
        <v>drone</v>
      </c>
      <c r="E6909" s="23" t="str">
        <f>VLOOKUP(C6909, 'Registration Database Man. Code'!A:D, 4, FALSE)</f>
        <v>DJI</v>
      </c>
      <c r="F6909" s="24" t="str">
        <f t="shared" si="107"/>
        <v>No</v>
      </c>
      <c r="G6909" s="21" t="str">
        <f>IF(F6909="Yes", "Not Applicable", IF(COUNTIF('Broadcast Module Man Codes'!B:B, LEFT(B6909, 4))=0, "No BM Man Code Found", "Match Found"))</f>
        <v>No BM Man Code Found</v>
      </c>
    </row>
    <row r="6910" spans="1:7">
      <c r="A6910" s="23" t="s">
        <v>13191</v>
      </c>
      <c r="B6910" s="23" t="s">
        <v>13192</v>
      </c>
      <c r="C6910" s="23" t="s">
        <v>1357</v>
      </c>
      <c r="D6910" s="23" t="str">
        <f>IF(ISNUMBER(MATCH(C6910, 'Registration Database Man. Code'!A:A, 0)), "drone", "")</f>
        <v>drone</v>
      </c>
      <c r="E6910" s="23" t="str">
        <f>VLOOKUP(C6910, 'Registration Database Man. Code'!A:D, 4, FALSE)</f>
        <v>DJI</v>
      </c>
      <c r="F6910" s="24" t="str">
        <f t="shared" si="107"/>
        <v>No</v>
      </c>
      <c r="G6910" s="21" t="str">
        <f>IF(F6910="Yes", "Not Applicable", IF(COUNTIF('Broadcast Module Man Codes'!B:B, LEFT(B6910, 4))=0, "No BM Man Code Found", "Match Found"))</f>
        <v>No BM Man Code Found</v>
      </c>
    </row>
    <row r="6911" spans="1:7">
      <c r="A6911" s="23" t="s">
        <v>13193</v>
      </c>
      <c r="B6911" s="23" t="s">
        <v>13194</v>
      </c>
      <c r="C6911" s="23" t="s">
        <v>12266</v>
      </c>
      <c r="D6911" s="23" t="str">
        <f>IF(ISNUMBER(MATCH(C6911, 'Registration Database Man. Code'!A:A, 0)), "drone", "")</f>
        <v>drone</v>
      </c>
      <c r="E6911" s="23" t="str">
        <f>VLOOKUP(C6911, 'Registration Database Man. Code'!A:D, 4, FALSE)</f>
        <v>DJI</v>
      </c>
      <c r="F6911" s="24" t="str">
        <f t="shared" si="107"/>
        <v>No</v>
      </c>
      <c r="G6911" s="21" t="str">
        <f>IF(F6911="Yes", "Not Applicable", IF(COUNTIF('Broadcast Module Man Codes'!B:B, LEFT(B6911, 4))=0, "No BM Man Code Found", "Match Found"))</f>
        <v>No BM Man Code Found</v>
      </c>
    </row>
    <row r="6912" spans="1:7">
      <c r="A6912" s="23" t="s">
        <v>13195</v>
      </c>
      <c r="B6912" s="23" t="s">
        <v>13196</v>
      </c>
      <c r="C6912" s="23" t="s">
        <v>10757</v>
      </c>
      <c r="D6912" s="23" t="str">
        <f>IF(ISNUMBER(MATCH(C6912, 'Registration Database Man. Code'!A:A, 0)), "drone", "")</f>
        <v>drone</v>
      </c>
      <c r="E6912" s="23" t="str">
        <f>VLOOKUP(C6912, 'Registration Database Man. Code'!A:D, 4, FALSE)</f>
        <v>DJI</v>
      </c>
      <c r="F6912" s="24" t="str">
        <f t="shared" si="107"/>
        <v>No</v>
      </c>
      <c r="G6912" s="21" t="str">
        <f>IF(F6912="Yes", "Not Applicable", IF(COUNTIF('Broadcast Module Man Codes'!B:B, LEFT(B6912, 4))=0, "No BM Man Code Found", "Match Found"))</f>
        <v>No BM Man Code Found</v>
      </c>
    </row>
    <row r="6913" spans="1:7">
      <c r="A6913" s="23" t="s">
        <v>13197</v>
      </c>
      <c r="B6913" s="23" t="s">
        <v>13198</v>
      </c>
      <c r="C6913" s="23" t="s">
        <v>1357</v>
      </c>
      <c r="D6913" s="23" t="str">
        <f>IF(ISNUMBER(MATCH(C6913, 'Registration Database Man. Code'!A:A, 0)), "drone", "")</f>
        <v>drone</v>
      </c>
      <c r="E6913" s="23" t="str">
        <f>VLOOKUP(C6913, 'Registration Database Man. Code'!A:D, 4, FALSE)</f>
        <v>DJI</v>
      </c>
      <c r="F6913" s="24" t="str">
        <f t="shared" si="107"/>
        <v>No</v>
      </c>
      <c r="G6913" s="21" t="str">
        <f>IF(F6913="Yes", "Not Applicable", IF(COUNTIF('Broadcast Module Man Codes'!B:B, LEFT(B6913, 4))=0, "No BM Man Code Found", "Match Found"))</f>
        <v>No BM Man Code Found</v>
      </c>
    </row>
    <row r="6914" spans="1:7">
      <c r="A6914" s="23" t="s">
        <v>13199</v>
      </c>
      <c r="B6914" s="23" t="s">
        <v>13200</v>
      </c>
      <c r="C6914" s="23" t="s">
        <v>1506</v>
      </c>
      <c r="D6914" s="23" t="str">
        <f>IF(ISNUMBER(MATCH(C6914, 'Registration Database Man. Code'!A:A, 0)), "drone", "")</f>
        <v>drone</v>
      </c>
      <c r="E6914" s="23" t="str">
        <f>VLOOKUP(C6914, 'Registration Database Man. Code'!A:D, 4, FALSE)</f>
        <v>DJI</v>
      </c>
      <c r="F6914" s="24" t="str">
        <f t="shared" si="107"/>
        <v>No</v>
      </c>
      <c r="G6914" s="21" t="str">
        <f>IF(F6914="Yes", "Not Applicable", IF(COUNTIF('Broadcast Module Man Codes'!B:B, LEFT(B6914, 4))=0, "No BM Man Code Found", "Match Found"))</f>
        <v>No BM Man Code Found</v>
      </c>
    </row>
    <row r="6915" spans="1:7">
      <c r="A6915" s="23" t="s">
        <v>13201</v>
      </c>
      <c r="B6915" s="23" t="s">
        <v>13202</v>
      </c>
      <c r="C6915" s="23" t="s">
        <v>10757</v>
      </c>
      <c r="D6915" s="23" t="str">
        <f>IF(ISNUMBER(MATCH(C6915, 'Registration Database Man. Code'!A:A, 0)), "drone", "")</f>
        <v>drone</v>
      </c>
      <c r="E6915" s="23" t="str">
        <f>VLOOKUP(C6915, 'Registration Database Man. Code'!A:D, 4, FALSE)</f>
        <v>DJI</v>
      </c>
      <c r="F6915" s="24" t="str">
        <f t="shared" ref="F6915:F6978" si="108">IF(OR(E6915="EA VISION", E6915="EAVISION"), "No", IF(OR(AND(OR(E6915="DJI", E6915="DJI Innovations"), LEFT(B6915, 5)="1581F"), AND(OR(E6915="XAG", E6915="GUANGZHOU XAG CO LTD"), LEFT(B6915, 5)="1863F"), AND(E6915="Talos Drones", LEFT(B6915, 5)="2104F")), "Yes", "No"))</f>
        <v>No</v>
      </c>
      <c r="G6915" s="21" t="str">
        <f>IF(F6915="Yes", "Not Applicable", IF(COUNTIF('Broadcast Module Man Codes'!B:B, LEFT(B6915, 4))=0, "No BM Man Code Found", "Match Found"))</f>
        <v>No BM Man Code Found</v>
      </c>
    </row>
    <row r="6916" spans="1:7">
      <c r="A6916" s="23" t="s">
        <v>13203</v>
      </c>
      <c r="B6916" s="23" t="s">
        <v>13204</v>
      </c>
      <c r="C6916" s="23" t="s">
        <v>10</v>
      </c>
      <c r="D6916" s="23" t="str">
        <f>IF(ISNUMBER(MATCH(C6916, 'Registration Database Man. Code'!A:A, 0)), "drone", "")</f>
        <v>drone</v>
      </c>
      <c r="E6916" s="23" t="str">
        <f>VLOOKUP(C6916, 'Registration Database Man. Code'!A:D, 4, FALSE)</f>
        <v>DJI</v>
      </c>
      <c r="F6916" s="24" t="str">
        <f t="shared" si="108"/>
        <v>Yes</v>
      </c>
      <c r="G6916" s="21" t="str">
        <f>IF(F6916="Yes", "Not Applicable", IF(COUNTIF('Broadcast Module Man Codes'!B:B, LEFT(B6916, 4))=0, "No BM Man Code Found", "Match Found"))</f>
        <v>Not Applicable</v>
      </c>
    </row>
    <row r="6917" spans="1:7">
      <c r="A6917" s="23" t="s">
        <v>13205</v>
      </c>
      <c r="B6917" s="23" t="s">
        <v>13206</v>
      </c>
      <c r="C6917" s="23" t="s">
        <v>97</v>
      </c>
      <c r="D6917" s="23" t="str">
        <f>IF(ISNUMBER(MATCH(C6917, 'Registration Database Man. Code'!A:A, 0)), "drone", "")</f>
        <v>drone</v>
      </c>
      <c r="E6917" s="23" t="str">
        <f>VLOOKUP(C6917, 'Registration Database Man. Code'!A:D, 4, FALSE)</f>
        <v>DJI</v>
      </c>
      <c r="F6917" s="24" t="str">
        <f t="shared" si="108"/>
        <v>No</v>
      </c>
      <c r="G6917" s="21" t="str">
        <f>IF(F6917="Yes", "Not Applicable", IF(COUNTIF('Broadcast Module Man Codes'!B:B, LEFT(B6917, 4))=0, "No BM Man Code Found", "Match Found"))</f>
        <v>No BM Man Code Found</v>
      </c>
    </row>
    <row r="6918" spans="1:7">
      <c r="A6918" s="23" t="s">
        <v>13207</v>
      </c>
      <c r="B6918" s="23" t="s">
        <v>13208</v>
      </c>
      <c r="C6918" s="23" t="s">
        <v>10757</v>
      </c>
      <c r="D6918" s="23" t="str">
        <f>IF(ISNUMBER(MATCH(C6918, 'Registration Database Man. Code'!A:A, 0)), "drone", "")</f>
        <v>drone</v>
      </c>
      <c r="E6918" s="23" t="str">
        <f>VLOOKUP(C6918, 'Registration Database Man. Code'!A:D, 4, FALSE)</f>
        <v>DJI</v>
      </c>
      <c r="F6918" s="24" t="str">
        <f t="shared" si="108"/>
        <v>No</v>
      </c>
      <c r="G6918" s="21" t="str">
        <f>IF(F6918="Yes", "Not Applicable", IF(COUNTIF('Broadcast Module Man Codes'!B:B, LEFT(B6918, 4))=0, "No BM Man Code Found", "Match Found"))</f>
        <v>No BM Man Code Found</v>
      </c>
    </row>
    <row r="6919" spans="1:7">
      <c r="A6919" s="23" t="s">
        <v>13209</v>
      </c>
      <c r="B6919" s="23" t="s">
        <v>13210</v>
      </c>
      <c r="C6919" s="23" t="s">
        <v>10757</v>
      </c>
      <c r="D6919" s="23" t="str">
        <f>IF(ISNUMBER(MATCH(C6919, 'Registration Database Man. Code'!A:A, 0)), "drone", "")</f>
        <v>drone</v>
      </c>
      <c r="E6919" s="23" t="str">
        <f>VLOOKUP(C6919, 'Registration Database Man. Code'!A:D, 4, FALSE)</f>
        <v>DJI</v>
      </c>
      <c r="F6919" s="24" t="str">
        <f t="shared" si="108"/>
        <v>No</v>
      </c>
      <c r="G6919" s="21" t="str">
        <f>IF(F6919="Yes", "Not Applicable", IF(COUNTIF('Broadcast Module Man Codes'!B:B, LEFT(B6919, 4))=0, "No BM Man Code Found", "Match Found"))</f>
        <v>No BM Man Code Found</v>
      </c>
    </row>
    <row r="6920" spans="1:7">
      <c r="A6920" s="23" t="s">
        <v>13211</v>
      </c>
      <c r="B6920" s="23" t="s">
        <v>13212</v>
      </c>
      <c r="C6920" s="23">
        <v>610171</v>
      </c>
      <c r="D6920" s="23" t="str">
        <f>IF(ISNUMBER(MATCH(C6920, 'Registration Database Man. Code'!A:A, 0)), "drone", "")</f>
        <v>drone</v>
      </c>
      <c r="E6920" s="23" t="str">
        <f>VLOOKUP(C6920, 'Registration Database Man. Code'!A:D, 4, FALSE)</f>
        <v>DJI</v>
      </c>
      <c r="F6920" s="24" t="str">
        <f t="shared" si="108"/>
        <v>No</v>
      </c>
      <c r="G6920" s="21" t="str">
        <f>IF(F6920="Yes", "Not Applicable", IF(COUNTIF('Broadcast Module Man Codes'!B:B, LEFT(B6920, 4))=0, "No BM Man Code Found", "Match Found"))</f>
        <v>No BM Man Code Found</v>
      </c>
    </row>
    <row r="6921" spans="1:7">
      <c r="A6921" s="23" t="s">
        <v>13213</v>
      </c>
      <c r="B6921" s="23" t="s">
        <v>13214</v>
      </c>
      <c r="C6921" s="23" t="s">
        <v>10027</v>
      </c>
      <c r="D6921" s="23" t="str">
        <f>IF(ISNUMBER(MATCH(C6921, 'Registration Database Man. Code'!A:A, 0)), "drone", "")</f>
        <v>drone</v>
      </c>
      <c r="E6921" s="23" t="str">
        <f>VLOOKUP(C6921, 'Registration Database Man. Code'!A:D, 4, FALSE)</f>
        <v>DJI</v>
      </c>
      <c r="F6921" s="24" t="str">
        <f t="shared" si="108"/>
        <v>No</v>
      </c>
      <c r="G6921" s="21" t="str">
        <f>IF(F6921="Yes", "Not Applicable", IF(COUNTIF('Broadcast Module Man Codes'!B:B, LEFT(B6921, 4))=0, "No BM Man Code Found", "Match Found"))</f>
        <v>No BM Man Code Found</v>
      </c>
    </row>
    <row r="6922" spans="1:7">
      <c r="A6922" s="23" t="s">
        <v>13215</v>
      </c>
      <c r="B6922" s="23" t="s">
        <v>13216</v>
      </c>
      <c r="C6922" s="23" t="s">
        <v>10757</v>
      </c>
      <c r="D6922" s="23" t="str">
        <f>IF(ISNUMBER(MATCH(C6922, 'Registration Database Man. Code'!A:A, 0)), "drone", "")</f>
        <v>drone</v>
      </c>
      <c r="E6922" s="23" t="str">
        <f>VLOOKUP(C6922, 'Registration Database Man. Code'!A:D, 4, FALSE)</f>
        <v>DJI</v>
      </c>
      <c r="F6922" s="24" t="str">
        <f t="shared" si="108"/>
        <v>No</v>
      </c>
      <c r="G6922" s="21" t="str">
        <f>IF(F6922="Yes", "Not Applicable", IF(COUNTIF('Broadcast Module Man Codes'!B:B, LEFT(B6922, 4))=0, "No BM Man Code Found", "Match Found"))</f>
        <v>No BM Man Code Found</v>
      </c>
    </row>
    <row r="6923" spans="1:7">
      <c r="A6923" s="23" t="s">
        <v>13217</v>
      </c>
      <c r="B6923" s="23" t="s">
        <v>13218</v>
      </c>
      <c r="C6923" s="23" t="s">
        <v>482</v>
      </c>
      <c r="D6923" s="23" t="str">
        <f>IF(ISNUMBER(MATCH(C6923, 'Registration Database Man. Code'!A:A, 0)), "drone", "")</f>
        <v>drone</v>
      </c>
      <c r="E6923" s="23" t="str">
        <f>VLOOKUP(C6923, 'Registration Database Man. Code'!A:D, 4, FALSE)</f>
        <v>DJI</v>
      </c>
      <c r="F6923" s="24" t="str">
        <f t="shared" si="108"/>
        <v>No</v>
      </c>
      <c r="G6923" s="21" t="str">
        <f>IF(F6923="Yes", "Not Applicable", IF(COUNTIF('Broadcast Module Man Codes'!B:B, LEFT(B6923, 4))=0, "No BM Man Code Found", "Match Found"))</f>
        <v>No BM Man Code Found</v>
      </c>
    </row>
    <row r="6924" spans="1:7">
      <c r="A6924" s="23" t="s">
        <v>13219</v>
      </c>
      <c r="B6924" s="23" t="s">
        <v>13220</v>
      </c>
      <c r="C6924" s="23" t="s">
        <v>27</v>
      </c>
      <c r="D6924" s="23" t="str">
        <f>IF(ISNUMBER(MATCH(C6924, 'Registration Database Man. Code'!A:A, 0)), "drone", "")</f>
        <v>drone</v>
      </c>
      <c r="E6924" s="23" t="str">
        <f>VLOOKUP(C6924, 'Registration Database Man. Code'!A:D, 4, FALSE)</f>
        <v>DJI</v>
      </c>
      <c r="F6924" s="24" t="str">
        <f t="shared" si="108"/>
        <v>Yes</v>
      </c>
      <c r="G6924" s="21" t="str">
        <f>IF(F6924="Yes", "Not Applicable", IF(COUNTIF('Broadcast Module Man Codes'!B:B, LEFT(B6924, 4))=0, "No BM Man Code Found", "Match Found"))</f>
        <v>Not Applicable</v>
      </c>
    </row>
    <row r="6925" spans="1:7">
      <c r="A6925" s="23" t="s">
        <v>13221</v>
      </c>
      <c r="B6925" s="23" t="s">
        <v>13222</v>
      </c>
      <c r="C6925" s="23" t="s">
        <v>139</v>
      </c>
      <c r="D6925" s="23" t="str">
        <f>IF(ISNUMBER(MATCH(C6925, 'Registration Database Man. Code'!A:A, 0)), "drone", "")</f>
        <v>drone</v>
      </c>
      <c r="E6925" s="23" t="str">
        <f>VLOOKUP(C6925, 'Registration Database Man. Code'!A:D, 4, FALSE)</f>
        <v>DJI</v>
      </c>
      <c r="F6925" s="24" t="str">
        <f t="shared" si="108"/>
        <v>Yes</v>
      </c>
      <c r="G6925" s="21" t="str">
        <f>IF(F6925="Yes", "Not Applicable", IF(COUNTIF('Broadcast Module Man Codes'!B:B, LEFT(B6925, 4))=0, "No BM Man Code Found", "Match Found"))</f>
        <v>Not Applicable</v>
      </c>
    </row>
    <row r="6926" spans="1:7">
      <c r="A6926" s="23" t="s">
        <v>13223</v>
      </c>
      <c r="B6926" s="23" t="s">
        <v>13224</v>
      </c>
      <c r="C6926" s="23" t="s">
        <v>16</v>
      </c>
      <c r="D6926" s="23" t="str">
        <f>IF(ISNUMBER(MATCH(C6926, 'Registration Database Man. Code'!A:A, 0)), "drone", "")</f>
        <v>drone</v>
      </c>
      <c r="E6926" s="23" t="str">
        <f>VLOOKUP(C6926, 'Registration Database Man. Code'!A:D, 4, FALSE)</f>
        <v>DJI</v>
      </c>
      <c r="F6926" s="24" t="str">
        <f t="shared" si="108"/>
        <v>Yes</v>
      </c>
      <c r="G6926" s="21" t="str">
        <f>IF(F6926="Yes", "Not Applicable", IF(COUNTIF('Broadcast Module Man Codes'!B:B, LEFT(B6926, 4))=0, "No BM Man Code Found", "Match Found"))</f>
        <v>Not Applicable</v>
      </c>
    </row>
    <row r="6927" spans="1:7">
      <c r="A6927" s="23" t="s">
        <v>13225</v>
      </c>
      <c r="B6927" s="23" t="s">
        <v>13226</v>
      </c>
      <c r="C6927" s="23" t="s">
        <v>2035</v>
      </c>
      <c r="D6927" s="23" t="str">
        <f>IF(ISNUMBER(MATCH(C6927, 'Registration Database Man. Code'!A:A, 0)), "drone", "")</f>
        <v>drone</v>
      </c>
      <c r="E6927" s="23" t="str">
        <f>VLOOKUP(C6927, 'Registration Database Man. Code'!A:D, 4, FALSE)</f>
        <v>DJI</v>
      </c>
      <c r="F6927" s="24" t="str">
        <f t="shared" si="108"/>
        <v>No</v>
      </c>
      <c r="G6927" s="21" t="str">
        <f>IF(F6927="Yes", "Not Applicable", IF(COUNTIF('Broadcast Module Man Codes'!B:B, LEFT(B6927, 4))=0, "No BM Man Code Found", "Match Found"))</f>
        <v>No BM Man Code Found</v>
      </c>
    </row>
    <row r="6928" spans="1:7">
      <c r="A6928" s="23" t="s">
        <v>13227</v>
      </c>
      <c r="B6928" s="23" t="s">
        <v>13228</v>
      </c>
      <c r="C6928" s="23" t="s">
        <v>94</v>
      </c>
      <c r="D6928" s="23" t="str">
        <f>IF(ISNUMBER(MATCH(C6928, 'Registration Database Man. Code'!A:A, 0)), "drone", "")</f>
        <v>drone</v>
      </c>
      <c r="E6928" s="23" t="str">
        <f>VLOOKUP(C6928, 'Registration Database Man. Code'!A:D, 4, FALSE)</f>
        <v>DJI</v>
      </c>
      <c r="F6928" s="24" t="str">
        <f t="shared" si="108"/>
        <v>No</v>
      </c>
      <c r="G6928" s="21" t="str">
        <f>IF(F6928="Yes", "Not Applicable", IF(COUNTIF('Broadcast Module Man Codes'!B:B, LEFT(B6928, 4))=0, "No BM Man Code Found", "Match Found"))</f>
        <v>No BM Man Code Found</v>
      </c>
    </row>
    <row r="6929" spans="1:7">
      <c r="A6929" s="23" t="s">
        <v>13229</v>
      </c>
      <c r="B6929" s="23" t="s">
        <v>13230</v>
      </c>
      <c r="C6929" s="23" t="s">
        <v>94</v>
      </c>
      <c r="D6929" s="23" t="str">
        <f>IF(ISNUMBER(MATCH(C6929, 'Registration Database Man. Code'!A:A, 0)), "drone", "")</f>
        <v>drone</v>
      </c>
      <c r="E6929" s="23" t="str">
        <f>VLOOKUP(C6929, 'Registration Database Man. Code'!A:D, 4, FALSE)</f>
        <v>DJI</v>
      </c>
      <c r="F6929" s="24" t="str">
        <f t="shared" si="108"/>
        <v>No</v>
      </c>
      <c r="G6929" s="21" t="str">
        <f>IF(F6929="Yes", "Not Applicable", IF(COUNTIF('Broadcast Module Man Codes'!B:B, LEFT(B6929, 4))=0, "No BM Man Code Found", "Match Found"))</f>
        <v>No BM Man Code Found</v>
      </c>
    </row>
    <row r="6930" spans="1:7">
      <c r="A6930" s="23" t="s">
        <v>13231</v>
      </c>
      <c r="B6930" s="23" t="s">
        <v>13232</v>
      </c>
      <c r="C6930" s="23" t="s">
        <v>21</v>
      </c>
      <c r="D6930" s="23" t="str">
        <f>IF(ISNUMBER(MATCH(C6930, 'Registration Database Man. Code'!A:A, 0)), "drone", "")</f>
        <v>drone</v>
      </c>
      <c r="E6930" s="23" t="str">
        <f>VLOOKUP(C6930, 'Registration Database Man. Code'!A:D, 4, FALSE)</f>
        <v>XAG</v>
      </c>
      <c r="F6930" s="24" t="str">
        <f t="shared" si="108"/>
        <v>Yes</v>
      </c>
      <c r="G6930" s="21" t="str">
        <f>IF(F6930="Yes", "Not Applicable", IF(COUNTIF('Broadcast Module Man Codes'!B:B, LEFT(B6930, 4))=0, "No BM Man Code Found", "Match Found"))</f>
        <v>Not Applicable</v>
      </c>
    </row>
    <row r="6931" spans="1:7">
      <c r="A6931" s="23" t="s">
        <v>13233</v>
      </c>
      <c r="B6931" s="23" t="s">
        <v>13234</v>
      </c>
      <c r="C6931" s="23">
        <v>610193</v>
      </c>
      <c r="D6931" s="23" t="str">
        <f>IF(ISNUMBER(MATCH(C6931, 'Registration Database Man. Code'!A:A, 0)), "drone", "")</f>
        <v>drone</v>
      </c>
      <c r="E6931" s="23" t="str">
        <f>VLOOKUP(C6931, 'Registration Database Man. Code'!A:D, 4, FALSE)</f>
        <v>DJI</v>
      </c>
      <c r="F6931" s="24" t="str">
        <f t="shared" si="108"/>
        <v>No</v>
      </c>
      <c r="G6931" s="21" t="str">
        <f>IF(F6931="Yes", "Not Applicable", IF(COUNTIF('Broadcast Module Man Codes'!B:B, LEFT(B6931, 4))=0, "No BM Man Code Found", "Match Found"))</f>
        <v>No BM Man Code Found</v>
      </c>
    </row>
    <row r="6932" spans="1:7">
      <c r="A6932" s="23" t="s">
        <v>13235</v>
      </c>
      <c r="B6932" s="23" t="s">
        <v>13236</v>
      </c>
      <c r="C6932" s="23">
        <v>610193</v>
      </c>
      <c r="D6932" s="23" t="str">
        <f>IF(ISNUMBER(MATCH(C6932, 'Registration Database Man. Code'!A:A, 0)), "drone", "")</f>
        <v>drone</v>
      </c>
      <c r="E6932" s="23" t="str">
        <f>VLOOKUP(C6932, 'Registration Database Man. Code'!A:D, 4, FALSE)</f>
        <v>DJI</v>
      </c>
      <c r="F6932" s="24" t="str">
        <f t="shared" si="108"/>
        <v>No</v>
      </c>
      <c r="G6932" s="21" t="str">
        <f>IF(F6932="Yes", "Not Applicable", IF(COUNTIF('Broadcast Module Man Codes'!B:B, LEFT(B6932, 4))=0, "No BM Man Code Found", "Match Found"))</f>
        <v>No BM Man Code Found</v>
      </c>
    </row>
    <row r="6933" spans="1:7">
      <c r="A6933" s="23" t="s">
        <v>13237</v>
      </c>
      <c r="B6933" s="23" t="s">
        <v>13238</v>
      </c>
      <c r="C6933" s="23" t="s">
        <v>94</v>
      </c>
      <c r="D6933" s="23" t="str">
        <f>IF(ISNUMBER(MATCH(C6933, 'Registration Database Man. Code'!A:A, 0)), "drone", "")</f>
        <v>drone</v>
      </c>
      <c r="E6933" s="23" t="str">
        <f>VLOOKUP(C6933, 'Registration Database Man. Code'!A:D, 4, FALSE)</f>
        <v>DJI</v>
      </c>
      <c r="F6933" s="24" t="str">
        <f t="shared" si="108"/>
        <v>No</v>
      </c>
      <c r="G6933" s="21" t="str">
        <f>IF(F6933="Yes", "Not Applicable", IF(COUNTIF('Broadcast Module Man Codes'!B:B, LEFT(B6933, 4))=0, "No BM Man Code Found", "Match Found"))</f>
        <v>No BM Man Code Found</v>
      </c>
    </row>
    <row r="6934" spans="1:7">
      <c r="A6934" s="23" t="s">
        <v>13239</v>
      </c>
      <c r="B6934" s="23" t="s">
        <v>13240</v>
      </c>
      <c r="C6934" s="23" t="s">
        <v>153</v>
      </c>
      <c r="D6934" s="23" t="str">
        <f>IF(ISNUMBER(MATCH(C6934, 'Registration Database Man. Code'!A:A, 0)), "drone", "")</f>
        <v>drone</v>
      </c>
      <c r="E6934" s="23" t="str">
        <f>VLOOKUP(C6934, 'Registration Database Man. Code'!A:D, 4, FALSE)</f>
        <v>DJI</v>
      </c>
      <c r="F6934" s="24" t="str">
        <f t="shared" si="108"/>
        <v>Yes</v>
      </c>
      <c r="G6934" s="21" t="str">
        <f>IF(F6934="Yes", "Not Applicable", IF(COUNTIF('Broadcast Module Man Codes'!B:B, LEFT(B6934, 4))=0, "No BM Man Code Found", "Match Found"))</f>
        <v>Not Applicable</v>
      </c>
    </row>
    <row r="6935" spans="1:7">
      <c r="A6935" s="23" t="s">
        <v>13241</v>
      </c>
      <c r="B6935" s="23" t="s">
        <v>13242</v>
      </c>
      <c r="C6935" s="23" t="s">
        <v>94</v>
      </c>
      <c r="D6935" s="23" t="str">
        <f>IF(ISNUMBER(MATCH(C6935, 'Registration Database Man. Code'!A:A, 0)), "drone", "")</f>
        <v>drone</v>
      </c>
      <c r="E6935" s="23" t="str">
        <f>VLOOKUP(C6935, 'Registration Database Man. Code'!A:D, 4, FALSE)</f>
        <v>DJI</v>
      </c>
      <c r="F6935" s="24" t="str">
        <f t="shared" si="108"/>
        <v>No</v>
      </c>
      <c r="G6935" s="21" t="str">
        <f>IF(F6935="Yes", "Not Applicable", IF(COUNTIF('Broadcast Module Man Codes'!B:B, LEFT(B6935, 4))=0, "No BM Man Code Found", "Match Found"))</f>
        <v>No BM Man Code Found</v>
      </c>
    </row>
    <row r="6936" spans="1:7">
      <c r="A6936" s="23" t="s">
        <v>13243</v>
      </c>
      <c r="B6936" s="23" t="s">
        <v>13244</v>
      </c>
      <c r="C6936" s="23" t="s">
        <v>94</v>
      </c>
      <c r="D6936" s="23" t="str">
        <f>IF(ISNUMBER(MATCH(C6936, 'Registration Database Man. Code'!A:A, 0)), "drone", "")</f>
        <v>drone</v>
      </c>
      <c r="E6936" s="23" t="str">
        <f>VLOOKUP(C6936, 'Registration Database Man. Code'!A:D, 4, FALSE)</f>
        <v>DJI</v>
      </c>
      <c r="F6936" s="24" t="str">
        <f t="shared" si="108"/>
        <v>No</v>
      </c>
      <c r="G6936" s="21" t="str">
        <f>IF(F6936="Yes", "Not Applicable", IF(COUNTIF('Broadcast Module Man Codes'!B:B, LEFT(B6936, 4))=0, "No BM Man Code Found", "Match Found"))</f>
        <v>No BM Man Code Found</v>
      </c>
    </row>
    <row r="6937" spans="1:7">
      <c r="A6937" s="23" t="s">
        <v>13245</v>
      </c>
      <c r="B6937" s="23" t="s">
        <v>13246</v>
      </c>
      <c r="C6937" s="23">
        <v>610193</v>
      </c>
      <c r="D6937" s="23" t="str">
        <f>IF(ISNUMBER(MATCH(C6937, 'Registration Database Man. Code'!A:A, 0)), "drone", "")</f>
        <v>drone</v>
      </c>
      <c r="E6937" s="23" t="str">
        <f>VLOOKUP(C6937, 'Registration Database Man. Code'!A:D, 4, FALSE)</f>
        <v>DJI</v>
      </c>
      <c r="F6937" s="24" t="str">
        <f t="shared" si="108"/>
        <v>No</v>
      </c>
      <c r="G6937" s="21" t="str">
        <f>IF(F6937="Yes", "Not Applicable", IF(COUNTIF('Broadcast Module Man Codes'!B:B, LEFT(B6937, 4))=0, "No BM Man Code Found", "Match Found"))</f>
        <v>No BM Man Code Found</v>
      </c>
    </row>
    <row r="6938" spans="1:7">
      <c r="A6938" s="23" t="s">
        <v>13247</v>
      </c>
      <c r="B6938" s="23" t="s">
        <v>13248</v>
      </c>
      <c r="C6938" s="23" t="s">
        <v>94</v>
      </c>
      <c r="D6938" s="23" t="str">
        <f>IF(ISNUMBER(MATCH(C6938, 'Registration Database Man. Code'!A:A, 0)), "drone", "")</f>
        <v>drone</v>
      </c>
      <c r="E6938" s="23" t="str">
        <f>VLOOKUP(C6938, 'Registration Database Man. Code'!A:D, 4, FALSE)</f>
        <v>DJI</v>
      </c>
      <c r="F6938" s="24" t="str">
        <f t="shared" si="108"/>
        <v>Yes</v>
      </c>
      <c r="G6938" s="21" t="str">
        <f>IF(F6938="Yes", "Not Applicable", IF(COUNTIF('Broadcast Module Man Codes'!B:B, LEFT(B6938, 4))=0, "No BM Man Code Found", "Match Found"))</f>
        <v>Not Applicable</v>
      </c>
    </row>
    <row r="6939" spans="1:7">
      <c r="A6939" s="23" t="s">
        <v>13249</v>
      </c>
      <c r="B6939" s="23" t="s">
        <v>13250</v>
      </c>
      <c r="C6939" s="23" t="s">
        <v>1421</v>
      </c>
      <c r="D6939" s="23" t="str">
        <f>IF(ISNUMBER(MATCH(C6939, 'Registration Database Man. Code'!A:A, 0)), "drone", "")</f>
        <v>drone</v>
      </c>
      <c r="E6939" s="23" t="str">
        <f>VLOOKUP(C6939, 'Registration Database Man. Code'!A:D, 4, FALSE)</f>
        <v>DJI</v>
      </c>
      <c r="F6939" s="24" t="str">
        <f t="shared" si="108"/>
        <v>No</v>
      </c>
      <c r="G6939" s="21" t="str">
        <f>IF(F6939="Yes", "Not Applicable", IF(COUNTIF('Broadcast Module Man Codes'!B:B, LEFT(B6939, 4))=0, "No BM Man Code Found", "Match Found"))</f>
        <v>No BM Man Code Found</v>
      </c>
    </row>
    <row r="6940" spans="1:7">
      <c r="A6940" s="23" t="s">
        <v>13251</v>
      </c>
      <c r="B6940" s="23" t="s">
        <v>13252</v>
      </c>
      <c r="C6940" s="23" t="s">
        <v>94</v>
      </c>
      <c r="D6940" s="23" t="str">
        <f>IF(ISNUMBER(MATCH(C6940, 'Registration Database Man. Code'!A:A, 0)), "drone", "")</f>
        <v>drone</v>
      </c>
      <c r="E6940" s="23" t="str">
        <f>VLOOKUP(C6940, 'Registration Database Man. Code'!A:D, 4, FALSE)</f>
        <v>DJI</v>
      </c>
      <c r="F6940" s="24" t="str">
        <f t="shared" si="108"/>
        <v>No</v>
      </c>
      <c r="G6940" s="21" t="str">
        <f>IF(F6940="Yes", "Not Applicable", IF(COUNTIF('Broadcast Module Man Codes'!B:B, LEFT(B6940, 4))=0, "No BM Man Code Found", "Match Found"))</f>
        <v>No BM Man Code Found</v>
      </c>
    </row>
    <row r="6941" spans="1:7">
      <c r="A6941" s="23" t="s">
        <v>13253</v>
      </c>
      <c r="B6941" s="23" t="s">
        <v>13254</v>
      </c>
      <c r="C6941" s="23" t="s">
        <v>94</v>
      </c>
      <c r="D6941" s="23" t="str">
        <f>IF(ISNUMBER(MATCH(C6941, 'Registration Database Man. Code'!A:A, 0)), "drone", "")</f>
        <v>drone</v>
      </c>
      <c r="E6941" s="23" t="str">
        <f>VLOOKUP(C6941, 'Registration Database Man. Code'!A:D, 4, FALSE)</f>
        <v>DJI</v>
      </c>
      <c r="F6941" s="24" t="str">
        <f t="shared" si="108"/>
        <v>No</v>
      </c>
      <c r="G6941" s="21" t="str">
        <f>IF(F6941="Yes", "Not Applicable", IF(COUNTIF('Broadcast Module Man Codes'!B:B, LEFT(B6941, 4))=0, "No BM Man Code Found", "Match Found"))</f>
        <v>No BM Man Code Found</v>
      </c>
    </row>
    <row r="6942" spans="1:7">
      <c r="A6942" s="23" t="s">
        <v>13255</v>
      </c>
      <c r="B6942" s="23" t="s">
        <v>13256</v>
      </c>
      <c r="C6942" s="23" t="s">
        <v>1177</v>
      </c>
      <c r="D6942" s="23" t="str">
        <f>IF(ISNUMBER(MATCH(C6942, 'Registration Database Man. Code'!A:A, 0)), "drone", "")</f>
        <v>drone</v>
      </c>
      <c r="E6942" s="23" t="str">
        <f>VLOOKUP(C6942, 'Registration Database Man. Code'!A:D, 4, FALSE)</f>
        <v>DJI</v>
      </c>
      <c r="F6942" s="24" t="str">
        <f t="shared" si="108"/>
        <v>Yes</v>
      </c>
      <c r="G6942" s="21" t="str">
        <f>IF(F6942="Yes", "Not Applicable", IF(COUNTIF('Broadcast Module Man Codes'!B:B, LEFT(B6942, 4))=0, "No BM Man Code Found", "Match Found"))</f>
        <v>Not Applicable</v>
      </c>
    </row>
    <row r="6943" spans="1:7">
      <c r="A6943" s="23" t="s">
        <v>13257</v>
      </c>
      <c r="B6943" s="23" t="s">
        <v>13258</v>
      </c>
      <c r="C6943" s="23" t="s">
        <v>10</v>
      </c>
      <c r="D6943" s="23" t="str">
        <f>IF(ISNUMBER(MATCH(C6943, 'Registration Database Man. Code'!A:A, 0)), "drone", "")</f>
        <v>drone</v>
      </c>
      <c r="E6943" s="23" t="str">
        <f>VLOOKUP(C6943, 'Registration Database Man. Code'!A:D, 4, FALSE)</f>
        <v>DJI</v>
      </c>
      <c r="F6943" s="24" t="str">
        <f t="shared" si="108"/>
        <v>Yes</v>
      </c>
      <c r="G6943" s="21" t="str">
        <f>IF(F6943="Yes", "Not Applicable", IF(COUNTIF('Broadcast Module Man Codes'!B:B, LEFT(B6943, 4))=0, "No BM Man Code Found", "Match Found"))</f>
        <v>Not Applicable</v>
      </c>
    </row>
    <row r="6944" spans="1:7">
      <c r="A6944" s="23" t="s">
        <v>13259</v>
      </c>
      <c r="B6944" s="23" t="s">
        <v>13260</v>
      </c>
      <c r="C6944" s="23">
        <v>610193</v>
      </c>
      <c r="D6944" s="23" t="str">
        <f>IF(ISNUMBER(MATCH(C6944, 'Registration Database Man. Code'!A:A, 0)), "drone", "")</f>
        <v>drone</v>
      </c>
      <c r="E6944" s="23" t="str">
        <f>VLOOKUP(C6944, 'Registration Database Man. Code'!A:D, 4, FALSE)</f>
        <v>DJI</v>
      </c>
      <c r="F6944" s="24" t="str">
        <f t="shared" si="108"/>
        <v>No</v>
      </c>
      <c r="G6944" s="21" t="str">
        <f>IF(F6944="Yes", "Not Applicable", IF(COUNTIF('Broadcast Module Man Codes'!B:B, LEFT(B6944, 4))=0, "No BM Man Code Found", "Match Found"))</f>
        <v>No BM Man Code Found</v>
      </c>
    </row>
    <row r="6945" spans="1:7">
      <c r="A6945" s="23" t="s">
        <v>13261</v>
      </c>
      <c r="B6945" s="23" t="s">
        <v>13262</v>
      </c>
      <c r="C6945" s="23" t="s">
        <v>1049</v>
      </c>
      <c r="D6945" s="23" t="str">
        <f>IF(ISNUMBER(MATCH(C6945, 'Registration Database Man. Code'!A:A, 0)), "drone", "")</f>
        <v>drone</v>
      </c>
      <c r="E6945" s="23" t="str">
        <f>VLOOKUP(C6945, 'Registration Database Man. Code'!A:D, 4, FALSE)</f>
        <v>DJI</v>
      </c>
      <c r="F6945" s="24" t="str">
        <f t="shared" si="108"/>
        <v>No</v>
      </c>
      <c r="G6945" s="21" t="str">
        <f>IF(F6945="Yes", "Not Applicable", IF(COUNTIF('Broadcast Module Man Codes'!B:B, LEFT(B6945, 4))=0, "No BM Man Code Found", "Match Found"))</f>
        <v>No BM Man Code Found</v>
      </c>
    </row>
    <row r="6946" spans="1:7">
      <c r="A6946" s="23" t="s">
        <v>13263</v>
      </c>
      <c r="B6946" s="23" t="s">
        <v>13264</v>
      </c>
      <c r="C6946" s="23" t="s">
        <v>94</v>
      </c>
      <c r="D6946" s="23" t="str">
        <f>IF(ISNUMBER(MATCH(C6946, 'Registration Database Man. Code'!A:A, 0)), "drone", "")</f>
        <v>drone</v>
      </c>
      <c r="E6946" s="23" t="str">
        <f>VLOOKUP(C6946, 'Registration Database Man. Code'!A:D, 4, FALSE)</f>
        <v>DJI</v>
      </c>
      <c r="F6946" s="24" t="str">
        <f t="shared" si="108"/>
        <v>No</v>
      </c>
      <c r="G6946" s="21" t="str">
        <f>IF(F6946="Yes", "Not Applicable", IF(COUNTIF('Broadcast Module Man Codes'!B:B, LEFT(B6946, 4))=0, "No BM Man Code Found", "Match Found"))</f>
        <v>No BM Man Code Found</v>
      </c>
    </row>
    <row r="6947" spans="1:7">
      <c r="A6947" s="23" t="s">
        <v>13265</v>
      </c>
      <c r="B6947" s="23" t="s">
        <v>13266</v>
      </c>
      <c r="C6947" s="23" t="s">
        <v>79</v>
      </c>
      <c r="D6947" s="23" t="str">
        <f>IF(ISNUMBER(MATCH(C6947, 'Registration Database Man. Code'!A:A, 0)), "drone", "")</f>
        <v>drone</v>
      </c>
      <c r="E6947" s="23" t="str">
        <f>VLOOKUP(C6947, 'Registration Database Man. Code'!A:D, 4, FALSE)</f>
        <v>DJI</v>
      </c>
      <c r="F6947" s="24" t="str">
        <f t="shared" si="108"/>
        <v>No</v>
      </c>
      <c r="G6947" s="21" t="str">
        <f>IF(F6947="Yes", "Not Applicable", IF(COUNTIF('Broadcast Module Man Codes'!B:B, LEFT(B6947, 4))=0, "No BM Man Code Found", "Match Found"))</f>
        <v>No BM Man Code Found</v>
      </c>
    </row>
    <row r="6948" spans="1:7">
      <c r="A6948" s="23" t="s">
        <v>13267</v>
      </c>
      <c r="B6948" s="23" t="s">
        <v>13268</v>
      </c>
      <c r="C6948" s="23" t="s">
        <v>1322</v>
      </c>
      <c r="D6948" s="23" t="str">
        <f>IF(ISNUMBER(MATCH(C6948, 'Registration Database Man. Code'!A:A, 0)), "drone", "")</f>
        <v>drone</v>
      </c>
      <c r="E6948" s="23" t="str">
        <f>VLOOKUP(C6948, 'Registration Database Man. Code'!A:D, 4, FALSE)</f>
        <v>DJI</v>
      </c>
      <c r="F6948" s="24" t="str">
        <f t="shared" si="108"/>
        <v>Yes</v>
      </c>
      <c r="G6948" s="21" t="str">
        <f>IF(F6948="Yes", "Not Applicable", IF(COUNTIF('Broadcast Module Man Codes'!B:B, LEFT(B6948, 4))=0, "No BM Man Code Found", "Match Found"))</f>
        <v>Not Applicable</v>
      </c>
    </row>
    <row r="6949" spans="1:7">
      <c r="A6949" s="23" t="s">
        <v>13269</v>
      </c>
      <c r="B6949" s="23" t="s">
        <v>13270</v>
      </c>
      <c r="C6949" s="23">
        <v>610193</v>
      </c>
      <c r="D6949" s="23" t="str">
        <f>IF(ISNUMBER(MATCH(C6949, 'Registration Database Man. Code'!A:A, 0)), "drone", "")</f>
        <v>drone</v>
      </c>
      <c r="E6949" s="23" t="str">
        <f>VLOOKUP(C6949, 'Registration Database Man. Code'!A:D, 4, FALSE)</f>
        <v>DJI</v>
      </c>
      <c r="F6949" s="24" t="str">
        <f t="shared" si="108"/>
        <v>No</v>
      </c>
      <c r="G6949" s="21" t="str">
        <f>IF(F6949="Yes", "Not Applicable", IF(COUNTIF('Broadcast Module Man Codes'!B:B, LEFT(B6949, 4))=0, "No BM Man Code Found", "Match Found"))</f>
        <v>No BM Man Code Found</v>
      </c>
    </row>
    <row r="6950" spans="1:7">
      <c r="A6950" s="23" t="s">
        <v>13271</v>
      </c>
      <c r="B6950" s="23" t="s">
        <v>13272</v>
      </c>
      <c r="C6950" s="23" t="s">
        <v>1049</v>
      </c>
      <c r="D6950" s="23" t="str">
        <f>IF(ISNUMBER(MATCH(C6950, 'Registration Database Man. Code'!A:A, 0)), "drone", "")</f>
        <v>drone</v>
      </c>
      <c r="E6950" s="23" t="str">
        <f>VLOOKUP(C6950, 'Registration Database Man. Code'!A:D, 4, FALSE)</f>
        <v>DJI</v>
      </c>
      <c r="F6950" s="24" t="str">
        <f t="shared" si="108"/>
        <v>No</v>
      </c>
      <c r="G6950" s="21" t="str">
        <f>IF(F6950="Yes", "Not Applicable", IF(COUNTIF('Broadcast Module Man Codes'!B:B, LEFT(B6950, 4))=0, "No BM Man Code Found", "Match Found"))</f>
        <v>No BM Man Code Found</v>
      </c>
    </row>
    <row r="6951" spans="1:7">
      <c r="A6951" s="23" t="s">
        <v>13273</v>
      </c>
      <c r="B6951" s="23" t="s">
        <v>13274</v>
      </c>
      <c r="C6951" s="23">
        <v>610171</v>
      </c>
      <c r="D6951" s="23" t="str">
        <f>IF(ISNUMBER(MATCH(C6951, 'Registration Database Man. Code'!A:A, 0)), "drone", "")</f>
        <v>drone</v>
      </c>
      <c r="E6951" s="23" t="str">
        <f>VLOOKUP(C6951, 'Registration Database Man. Code'!A:D, 4, FALSE)</f>
        <v>DJI</v>
      </c>
      <c r="F6951" s="24" t="str">
        <f t="shared" si="108"/>
        <v>No</v>
      </c>
      <c r="G6951" s="21" t="str">
        <f>IF(F6951="Yes", "Not Applicable", IF(COUNTIF('Broadcast Module Man Codes'!B:B, LEFT(B6951, 4))=0, "No BM Man Code Found", "Match Found"))</f>
        <v>No BM Man Code Found</v>
      </c>
    </row>
    <row r="6952" spans="1:7">
      <c r="A6952" s="23" t="s">
        <v>13275</v>
      </c>
      <c r="B6952" s="23" t="s">
        <v>13276</v>
      </c>
      <c r="C6952" s="23" t="s">
        <v>94</v>
      </c>
      <c r="D6952" s="23" t="str">
        <f>IF(ISNUMBER(MATCH(C6952, 'Registration Database Man. Code'!A:A, 0)), "drone", "")</f>
        <v>drone</v>
      </c>
      <c r="E6952" s="23" t="str">
        <f>VLOOKUP(C6952, 'Registration Database Man. Code'!A:D, 4, FALSE)</f>
        <v>DJI</v>
      </c>
      <c r="F6952" s="24" t="str">
        <f t="shared" si="108"/>
        <v>No</v>
      </c>
      <c r="G6952" s="21" t="str">
        <f>IF(F6952="Yes", "Not Applicable", IF(COUNTIF('Broadcast Module Man Codes'!B:B, LEFT(B6952, 4))=0, "No BM Man Code Found", "Match Found"))</f>
        <v>No BM Man Code Found</v>
      </c>
    </row>
    <row r="6953" spans="1:7">
      <c r="A6953" s="23" t="s">
        <v>13277</v>
      </c>
      <c r="B6953" s="23" t="s">
        <v>13278</v>
      </c>
      <c r="C6953" s="23" t="s">
        <v>94</v>
      </c>
      <c r="D6953" s="23" t="str">
        <f>IF(ISNUMBER(MATCH(C6953, 'Registration Database Man. Code'!A:A, 0)), "drone", "")</f>
        <v>drone</v>
      </c>
      <c r="E6953" s="23" t="str">
        <f>VLOOKUP(C6953, 'Registration Database Man. Code'!A:D, 4, FALSE)</f>
        <v>DJI</v>
      </c>
      <c r="F6953" s="24" t="str">
        <f t="shared" si="108"/>
        <v>No</v>
      </c>
      <c r="G6953" s="21" t="str">
        <f>IF(F6953="Yes", "Not Applicable", IF(COUNTIF('Broadcast Module Man Codes'!B:B, LEFT(B6953, 4))=0, "No BM Man Code Found", "Match Found"))</f>
        <v>No BM Man Code Found</v>
      </c>
    </row>
    <row r="6954" spans="1:7">
      <c r="A6954" s="23" t="s">
        <v>13279</v>
      </c>
      <c r="B6954" s="23" t="s">
        <v>13280</v>
      </c>
      <c r="C6954" s="23" t="s">
        <v>42</v>
      </c>
      <c r="D6954" s="23" t="str">
        <f>IF(ISNUMBER(MATCH(C6954, 'Registration Database Man. Code'!A:A, 0)), "drone", "")</f>
        <v>drone</v>
      </c>
      <c r="E6954" s="23" t="str">
        <f>VLOOKUP(C6954, 'Registration Database Man. Code'!A:D, 4, FALSE)</f>
        <v>DJI</v>
      </c>
      <c r="F6954" s="24" t="str">
        <f t="shared" si="108"/>
        <v>No</v>
      </c>
      <c r="G6954" s="21" t="str">
        <f>IF(F6954="Yes", "Not Applicable", IF(COUNTIF('Broadcast Module Man Codes'!B:B, LEFT(B6954, 4))=0, "No BM Man Code Found", "Match Found"))</f>
        <v>No BM Man Code Found</v>
      </c>
    </row>
    <row r="6955" spans="1:7">
      <c r="A6955" s="23" t="s">
        <v>13281</v>
      </c>
      <c r="B6955" s="23" t="s">
        <v>13282</v>
      </c>
      <c r="C6955" s="23" t="s">
        <v>97</v>
      </c>
      <c r="D6955" s="23" t="str">
        <f>IF(ISNUMBER(MATCH(C6955, 'Registration Database Man. Code'!A:A, 0)), "drone", "")</f>
        <v>drone</v>
      </c>
      <c r="E6955" s="23" t="str">
        <f>VLOOKUP(C6955, 'Registration Database Man. Code'!A:D, 4, FALSE)</f>
        <v>DJI</v>
      </c>
      <c r="F6955" s="24" t="str">
        <f t="shared" si="108"/>
        <v>No</v>
      </c>
      <c r="G6955" s="21" t="str">
        <f>IF(F6955="Yes", "Not Applicable", IF(COUNTIF('Broadcast Module Man Codes'!B:B, LEFT(B6955, 4))=0, "No BM Man Code Found", "Match Found"))</f>
        <v>No BM Man Code Found</v>
      </c>
    </row>
    <row r="6956" spans="1:7">
      <c r="A6956" s="23" t="s">
        <v>13283</v>
      </c>
      <c r="B6956" s="23" t="s">
        <v>13284</v>
      </c>
      <c r="C6956" s="23" t="s">
        <v>10</v>
      </c>
      <c r="D6956" s="23" t="str">
        <f>IF(ISNUMBER(MATCH(C6956, 'Registration Database Man. Code'!A:A, 0)), "drone", "")</f>
        <v>drone</v>
      </c>
      <c r="E6956" s="23" t="str">
        <f>VLOOKUP(C6956, 'Registration Database Man. Code'!A:D, 4, FALSE)</f>
        <v>DJI</v>
      </c>
      <c r="F6956" s="24" t="str">
        <f t="shared" si="108"/>
        <v>No</v>
      </c>
      <c r="G6956" s="21" t="str">
        <f>IF(F6956="Yes", "Not Applicable", IF(COUNTIF('Broadcast Module Man Codes'!B:B, LEFT(B6956, 4))=0, "No BM Man Code Found", "Match Found"))</f>
        <v>No BM Man Code Found</v>
      </c>
    </row>
    <row r="6957" spans="1:7">
      <c r="A6957" s="23" t="s">
        <v>13285</v>
      </c>
      <c r="B6957" s="23" t="s">
        <v>13286</v>
      </c>
      <c r="C6957" s="23" t="s">
        <v>94</v>
      </c>
      <c r="D6957" s="23" t="str">
        <f>IF(ISNUMBER(MATCH(C6957, 'Registration Database Man. Code'!A:A, 0)), "drone", "")</f>
        <v>drone</v>
      </c>
      <c r="E6957" s="23" t="str">
        <f>VLOOKUP(C6957, 'Registration Database Man. Code'!A:D, 4, FALSE)</f>
        <v>DJI</v>
      </c>
      <c r="F6957" s="24" t="str">
        <f t="shared" si="108"/>
        <v>No</v>
      </c>
      <c r="G6957" s="21" t="str">
        <f>IF(F6957="Yes", "Not Applicable", IF(COUNTIF('Broadcast Module Man Codes'!B:B, LEFT(B6957, 4))=0, "No BM Man Code Found", "Match Found"))</f>
        <v>No BM Man Code Found</v>
      </c>
    </row>
    <row r="6958" spans="1:7">
      <c r="A6958" s="23" t="s">
        <v>13287</v>
      </c>
      <c r="B6958" s="23" t="s">
        <v>13288</v>
      </c>
      <c r="C6958" s="23" t="s">
        <v>94</v>
      </c>
      <c r="D6958" s="23" t="str">
        <f>IF(ISNUMBER(MATCH(C6958, 'Registration Database Man. Code'!A:A, 0)), "drone", "")</f>
        <v>drone</v>
      </c>
      <c r="E6958" s="23" t="str">
        <f>VLOOKUP(C6958, 'Registration Database Man. Code'!A:D, 4, FALSE)</f>
        <v>DJI</v>
      </c>
      <c r="F6958" s="24" t="str">
        <f t="shared" si="108"/>
        <v>No</v>
      </c>
      <c r="G6958" s="21" t="str">
        <f>IF(F6958="Yes", "Not Applicable", IF(COUNTIF('Broadcast Module Man Codes'!B:B, LEFT(B6958, 4))=0, "No BM Man Code Found", "Match Found"))</f>
        <v>No BM Man Code Found</v>
      </c>
    </row>
    <row r="6959" spans="1:7">
      <c r="A6959" s="23" t="s">
        <v>13289</v>
      </c>
      <c r="B6959" s="23" t="s">
        <v>13290</v>
      </c>
      <c r="C6959" s="23">
        <v>610193</v>
      </c>
      <c r="D6959" s="23" t="str">
        <f>IF(ISNUMBER(MATCH(C6959, 'Registration Database Man. Code'!A:A, 0)), "drone", "")</f>
        <v>drone</v>
      </c>
      <c r="E6959" s="23" t="str">
        <f>VLOOKUP(C6959, 'Registration Database Man. Code'!A:D, 4, FALSE)</f>
        <v>DJI</v>
      </c>
      <c r="F6959" s="24" t="str">
        <f t="shared" si="108"/>
        <v>No</v>
      </c>
      <c r="G6959" s="21" t="str">
        <f>IF(F6959="Yes", "Not Applicable", IF(COUNTIF('Broadcast Module Man Codes'!B:B, LEFT(B6959, 4))=0, "No BM Man Code Found", "Match Found"))</f>
        <v>No BM Man Code Found</v>
      </c>
    </row>
    <row r="6960" spans="1:7">
      <c r="A6960" s="23" t="s">
        <v>13291</v>
      </c>
      <c r="B6960" s="23" t="s">
        <v>13292</v>
      </c>
      <c r="C6960" s="23" t="s">
        <v>153</v>
      </c>
      <c r="D6960" s="23" t="str">
        <f>IF(ISNUMBER(MATCH(C6960, 'Registration Database Man. Code'!A:A, 0)), "drone", "")</f>
        <v>drone</v>
      </c>
      <c r="E6960" s="23" t="str">
        <f>VLOOKUP(C6960, 'Registration Database Man. Code'!A:D, 4, FALSE)</f>
        <v>DJI</v>
      </c>
      <c r="F6960" s="24" t="str">
        <f t="shared" si="108"/>
        <v>Yes</v>
      </c>
      <c r="G6960" s="21" t="str">
        <f>IF(F6960="Yes", "Not Applicable", IF(COUNTIF('Broadcast Module Man Codes'!B:B, LEFT(B6960, 4))=0, "No BM Man Code Found", "Match Found"))</f>
        <v>Not Applicable</v>
      </c>
    </row>
    <row r="6961" spans="1:7">
      <c r="A6961" s="23" t="s">
        <v>13293</v>
      </c>
      <c r="B6961" s="23" t="s">
        <v>13294</v>
      </c>
      <c r="C6961" s="23" t="s">
        <v>94</v>
      </c>
      <c r="D6961" s="23" t="str">
        <f>IF(ISNUMBER(MATCH(C6961, 'Registration Database Man. Code'!A:A, 0)), "drone", "")</f>
        <v>drone</v>
      </c>
      <c r="E6961" s="23" t="str">
        <f>VLOOKUP(C6961, 'Registration Database Man. Code'!A:D, 4, FALSE)</f>
        <v>DJI</v>
      </c>
      <c r="F6961" s="24" t="str">
        <f t="shared" si="108"/>
        <v>No</v>
      </c>
      <c r="G6961" s="21" t="str">
        <f>IF(F6961="Yes", "Not Applicable", IF(COUNTIF('Broadcast Module Man Codes'!B:B, LEFT(B6961, 4))=0, "No BM Man Code Found", "Match Found"))</f>
        <v>No BM Man Code Found</v>
      </c>
    </row>
    <row r="6962" spans="1:7">
      <c r="A6962" s="23" t="s">
        <v>13295</v>
      </c>
      <c r="B6962" s="23" t="s">
        <v>13296</v>
      </c>
      <c r="C6962" s="23">
        <v>610193</v>
      </c>
      <c r="D6962" s="23" t="str">
        <f>IF(ISNUMBER(MATCH(C6962, 'Registration Database Man. Code'!A:A, 0)), "drone", "")</f>
        <v>drone</v>
      </c>
      <c r="E6962" s="23" t="str">
        <f>VLOOKUP(C6962, 'Registration Database Man. Code'!A:D, 4, FALSE)</f>
        <v>DJI</v>
      </c>
      <c r="F6962" s="24" t="str">
        <f t="shared" si="108"/>
        <v>No</v>
      </c>
      <c r="G6962" s="21" t="str">
        <f>IF(F6962="Yes", "Not Applicable", IF(COUNTIF('Broadcast Module Man Codes'!B:B, LEFT(B6962, 4))=0, "No BM Man Code Found", "Match Found"))</f>
        <v>No BM Man Code Found</v>
      </c>
    </row>
    <row r="6963" spans="1:7">
      <c r="A6963" s="23" t="s">
        <v>13297</v>
      </c>
      <c r="B6963" s="23" t="s">
        <v>13298</v>
      </c>
      <c r="C6963" s="23" t="s">
        <v>53</v>
      </c>
      <c r="D6963" s="23" t="str">
        <f>IF(ISNUMBER(MATCH(C6963, 'Registration Database Man. Code'!A:A, 0)), "drone", "")</f>
        <v>drone</v>
      </c>
      <c r="E6963" s="23" t="str">
        <f>VLOOKUP(C6963, 'Registration Database Man. Code'!A:D, 4, FALSE)</f>
        <v>EA VISION</v>
      </c>
      <c r="F6963" s="24" t="str">
        <f t="shared" si="108"/>
        <v>No</v>
      </c>
      <c r="G6963" s="21" t="str">
        <f>IF(F6963="Yes", "Not Applicable", IF(COUNTIF('Broadcast Module Man Codes'!B:B, LEFT(B6963, 4))=0, "No BM Man Code Found", "Match Found"))</f>
        <v>No BM Man Code Found</v>
      </c>
    </row>
    <row r="6964" spans="1:7">
      <c r="A6964" s="23" t="s">
        <v>13299</v>
      </c>
      <c r="B6964" s="23" t="s">
        <v>13300</v>
      </c>
      <c r="C6964" s="23" t="s">
        <v>27</v>
      </c>
      <c r="D6964" s="23" t="str">
        <f>IF(ISNUMBER(MATCH(C6964, 'Registration Database Man. Code'!A:A, 0)), "drone", "")</f>
        <v>drone</v>
      </c>
      <c r="E6964" s="23" t="str">
        <f>VLOOKUP(C6964, 'Registration Database Man. Code'!A:D, 4, FALSE)</f>
        <v>DJI</v>
      </c>
      <c r="F6964" s="24" t="str">
        <f t="shared" si="108"/>
        <v>Yes</v>
      </c>
      <c r="G6964" s="21" t="str">
        <f>IF(F6964="Yes", "Not Applicable", IF(COUNTIF('Broadcast Module Man Codes'!B:B, LEFT(B6964, 4))=0, "No BM Man Code Found", "Match Found"))</f>
        <v>Not Applicable</v>
      </c>
    </row>
    <row r="6965" spans="1:7">
      <c r="A6965" s="23" t="s">
        <v>13301</v>
      </c>
      <c r="B6965" s="23" t="s">
        <v>13302</v>
      </c>
      <c r="C6965" s="23" t="s">
        <v>1322</v>
      </c>
      <c r="D6965" s="23" t="str">
        <f>IF(ISNUMBER(MATCH(C6965, 'Registration Database Man. Code'!A:A, 0)), "drone", "")</f>
        <v>drone</v>
      </c>
      <c r="E6965" s="23" t="str">
        <f>VLOOKUP(C6965, 'Registration Database Man. Code'!A:D, 4, FALSE)</f>
        <v>DJI</v>
      </c>
      <c r="F6965" s="24" t="str">
        <f t="shared" si="108"/>
        <v>Yes</v>
      </c>
      <c r="G6965" s="21" t="str">
        <f>IF(F6965="Yes", "Not Applicable", IF(COUNTIF('Broadcast Module Man Codes'!B:B, LEFT(B6965, 4))=0, "No BM Man Code Found", "Match Found"))</f>
        <v>Not Applicable</v>
      </c>
    </row>
    <row r="6966" spans="1:7">
      <c r="A6966" s="23" t="s">
        <v>13303</v>
      </c>
      <c r="B6966" s="23" t="s">
        <v>13304</v>
      </c>
      <c r="C6966" s="23" t="s">
        <v>94</v>
      </c>
      <c r="D6966" s="23" t="str">
        <f>IF(ISNUMBER(MATCH(C6966, 'Registration Database Man. Code'!A:A, 0)), "drone", "")</f>
        <v>drone</v>
      </c>
      <c r="E6966" s="23" t="str">
        <f>VLOOKUP(C6966, 'Registration Database Man. Code'!A:D, 4, FALSE)</f>
        <v>DJI</v>
      </c>
      <c r="F6966" s="24" t="str">
        <f t="shared" si="108"/>
        <v>No</v>
      </c>
      <c r="G6966" s="21" t="str">
        <f>IF(F6966="Yes", "Not Applicable", IF(COUNTIF('Broadcast Module Man Codes'!B:B, LEFT(B6966, 4))=0, "No BM Man Code Found", "Match Found"))</f>
        <v>No BM Man Code Found</v>
      </c>
    </row>
    <row r="6967" spans="1:7">
      <c r="A6967" s="23" t="s">
        <v>13305</v>
      </c>
      <c r="B6967" s="23" t="s">
        <v>13306</v>
      </c>
      <c r="C6967" s="23" t="s">
        <v>10</v>
      </c>
      <c r="D6967" s="23" t="str">
        <f>IF(ISNUMBER(MATCH(C6967, 'Registration Database Man. Code'!A:A, 0)), "drone", "")</f>
        <v>drone</v>
      </c>
      <c r="E6967" s="23" t="str">
        <f>VLOOKUP(C6967, 'Registration Database Man. Code'!A:D, 4, FALSE)</f>
        <v>DJI</v>
      </c>
      <c r="F6967" s="24" t="str">
        <f t="shared" si="108"/>
        <v>Yes</v>
      </c>
      <c r="G6967" s="21" t="str">
        <f>IF(F6967="Yes", "Not Applicable", IF(COUNTIF('Broadcast Module Man Codes'!B:B, LEFT(B6967, 4))=0, "No BM Man Code Found", "Match Found"))</f>
        <v>Not Applicable</v>
      </c>
    </row>
    <row r="6968" spans="1:7">
      <c r="A6968" s="23" t="s">
        <v>13307</v>
      </c>
      <c r="B6968" s="23" t="s">
        <v>13308</v>
      </c>
      <c r="C6968" s="23" t="s">
        <v>300</v>
      </c>
      <c r="D6968" s="23" t="str">
        <f>IF(ISNUMBER(MATCH(C6968, 'Registration Database Man. Code'!A:A, 0)), "drone", "")</f>
        <v>drone</v>
      </c>
      <c r="E6968" s="23" t="str">
        <f>VLOOKUP(C6968, 'Registration Database Man. Code'!A:D, 4, FALSE)</f>
        <v>DJI</v>
      </c>
      <c r="F6968" s="24" t="str">
        <f t="shared" si="108"/>
        <v>No</v>
      </c>
      <c r="G6968" s="21" t="str">
        <f>IF(F6968="Yes", "Not Applicable", IF(COUNTIF('Broadcast Module Man Codes'!B:B, LEFT(B6968, 4))=0, "No BM Man Code Found", "Match Found"))</f>
        <v>No BM Man Code Found</v>
      </c>
    </row>
    <row r="6969" spans="1:7">
      <c r="A6969" s="23" t="s">
        <v>13309</v>
      </c>
      <c r="B6969" s="23" t="s">
        <v>13310</v>
      </c>
      <c r="C6969" s="23" t="s">
        <v>94</v>
      </c>
      <c r="D6969" s="23" t="str">
        <f>IF(ISNUMBER(MATCH(C6969, 'Registration Database Man. Code'!A:A, 0)), "drone", "")</f>
        <v>drone</v>
      </c>
      <c r="E6969" s="23" t="str">
        <f>VLOOKUP(C6969, 'Registration Database Man. Code'!A:D, 4, FALSE)</f>
        <v>DJI</v>
      </c>
      <c r="F6969" s="24" t="str">
        <f t="shared" si="108"/>
        <v>No</v>
      </c>
      <c r="G6969" s="21" t="str">
        <f>IF(F6969="Yes", "Not Applicable", IF(COUNTIF('Broadcast Module Man Codes'!B:B, LEFT(B6969, 4))=0, "No BM Man Code Found", "Match Found"))</f>
        <v>No BM Man Code Found</v>
      </c>
    </row>
    <row r="6970" spans="1:7">
      <c r="A6970" s="23" t="s">
        <v>13311</v>
      </c>
      <c r="B6970" s="23" t="s">
        <v>13312</v>
      </c>
      <c r="C6970" s="23" t="s">
        <v>10</v>
      </c>
      <c r="D6970" s="23" t="str">
        <f>IF(ISNUMBER(MATCH(C6970, 'Registration Database Man. Code'!A:A, 0)), "drone", "")</f>
        <v>drone</v>
      </c>
      <c r="E6970" s="23" t="str">
        <f>VLOOKUP(C6970, 'Registration Database Man. Code'!A:D, 4, FALSE)</f>
        <v>DJI</v>
      </c>
      <c r="F6970" s="24" t="str">
        <f t="shared" si="108"/>
        <v>No</v>
      </c>
      <c r="G6970" s="21" t="str">
        <f>IF(F6970="Yes", "Not Applicable", IF(COUNTIF('Broadcast Module Man Codes'!B:B, LEFT(B6970, 4))=0, "No BM Man Code Found", "Match Found"))</f>
        <v>No BM Man Code Found</v>
      </c>
    </row>
    <row r="6971" spans="1:7">
      <c r="A6971" s="23" t="s">
        <v>13313</v>
      </c>
      <c r="B6971" s="23" t="s">
        <v>13314</v>
      </c>
      <c r="C6971" s="23" t="s">
        <v>94</v>
      </c>
      <c r="D6971" s="23" t="str">
        <f>IF(ISNUMBER(MATCH(C6971, 'Registration Database Man. Code'!A:A, 0)), "drone", "")</f>
        <v>drone</v>
      </c>
      <c r="E6971" s="23" t="str">
        <f>VLOOKUP(C6971, 'Registration Database Man. Code'!A:D, 4, FALSE)</f>
        <v>DJI</v>
      </c>
      <c r="F6971" s="24" t="str">
        <f t="shared" si="108"/>
        <v>No</v>
      </c>
      <c r="G6971" s="21" t="str">
        <f>IF(F6971="Yes", "Not Applicable", IF(COUNTIF('Broadcast Module Man Codes'!B:B, LEFT(B6971, 4))=0, "No BM Man Code Found", "Match Found"))</f>
        <v>No BM Man Code Found</v>
      </c>
    </row>
    <row r="6972" spans="1:7">
      <c r="A6972" s="23" t="s">
        <v>13315</v>
      </c>
      <c r="B6972" s="23" t="s">
        <v>13316</v>
      </c>
      <c r="C6972" s="23" t="s">
        <v>94</v>
      </c>
      <c r="D6972" s="23" t="str">
        <f>IF(ISNUMBER(MATCH(C6972, 'Registration Database Man. Code'!A:A, 0)), "drone", "")</f>
        <v>drone</v>
      </c>
      <c r="E6972" s="23" t="str">
        <f>VLOOKUP(C6972, 'Registration Database Man. Code'!A:D, 4, FALSE)</f>
        <v>DJI</v>
      </c>
      <c r="F6972" s="24" t="str">
        <f t="shared" si="108"/>
        <v>Yes</v>
      </c>
      <c r="G6972" s="21" t="str">
        <f>IF(F6972="Yes", "Not Applicable", IF(COUNTIF('Broadcast Module Man Codes'!B:B, LEFT(B6972, 4))=0, "No BM Man Code Found", "Match Found"))</f>
        <v>Not Applicable</v>
      </c>
    </row>
    <row r="6973" spans="1:7">
      <c r="A6973" s="23" t="s">
        <v>13317</v>
      </c>
      <c r="B6973" s="23" t="s">
        <v>13318</v>
      </c>
      <c r="C6973" s="23" t="s">
        <v>94</v>
      </c>
      <c r="D6973" s="23" t="str">
        <f>IF(ISNUMBER(MATCH(C6973, 'Registration Database Man. Code'!A:A, 0)), "drone", "")</f>
        <v>drone</v>
      </c>
      <c r="E6973" s="23" t="str">
        <f>VLOOKUP(C6973, 'Registration Database Man. Code'!A:D, 4, FALSE)</f>
        <v>DJI</v>
      </c>
      <c r="F6973" s="24" t="str">
        <f t="shared" si="108"/>
        <v>No</v>
      </c>
      <c r="G6973" s="21" t="str">
        <f>IF(F6973="Yes", "Not Applicable", IF(COUNTIF('Broadcast Module Man Codes'!B:B, LEFT(B6973, 4))=0, "No BM Man Code Found", "Match Found"))</f>
        <v>No BM Man Code Found</v>
      </c>
    </row>
    <row r="6974" spans="1:7">
      <c r="A6974" s="23" t="s">
        <v>13319</v>
      </c>
      <c r="B6974" s="23" t="s">
        <v>13320</v>
      </c>
      <c r="C6974" s="23" t="s">
        <v>1421</v>
      </c>
      <c r="D6974" s="23" t="str">
        <f>IF(ISNUMBER(MATCH(C6974, 'Registration Database Man. Code'!A:A, 0)), "drone", "")</f>
        <v>drone</v>
      </c>
      <c r="E6974" s="23" t="str">
        <f>VLOOKUP(C6974, 'Registration Database Man. Code'!A:D, 4, FALSE)</f>
        <v>DJI</v>
      </c>
      <c r="F6974" s="24" t="str">
        <f t="shared" si="108"/>
        <v>No</v>
      </c>
      <c r="G6974" s="21" t="str">
        <f>IF(F6974="Yes", "Not Applicable", IF(COUNTIF('Broadcast Module Man Codes'!B:B, LEFT(B6974, 4))=0, "No BM Man Code Found", "Match Found"))</f>
        <v>No BM Man Code Found</v>
      </c>
    </row>
    <row r="6975" spans="1:7">
      <c r="A6975" s="23" t="s">
        <v>13321</v>
      </c>
      <c r="B6975" s="23" t="s">
        <v>13322</v>
      </c>
      <c r="C6975" s="23" t="s">
        <v>94</v>
      </c>
      <c r="D6975" s="23" t="str">
        <f>IF(ISNUMBER(MATCH(C6975, 'Registration Database Man. Code'!A:A, 0)), "drone", "")</f>
        <v>drone</v>
      </c>
      <c r="E6975" s="23" t="str">
        <f>VLOOKUP(C6975, 'Registration Database Man. Code'!A:D, 4, FALSE)</f>
        <v>DJI</v>
      </c>
      <c r="F6975" s="24" t="str">
        <f t="shared" si="108"/>
        <v>No</v>
      </c>
      <c r="G6975" s="21" t="str">
        <f>IF(F6975="Yes", "Not Applicable", IF(COUNTIF('Broadcast Module Man Codes'!B:B, LEFT(B6975, 4))=0, "No BM Man Code Found", "Match Found"))</f>
        <v>No BM Man Code Found</v>
      </c>
    </row>
    <row r="6976" spans="1:7">
      <c r="A6976" s="23" t="s">
        <v>13323</v>
      </c>
      <c r="B6976" s="23" t="s">
        <v>13324</v>
      </c>
      <c r="C6976" s="23" t="s">
        <v>13325</v>
      </c>
      <c r="D6976" s="23" t="str">
        <f>IF(ISNUMBER(MATCH(C6976, 'Registration Database Man. Code'!A:A, 0)), "drone", "")</f>
        <v>drone</v>
      </c>
      <c r="E6976" s="23" t="str">
        <f>VLOOKUP(C6976, 'Registration Database Man. Code'!A:D, 4, FALSE)</f>
        <v>DJI</v>
      </c>
      <c r="F6976" s="24" t="str">
        <f t="shared" si="108"/>
        <v>No</v>
      </c>
      <c r="G6976" s="21" t="str">
        <f>IF(F6976="Yes", "Not Applicable", IF(COUNTIF('Broadcast Module Man Codes'!B:B, LEFT(B6976, 4))=0, "No BM Man Code Found", "Match Found"))</f>
        <v>No BM Man Code Found</v>
      </c>
    </row>
    <row r="6977" spans="1:7">
      <c r="A6977" s="23" t="s">
        <v>13326</v>
      </c>
      <c r="B6977" s="23" t="s">
        <v>13327</v>
      </c>
      <c r="C6977" s="23" t="s">
        <v>94</v>
      </c>
      <c r="D6977" s="23" t="str">
        <f>IF(ISNUMBER(MATCH(C6977, 'Registration Database Man. Code'!A:A, 0)), "drone", "")</f>
        <v>drone</v>
      </c>
      <c r="E6977" s="23" t="str">
        <f>VLOOKUP(C6977, 'Registration Database Man. Code'!A:D, 4, FALSE)</f>
        <v>DJI</v>
      </c>
      <c r="F6977" s="24" t="str">
        <f t="shared" si="108"/>
        <v>No</v>
      </c>
      <c r="G6977" s="21" t="str">
        <f>IF(F6977="Yes", "Not Applicable", IF(COUNTIF('Broadcast Module Man Codes'!B:B, LEFT(B6977, 4))=0, "No BM Man Code Found", "Match Found"))</f>
        <v>No BM Man Code Found</v>
      </c>
    </row>
    <row r="6978" spans="1:7">
      <c r="A6978" s="23" t="s">
        <v>13328</v>
      </c>
      <c r="B6978" s="23" t="s">
        <v>13329</v>
      </c>
      <c r="C6978" s="23" t="s">
        <v>94</v>
      </c>
      <c r="D6978" s="23" t="str">
        <f>IF(ISNUMBER(MATCH(C6978, 'Registration Database Man. Code'!A:A, 0)), "drone", "")</f>
        <v>drone</v>
      </c>
      <c r="E6978" s="23" t="str">
        <f>VLOOKUP(C6978, 'Registration Database Man. Code'!A:D, 4, FALSE)</f>
        <v>DJI</v>
      </c>
      <c r="F6978" s="24" t="str">
        <f t="shared" si="108"/>
        <v>No</v>
      </c>
      <c r="G6978" s="21" t="str">
        <f>IF(F6978="Yes", "Not Applicable", IF(COUNTIF('Broadcast Module Man Codes'!B:B, LEFT(B6978, 4))=0, "No BM Man Code Found", "Match Found"))</f>
        <v>No BM Man Code Found</v>
      </c>
    </row>
    <row r="6979" spans="1:7">
      <c r="A6979" s="23" t="s">
        <v>13330</v>
      </c>
      <c r="B6979" s="23" t="s">
        <v>13331</v>
      </c>
      <c r="C6979" s="23" t="s">
        <v>94</v>
      </c>
      <c r="D6979" s="23" t="str">
        <f>IF(ISNUMBER(MATCH(C6979, 'Registration Database Man. Code'!A:A, 0)), "drone", "")</f>
        <v>drone</v>
      </c>
      <c r="E6979" s="23" t="str">
        <f>VLOOKUP(C6979, 'Registration Database Man. Code'!A:D, 4, FALSE)</f>
        <v>DJI</v>
      </c>
      <c r="F6979" s="24" t="str">
        <f t="shared" ref="F6979:F7042" si="109">IF(OR(E6979="EA VISION", E6979="EAVISION"), "No", IF(OR(AND(OR(E6979="DJI", E6979="DJI Innovations"), LEFT(B6979, 5)="1581F"), AND(OR(E6979="XAG", E6979="GUANGZHOU XAG CO LTD"), LEFT(B6979, 5)="1863F"), AND(E6979="Talos Drones", LEFT(B6979, 5)="2104F")), "Yes", "No"))</f>
        <v>No</v>
      </c>
      <c r="G6979" s="21" t="str">
        <f>IF(F6979="Yes", "Not Applicable", IF(COUNTIF('Broadcast Module Man Codes'!B:B, LEFT(B6979, 4))=0, "No BM Man Code Found", "Match Found"))</f>
        <v>No BM Man Code Found</v>
      </c>
    </row>
    <row r="6980" spans="1:7">
      <c r="A6980" s="23" t="s">
        <v>13332</v>
      </c>
      <c r="B6980" s="23" t="s">
        <v>13333</v>
      </c>
      <c r="C6980" s="23">
        <v>610193</v>
      </c>
      <c r="D6980" s="23" t="str">
        <f>IF(ISNUMBER(MATCH(C6980, 'Registration Database Man. Code'!A:A, 0)), "drone", "")</f>
        <v>drone</v>
      </c>
      <c r="E6980" s="23" t="str">
        <f>VLOOKUP(C6980, 'Registration Database Man. Code'!A:D, 4, FALSE)</f>
        <v>DJI</v>
      </c>
      <c r="F6980" s="24" t="str">
        <f t="shared" si="109"/>
        <v>No</v>
      </c>
      <c r="G6980" s="21" t="str">
        <f>IF(F6980="Yes", "Not Applicable", IF(COUNTIF('Broadcast Module Man Codes'!B:B, LEFT(B6980, 4))=0, "No BM Man Code Found", "Match Found"))</f>
        <v>No BM Man Code Found</v>
      </c>
    </row>
    <row r="6981" spans="1:7">
      <c r="A6981" s="23" t="s">
        <v>13334</v>
      </c>
      <c r="B6981" s="23" t="s">
        <v>13335</v>
      </c>
      <c r="C6981" s="23" t="s">
        <v>512</v>
      </c>
      <c r="D6981" s="23" t="str">
        <f>IF(ISNUMBER(MATCH(C6981, 'Registration Database Man. Code'!A:A, 0)), "drone", "")</f>
        <v>drone</v>
      </c>
      <c r="E6981" s="23" t="str">
        <f>VLOOKUP(C6981, 'Registration Database Man. Code'!A:D, 4, FALSE)</f>
        <v>DJI</v>
      </c>
      <c r="F6981" s="24" t="str">
        <f t="shared" si="109"/>
        <v>No</v>
      </c>
      <c r="G6981" s="21" t="str">
        <f>IF(F6981="Yes", "Not Applicable", IF(COUNTIF('Broadcast Module Man Codes'!B:B, LEFT(B6981, 4))=0, "No BM Man Code Found", "Match Found"))</f>
        <v>No BM Man Code Found</v>
      </c>
    </row>
    <row r="6982" spans="1:7">
      <c r="A6982" s="23" t="s">
        <v>13336</v>
      </c>
      <c r="B6982" s="23" t="s">
        <v>13337</v>
      </c>
      <c r="C6982" s="23" t="s">
        <v>94</v>
      </c>
      <c r="D6982" s="23" t="str">
        <f>IF(ISNUMBER(MATCH(C6982, 'Registration Database Man. Code'!A:A, 0)), "drone", "")</f>
        <v>drone</v>
      </c>
      <c r="E6982" s="23" t="str">
        <f>VLOOKUP(C6982, 'Registration Database Man. Code'!A:D, 4, FALSE)</f>
        <v>DJI</v>
      </c>
      <c r="F6982" s="24" t="str">
        <f t="shared" si="109"/>
        <v>No</v>
      </c>
      <c r="G6982" s="21" t="str">
        <f>IF(F6982="Yes", "Not Applicable", IF(COUNTIF('Broadcast Module Man Codes'!B:B, LEFT(B6982, 4))=0, "No BM Man Code Found", "Match Found"))</f>
        <v>No BM Man Code Found</v>
      </c>
    </row>
    <row r="6983" spans="1:7">
      <c r="A6983" s="23" t="s">
        <v>13338</v>
      </c>
      <c r="B6983" s="23" t="s">
        <v>13339</v>
      </c>
      <c r="C6983" s="23" t="s">
        <v>94</v>
      </c>
      <c r="D6983" s="23" t="str">
        <f>IF(ISNUMBER(MATCH(C6983, 'Registration Database Man. Code'!A:A, 0)), "drone", "")</f>
        <v>drone</v>
      </c>
      <c r="E6983" s="23" t="str">
        <f>VLOOKUP(C6983, 'Registration Database Man. Code'!A:D, 4, FALSE)</f>
        <v>DJI</v>
      </c>
      <c r="F6983" s="24" t="str">
        <f t="shared" si="109"/>
        <v>No</v>
      </c>
      <c r="G6983" s="21" t="str">
        <f>IF(F6983="Yes", "Not Applicable", IF(COUNTIF('Broadcast Module Man Codes'!B:B, LEFT(B6983, 4))=0, "No BM Man Code Found", "Match Found"))</f>
        <v>No BM Man Code Found</v>
      </c>
    </row>
    <row r="6984" spans="1:7">
      <c r="A6984" s="23" t="s">
        <v>13340</v>
      </c>
      <c r="B6984" s="23" t="s">
        <v>13341</v>
      </c>
      <c r="C6984" s="23" t="s">
        <v>94</v>
      </c>
      <c r="D6984" s="23" t="str">
        <f>IF(ISNUMBER(MATCH(C6984, 'Registration Database Man. Code'!A:A, 0)), "drone", "")</f>
        <v>drone</v>
      </c>
      <c r="E6984" s="23" t="str">
        <f>VLOOKUP(C6984, 'Registration Database Man. Code'!A:D, 4, FALSE)</f>
        <v>DJI</v>
      </c>
      <c r="F6984" s="24" t="str">
        <f t="shared" si="109"/>
        <v>No</v>
      </c>
      <c r="G6984" s="21" t="str">
        <f>IF(F6984="Yes", "Not Applicable", IF(COUNTIF('Broadcast Module Man Codes'!B:B, LEFT(B6984, 4))=0, "No BM Man Code Found", "Match Found"))</f>
        <v>No BM Man Code Found</v>
      </c>
    </row>
    <row r="6985" spans="1:7">
      <c r="A6985" s="23" t="s">
        <v>13342</v>
      </c>
      <c r="B6985" s="23" t="s">
        <v>13343</v>
      </c>
      <c r="C6985" s="23" t="s">
        <v>1322</v>
      </c>
      <c r="D6985" s="23" t="str">
        <f>IF(ISNUMBER(MATCH(C6985, 'Registration Database Man. Code'!A:A, 0)), "drone", "")</f>
        <v>drone</v>
      </c>
      <c r="E6985" s="23" t="str">
        <f>VLOOKUP(C6985, 'Registration Database Man. Code'!A:D, 4, FALSE)</f>
        <v>DJI</v>
      </c>
      <c r="F6985" s="24" t="str">
        <f t="shared" si="109"/>
        <v>Yes</v>
      </c>
      <c r="G6985" s="21" t="str">
        <f>IF(F6985="Yes", "Not Applicable", IF(COUNTIF('Broadcast Module Man Codes'!B:B, LEFT(B6985, 4))=0, "No BM Man Code Found", "Match Found"))</f>
        <v>Not Applicable</v>
      </c>
    </row>
    <row r="6986" spans="1:7">
      <c r="A6986" s="23" t="s">
        <v>13344</v>
      </c>
      <c r="B6986" s="23" t="s">
        <v>13345</v>
      </c>
      <c r="C6986" s="23" t="s">
        <v>1418</v>
      </c>
      <c r="D6986" s="23" t="str">
        <f>IF(ISNUMBER(MATCH(C6986, 'Registration Database Man. Code'!A:A, 0)), "drone", "")</f>
        <v>drone</v>
      </c>
      <c r="E6986" s="23" t="str">
        <f>VLOOKUP(C6986, 'Registration Database Man. Code'!A:D, 4, FALSE)</f>
        <v>DJI</v>
      </c>
      <c r="F6986" s="24" t="str">
        <f t="shared" si="109"/>
        <v>No</v>
      </c>
      <c r="G6986" s="21" t="str">
        <f>IF(F6986="Yes", "Not Applicable", IF(COUNTIF('Broadcast Module Man Codes'!B:B, LEFT(B6986, 4))=0, "No BM Man Code Found", "Match Found"))</f>
        <v>No BM Man Code Found</v>
      </c>
    </row>
    <row r="6987" spans="1:7">
      <c r="A6987" s="23" t="s">
        <v>13346</v>
      </c>
      <c r="B6987" s="23" t="s">
        <v>13347</v>
      </c>
      <c r="C6987" s="23" t="s">
        <v>455</v>
      </c>
      <c r="D6987" s="23" t="str">
        <f>IF(ISNUMBER(MATCH(C6987, 'Registration Database Man. Code'!A:A, 0)), "drone", "")</f>
        <v>drone</v>
      </c>
      <c r="E6987" s="23" t="str">
        <f>VLOOKUP(C6987, 'Registration Database Man. Code'!A:D, 4, FALSE)</f>
        <v>DJI</v>
      </c>
      <c r="F6987" s="24" t="str">
        <f t="shared" si="109"/>
        <v>No</v>
      </c>
      <c r="G6987" s="21" t="str">
        <f>IF(F6987="Yes", "Not Applicable", IF(COUNTIF('Broadcast Module Man Codes'!B:B, LEFT(B6987, 4))=0, "No BM Man Code Found", "Match Found"))</f>
        <v>No BM Man Code Found</v>
      </c>
    </row>
    <row r="6988" spans="1:7">
      <c r="A6988" s="23" t="s">
        <v>13348</v>
      </c>
      <c r="B6988" s="23" t="s">
        <v>13349</v>
      </c>
      <c r="C6988" s="23" t="s">
        <v>2651</v>
      </c>
      <c r="D6988" s="23" t="str">
        <f>IF(ISNUMBER(MATCH(C6988, 'Registration Database Man. Code'!A:A, 0)), "drone", "")</f>
        <v>drone</v>
      </c>
      <c r="E6988" s="23" t="str">
        <f>VLOOKUP(C6988, 'Registration Database Man. Code'!A:D, 4, FALSE)</f>
        <v>DJI</v>
      </c>
      <c r="F6988" s="24" t="str">
        <f t="shared" si="109"/>
        <v>No</v>
      </c>
      <c r="G6988" s="21" t="str">
        <f>IF(F6988="Yes", "Not Applicable", IF(COUNTIF('Broadcast Module Man Codes'!B:B, LEFT(B6988, 4))=0, "No BM Man Code Found", "Match Found"))</f>
        <v>No BM Man Code Found</v>
      </c>
    </row>
    <row r="6989" spans="1:7">
      <c r="A6989" s="23" t="s">
        <v>13350</v>
      </c>
      <c r="B6989" s="23" t="s">
        <v>13351</v>
      </c>
      <c r="C6989" s="23" t="s">
        <v>94</v>
      </c>
      <c r="D6989" s="23" t="str">
        <f>IF(ISNUMBER(MATCH(C6989, 'Registration Database Man. Code'!A:A, 0)), "drone", "")</f>
        <v>drone</v>
      </c>
      <c r="E6989" s="23" t="str">
        <f>VLOOKUP(C6989, 'Registration Database Man. Code'!A:D, 4, FALSE)</f>
        <v>DJI</v>
      </c>
      <c r="F6989" s="24" t="str">
        <f t="shared" si="109"/>
        <v>No</v>
      </c>
      <c r="G6989" s="21" t="str">
        <f>IF(F6989="Yes", "Not Applicable", IF(COUNTIF('Broadcast Module Man Codes'!B:B, LEFT(B6989, 4))=0, "No BM Man Code Found", "Match Found"))</f>
        <v>No BM Man Code Found</v>
      </c>
    </row>
    <row r="6990" spans="1:7">
      <c r="A6990" s="23" t="s">
        <v>13352</v>
      </c>
      <c r="B6990" s="23" t="s">
        <v>13353</v>
      </c>
      <c r="C6990" s="23" t="s">
        <v>94</v>
      </c>
      <c r="D6990" s="23" t="str">
        <f>IF(ISNUMBER(MATCH(C6990, 'Registration Database Man. Code'!A:A, 0)), "drone", "")</f>
        <v>drone</v>
      </c>
      <c r="E6990" s="23" t="str">
        <f>VLOOKUP(C6990, 'Registration Database Man. Code'!A:D, 4, FALSE)</f>
        <v>DJI</v>
      </c>
      <c r="F6990" s="24" t="str">
        <f t="shared" si="109"/>
        <v>No</v>
      </c>
      <c r="G6990" s="21" t="str">
        <f>IF(F6990="Yes", "Not Applicable", IF(COUNTIF('Broadcast Module Man Codes'!B:B, LEFT(B6990, 4))=0, "No BM Man Code Found", "Match Found"))</f>
        <v>No BM Man Code Found</v>
      </c>
    </row>
    <row r="6991" spans="1:7">
      <c r="A6991" s="23" t="s">
        <v>13354</v>
      </c>
      <c r="B6991" s="23" t="s">
        <v>13355</v>
      </c>
      <c r="C6991" s="23" t="s">
        <v>94</v>
      </c>
      <c r="D6991" s="23" t="str">
        <f>IF(ISNUMBER(MATCH(C6991, 'Registration Database Man. Code'!A:A, 0)), "drone", "")</f>
        <v>drone</v>
      </c>
      <c r="E6991" s="23" t="str">
        <f>VLOOKUP(C6991, 'Registration Database Man. Code'!A:D, 4, FALSE)</f>
        <v>DJI</v>
      </c>
      <c r="F6991" s="24" t="str">
        <f t="shared" si="109"/>
        <v>No</v>
      </c>
      <c r="G6991" s="21" t="str">
        <f>IF(F6991="Yes", "Not Applicable", IF(COUNTIF('Broadcast Module Man Codes'!B:B, LEFT(B6991, 4))=0, "No BM Man Code Found", "Match Found"))</f>
        <v>No BM Man Code Found</v>
      </c>
    </row>
    <row r="6992" spans="1:7">
      <c r="A6992" s="23" t="s">
        <v>13356</v>
      </c>
      <c r="B6992" s="23" t="s">
        <v>13357</v>
      </c>
      <c r="C6992" s="23" t="s">
        <v>94</v>
      </c>
      <c r="D6992" s="23" t="str">
        <f>IF(ISNUMBER(MATCH(C6992, 'Registration Database Man. Code'!A:A, 0)), "drone", "")</f>
        <v>drone</v>
      </c>
      <c r="E6992" s="23" t="str">
        <f>VLOOKUP(C6992, 'Registration Database Man. Code'!A:D, 4, FALSE)</f>
        <v>DJI</v>
      </c>
      <c r="F6992" s="24" t="str">
        <f t="shared" si="109"/>
        <v>No</v>
      </c>
      <c r="G6992" s="21" t="str">
        <f>IF(F6992="Yes", "Not Applicable", IF(COUNTIF('Broadcast Module Man Codes'!B:B, LEFT(B6992, 4))=0, "No BM Man Code Found", "Match Found"))</f>
        <v>No BM Man Code Found</v>
      </c>
    </row>
    <row r="6993" spans="1:7">
      <c r="A6993" s="23" t="s">
        <v>13358</v>
      </c>
      <c r="B6993" s="23" t="s">
        <v>13359</v>
      </c>
      <c r="C6993" s="23" t="s">
        <v>512</v>
      </c>
      <c r="D6993" s="23" t="str">
        <f>IF(ISNUMBER(MATCH(C6993, 'Registration Database Man. Code'!A:A, 0)), "drone", "")</f>
        <v>drone</v>
      </c>
      <c r="E6993" s="23" t="str">
        <f>VLOOKUP(C6993, 'Registration Database Man. Code'!A:D, 4, FALSE)</f>
        <v>DJI</v>
      </c>
      <c r="F6993" s="24" t="str">
        <f t="shared" si="109"/>
        <v>No</v>
      </c>
      <c r="G6993" s="21" t="str">
        <f>IF(F6993="Yes", "Not Applicable", IF(COUNTIF('Broadcast Module Man Codes'!B:B, LEFT(B6993, 4))=0, "No BM Man Code Found", "Match Found"))</f>
        <v>No BM Man Code Found</v>
      </c>
    </row>
    <row r="6994" spans="1:7">
      <c r="A6994" s="23" t="s">
        <v>13360</v>
      </c>
      <c r="B6994" s="23">
        <v>810221200029</v>
      </c>
      <c r="C6994" s="23" t="s">
        <v>555</v>
      </c>
      <c r="D6994" s="23" t="str">
        <f>IF(ISNUMBER(MATCH(C6994, 'Registration Database Man. Code'!A:A, 0)), "drone", "")</f>
        <v>drone</v>
      </c>
      <c r="E6994" s="23" t="str">
        <f>VLOOKUP(C6994, 'Registration Database Man. Code'!A:D, 4, FALSE)</f>
        <v>XAG</v>
      </c>
      <c r="F6994" s="24" t="str">
        <f t="shared" si="109"/>
        <v>No</v>
      </c>
      <c r="G6994" s="21" t="str">
        <f>IF(F6994="Yes", "Not Applicable", IF(COUNTIF('Broadcast Module Man Codes'!B:B, LEFT(B6994, 4))=0, "No BM Man Code Found", "Match Found"))</f>
        <v>No BM Man Code Found</v>
      </c>
    </row>
    <row r="6995" spans="1:7">
      <c r="A6995" s="23" t="s">
        <v>13361</v>
      </c>
      <c r="B6995" s="23" t="s">
        <v>13362</v>
      </c>
      <c r="C6995" s="23" t="s">
        <v>94</v>
      </c>
      <c r="D6995" s="23" t="str">
        <f>IF(ISNUMBER(MATCH(C6995, 'Registration Database Man. Code'!A:A, 0)), "drone", "")</f>
        <v>drone</v>
      </c>
      <c r="E6995" s="23" t="str">
        <f>VLOOKUP(C6995, 'Registration Database Man. Code'!A:D, 4, FALSE)</f>
        <v>DJI</v>
      </c>
      <c r="F6995" s="24" t="str">
        <f t="shared" si="109"/>
        <v>No</v>
      </c>
      <c r="G6995" s="21" t="str">
        <f>IF(F6995="Yes", "Not Applicable", IF(COUNTIF('Broadcast Module Man Codes'!B:B, LEFT(B6995, 4))=0, "No BM Man Code Found", "Match Found"))</f>
        <v>No BM Man Code Found</v>
      </c>
    </row>
    <row r="6996" spans="1:7">
      <c r="A6996" s="23" t="s">
        <v>13363</v>
      </c>
      <c r="B6996" s="23" t="s">
        <v>13364</v>
      </c>
      <c r="C6996" s="23" t="s">
        <v>94</v>
      </c>
      <c r="D6996" s="23" t="str">
        <f>IF(ISNUMBER(MATCH(C6996, 'Registration Database Man. Code'!A:A, 0)), "drone", "")</f>
        <v>drone</v>
      </c>
      <c r="E6996" s="23" t="str">
        <f>VLOOKUP(C6996, 'Registration Database Man. Code'!A:D, 4, FALSE)</f>
        <v>DJI</v>
      </c>
      <c r="F6996" s="24" t="str">
        <f t="shared" si="109"/>
        <v>No</v>
      </c>
      <c r="G6996" s="21" t="str">
        <f>IF(F6996="Yes", "Not Applicable", IF(COUNTIF('Broadcast Module Man Codes'!B:B, LEFT(B6996, 4))=0, "No BM Man Code Found", "Match Found"))</f>
        <v>No BM Man Code Found</v>
      </c>
    </row>
    <row r="6997" spans="1:7">
      <c r="A6997" s="23" t="s">
        <v>13365</v>
      </c>
      <c r="B6997" s="23" t="s">
        <v>13366</v>
      </c>
      <c r="C6997" s="23">
        <v>610193</v>
      </c>
      <c r="D6997" s="23" t="str">
        <f>IF(ISNUMBER(MATCH(C6997, 'Registration Database Man. Code'!A:A, 0)), "drone", "")</f>
        <v>drone</v>
      </c>
      <c r="E6997" s="23" t="str">
        <f>VLOOKUP(C6997, 'Registration Database Man. Code'!A:D, 4, FALSE)</f>
        <v>DJI</v>
      </c>
      <c r="F6997" s="24" t="str">
        <f t="shared" si="109"/>
        <v>No</v>
      </c>
      <c r="G6997" s="21" t="str">
        <f>IF(F6997="Yes", "Not Applicable", IF(COUNTIF('Broadcast Module Man Codes'!B:B, LEFT(B6997, 4))=0, "No BM Man Code Found", "Match Found"))</f>
        <v>No BM Man Code Found</v>
      </c>
    </row>
    <row r="6998" spans="1:7">
      <c r="A6998" s="23" t="s">
        <v>13367</v>
      </c>
      <c r="B6998" s="23" t="s">
        <v>13368</v>
      </c>
      <c r="C6998" s="23" t="s">
        <v>523</v>
      </c>
      <c r="D6998" s="23" t="str">
        <f>IF(ISNUMBER(MATCH(C6998, 'Registration Database Man. Code'!A:A, 0)), "drone", "")</f>
        <v>drone</v>
      </c>
      <c r="E6998" s="23" t="str">
        <f>VLOOKUP(C6998, 'Registration Database Man. Code'!A:D, 4, FALSE)</f>
        <v>EA VISION</v>
      </c>
      <c r="F6998" s="24" t="str">
        <f t="shared" si="109"/>
        <v>No</v>
      </c>
      <c r="G6998" s="21" t="str">
        <f>IF(F6998="Yes", "Not Applicable", IF(COUNTIF('Broadcast Module Man Codes'!B:B, LEFT(B6998, 4))=0, "No BM Man Code Found", "Match Found"))</f>
        <v>No BM Man Code Found</v>
      </c>
    </row>
    <row r="6999" spans="1:7">
      <c r="A6999" s="23" t="s">
        <v>13369</v>
      </c>
      <c r="B6999" s="23" t="s">
        <v>13370</v>
      </c>
      <c r="C6999" s="23" t="s">
        <v>288</v>
      </c>
      <c r="D6999" s="23" t="str">
        <f>IF(ISNUMBER(MATCH(C6999, 'Registration Database Man. Code'!A:A, 0)), "drone", "")</f>
        <v>drone</v>
      </c>
      <c r="E6999" s="23" t="str">
        <f>VLOOKUP(C6999, 'Registration Database Man. Code'!A:D, 4, FALSE)</f>
        <v>DJI</v>
      </c>
      <c r="F6999" s="24" t="str">
        <f t="shared" si="109"/>
        <v>No</v>
      </c>
      <c r="G6999" s="21" t="str">
        <f>IF(F6999="Yes", "Not Applicable", IF(COUNTIF('Broadcast Module Man Codes'!B:B, LEFT(B6999, 4))=0, "No BM Man Code Found", "Match Found"))</f>
        <v>No BM Man Code Found</v>
      </c>
    </row>
    <row r="7000" spans="1:7">
      <c r="A7000" s="23" t="s">
        <v>13371</v>
      </c>
      <c r="B7000" s="23" t="s">
        <v>13372</v>
      </c>
      <c r="C7000" s="23" t="s">
        <v>94</v>
      </c>
      <c r="D7000" s="23" t="str">
        <f>IF(ISNUMBER(MATCH(C7000, 'Registration Database Man. Code'!A:A, 0)), "drone", "")</f>
        <v>drone</v>
      </c>
      <c r="E7000" s="23" t="str">
        <f>VLOOKUP(C7000, 'Registration Database Man. Code'!A:D, 4, FALSE)</f>
        <v>DJI</v>
      </c>
      <c r="F7000" s="24" t="str">
        <f t="shared" si="109"/>
        <v>No</v>
      </c>
      <c r="G7000" s="21" t="str">
        <f>IF(F7000="Yes", "Not Applicable", IF(COUNTIF('Broadcast Module Man Codes'!B:B, LEFT(B7000, 4))=0, "No BM Man Code Found", "Match Found"))</f>
        <v>No BM Man Code Found</v>
      </c>
    </row>
    <row r="7001" spans="1:7">
      <c r="A7001" s="23" t="s">
        <v>13373</v>
      </c>
      <c r="B7001" s="23" t="s">
        <v>13374</v>
      </c>
      <c r="C7001" s="23" t="s">
        <v>1421</v>
      </c>
      <c r="D7001" s="23" t="str">
        <f>IF(ISNUMBER(MATCH(C7001, 'Registration Database Man. Code'!A:A, 0)), "drone", "")</f>
        <v>drone</v>
      </c>
      <c r="E7001" s="23" t="str">
        <f>VLOOKUP(C7001, 'Registration Database Man. Code'!A:D, 4, FALSE)</f>
        <v>DJI</v>
      </c>
      <c r="F7001" s="24" t="str">
        <f t="shared" si="109"/>
        <v>No</v>
      </c>
      <c r="G7001" s="21" t="str">
        <f>IF(F7001="Yes", "Not Applicable", IF(COUNTIF('Broadcast Module Man Codes'!B:B, LEFT(B7001, 4))=0, "No BM Man Code Found", "Match Found"))</f>
        <v>No BM Man Code Found</v>
      </c>
    </row>
    <row r="7002" spans="1:7">
      <c r="A7002" s="23" t="s">
        <v>13375</v>
      </c>
      <c r="B7002" s="23" t="s">
        <v>13376</v>
      </c>
      <c r="C7002" s="23" t="s">
        <v>94</v>
      </c>
      <c r="D7002" s="23" t="str">
        <f>IF(ISNUMBER(MATCH(C7002, 'Registration Database Man. Code'!A:A, 0)), "drone", "")</f>
        <v>drone</v>
      </c>
      <c r="E7002" s="23" t="str">
        <f>VLOOKUP(C7002, 'Registration Database Man. Code'!A:D, 4, FALSE)</f>
        <v>DJI</v>
      </c>
      <c r="F7002" s="24" t="str">
        <f t="shared" si="109"/>
        <v>No</v>
      </c>
      <c r="G7002" s="21" t="str">
        <f>IF(F7002="Yes", "Not Applicable", IF(COUNTIF('Broadcast Module Man Codes'!B:B, LEFT(B7002, 4))=0, "No BM Man Code Found", "Match Found"))</f>
        <v>No BM Man Code Found</v>
      </c>
    </row>
    <row r="7003" spans="1:7">
      <c r="A7003" s="23" t="s">
        <v>13377</v>
      </c>
      <c r="B7003" s="23" t="s">
        <v>13378</v>
      </c>
      <c r="C7003" s="23" t="s">
        <v>94</v>
      </c>
      <c r="D7003" s="23" t="str">
        <f>IF(ISNUMBER(MATCH(C7003, 'Registration Database Man. Code'!A:A, 0)), "drone", "")</f>
        <v>drone</v>
      </c>
      <c r="E7003" s="23" t="str">
        <f>VLOOKUP(C7003, 'Registration Database Man. Code'!A:D, 4, FALSE)</f>
        <v>DJI</v>
      </c>
      <c r="F7003" s="24" t="str">
        <f t="shared" si="109"/>
        <v>No</v>
      </c>
      <c r="G7003" s="21" t="str">
        <f>IF(F7003="Yes", "Not Applicable", IF(COUNTIF('Broadcast Module Man Codes'!B:B, LEFT(B7003, 4))=0, "No BM Man Code Found", "Match Found"))</f>
        <v>No BM Man Code Found</v>
      </c>
    </row>
    <row r="7004" spans="1:7">
      <c r="A7004" s="23" t="s">
        <v>13379</v>
      </c>
      <c r="B7004" s="23" t="s">
        <v>13380</v>
      </c>
      <c r="C7004" s="23" t="s">
        <v>1322</v>
      </c>
      <c r="D7004" s="23" t="str">
        <f>IF(ISNUMBER(MATCH(C7004, 'Registration Database Man. Code'!A:A, 0)), "drone", "")</f>
        <v>drone</v>
      </c>
      <c r="E7004" s="23" t="str">
        <f>VLOOKUP(C7004, 'Registration Database Man. Code'!A:D, 4, FALSE)</f>
        <v>DJI</v>
      </c>
      <c r="F7004" s="24" t="str">
        <f t="shared" si="109"/>
        <v>Yes</v>
      </c>
      <c r="G7004" s="21" t="str">
        <f>IF(F7004="Yes", "Not Applicable", IF(COUNTIF('Broadcast Module Man Codes'!B:B, LEFT(B7004, 4))=0, "No BM Man Code Found", "Match Found"))</f>
        <v>Not Applicable</v>
      </c>
    </row>
    <row r="7005" spans="1:7">
      <c r="A7005" s="23" t="s">
        <v>13381</v>
      </c>
      <c r="B7005" s="23" t="s">
        <v>13382</v>
      </c>
      <c r="C7005" s="23" t="s">
        <v>94</v>
      </c>
      <c r="D7005" s="23" t="str">
        <f>IF(ISNUMBER(MATCH(C7005, 'Registration Database Man. Code'!A:A, 0)), "drone", "")</f>
        <v>drone</v>
      </c>
      <c r="E7005" s="23" t="str">
        <f>VLOOKUP(C7005, 'Registration Database Man. Code'!A:D, 4, FALSE)</f>
        <v>DJI</v>
      </c>
      <c r="F7005" s="24" t="str">
        <f t="shared" si="109"/>
        <v>No</v>
      </c>
      <c r="G7005" s="21" t="str">
        <f>IF(F7005="Yes", "Not Applicable", IF(COUNTIF('Broadcast Module Man Codes'!B:B, LEFT(B7005, 4))=0, "No BM Man Code Found", "Match Found"))</f>
        <v>No BM Man Code Found</v>
      </c>
    </row>
    <row r="7006" spans="1:7">
      <c r="A7006" s="23" t="s">
        <v>13383</v>
      </c>
      <c r="B7006" s="23" t="s">
        <v>13384</v>
      </c>
      <c r="C7006" s="23" t="s">
        <v>300</v>
      </c>
      <c r="D7006" s="23" t="str">
        <f>IF(ISNUMBER(MATCH(C7006, 'Registration Database Man. Code'!A:A, 0)), "drone", "")</f>
        <v>drone</v>
      </c>
      <c r="E7006" s="23" t="str">
        <f>VLOOKUP(C7006, 'Registration Database Man. Code'!A:D, 4, FALSE)</f>
        <v>DJI</v>
      </c>
      <c r="F7006" s="24" t="str">
        <f t="shared" si="109"/>
        <v>No</v>
      </c>
      <c r="G7006" s="21" t="str">
        <f>IF(F7006="Yes", "Not Applicable", IF(COUNTIF('Broadcast Module Man Codes'!B:B, LEFT(B7006, 4))=0, "No BM Man Code Found", "Match Found"))</f>
        <v>No BM Man Code Found</v>
      </c>
    </row>
    <row r="7007" spans="1:7">
      <c r="A7007" s="23" t="s">
        <v>13385</v>
      </c>
      <c r="B7007" s="23" t="s">
        <v>13386</v>
      </c>
      <c r="C7007" s="23" t="s">
        <v>142</v>
      </c>
      <c r="D7007" s="23" t="str">
        <f>IF(ISNUMBER(MATCH(C7007, 'Registration Database Man. Code'!A:A, 0)), "drone", "")</f>
        <v>drone</v>
      </c>
      <c r="E7007" s="23" t="str">
        <f>VLOOKUP(C7007, 'Registration Database Man. Code'!A:D, 4, FALSE)</f>
        <v>TALOS DRONES</v>
      </c>
      <c r="F7007" s="24" t="str">
        <f t="shared" si="109"/>
        <v>Yes</v>
      </c>
      <c r="G7007" s="21" t="str">
        <f>IF(F7007="Yes", "Not Applicable", IF(COUNTIF('Broadcast Module Man Codes'!B:B, LEFT(B7007, 4))=0, "No BM Man Code Found", "Match Found"))</f>
        <v>Not Applicable</v>
      </c>
    </row>
    <row r="7008" spans="1:7">
      <c r="A7008" s="23" t="s">
        <v>13387</v>
      </c>
      <c r="B7008" s="23" t="s">
        <v>13388</v>
      </c>
      <c r="C7008" s="23" t="s">
        <v>94</v>
      </c>
      <c r="D7008" s="23" t="str">
        <f>IF(ISNUMBER(MATCH(C7008, 'Registration Database Man. Code'!A:A, 0)), "drone", "")</f>
        <v>drone</v>
      </c>
      <c r="E7008" s="23" t="str">
        <f>VLOOKUP(C7008, 'Registration Database Man. Code'!A:D, 4, FALSE)</f>
        <v>DJI</v>
      </c>
      <c r="F7008" s="24" t="str">
        <f t="shared" si="109"/>
        <v>No</v>
      </c>
      <c r="G7008" s="21" t="str">
        <f>IF(F7008="Yes", "Not Applicable", IF(COUNTIF('Broadcast Module Man Codes'!B:B, LEFT(B7008, 4))=0, "No BM Man Code Found", "Match Found"))</f>
        <v>No BM Man Code Found</v>
      </c>
    </row>
    <row r="7009" spans="1:7">
      <c r="A7009" s="23" t="s">
        <v>13389</v>
      </c>
      <c r="B7009" s="23" t="s">
        <v>13390</v>
      </c>
      <c r="C7009" s="23" t="s">
        <v>94</v>
      </c>
      <c r="D7009" s="23" t="str">
        <f>IF(ISNUMBER(MATCH(C7009, 'Registration Database Man. Code'!A:A, 0)), "drone", "")</f>
        <v>drone</v>
      </c>
      <c r="E7009" s="23" t="str">
        <f>VLOOKUP(C7009, 'Registration Database Man. Code'!A:D, 4, FALSE)</f>
        <v>DJI</v>
      </c>
      <c r="F7009" s="24" t="str">
        <f t="shared" si="109"/>
        <v>No</v>
      </c>
      <c r="G7009" s="21" t="str">
        <f>IF(F7009="Yes", "Not Applicable", IF(COUNTIF('Broadcast Module Man Codes'!B:B, LEFT(B7009, 4))=0, "No BM Man Code Found", "Match Found"))</f>
        <v>No BM Man Code Found</v>
      </c>
    </row>
    <row r="7010" spans="1:7">
      <c r="A7010" s="23" t="s">
        <v>13391</v>
      </c>
      <c r="B7010" s="23" t="s">
        <v>13392</v>
      </c>
      <c r="C7010" s="23" t="s">
        <v>94</v>
      </c>
      <c r="D7010" s="23" t="str">
        <f>IF(ISNUMBER(MATCH(C7010, 'Registration Database Man. Code'!A:A, 0)), "drone", "")</f>
        <v>drone</v>
      </c>
      <c r="E7010" s="23" t="str">
        <f>VLOOKUP(C7010, 'Registration Database Man. Code'!A:D, 4, FALSE)</f>
        <v>DJI</v>
      </c>
      <c r="F7010" s="24" t="str">
        <f t="shared" si="109"/>
        <v>No</v>
      </c>
      <c r="G7010" s="21" t="str">
        <f>IF(F7010="Yes", "Not Applicable", IF(COUNTIF('Broadcast Module Man Codes'!B:B, LEFT(B7010, 4))=0, "No BM Man Code Found", "Match Found"))</f>
        <v>No BM Man Code Found</v>
      </c>
    </row>
    <row r="7011" spans="1:7">
      <c r="A7011" s="23" t="s">
        <v>13393</v>
      </c>
      <c r="B7011" s="23" t="s">
        <v>13394</v>
      </c>
      <c r="C7011" s="23" t="s">
        <v>94</v>
      </c>
      <c r="D7011" s="23" t="str">
        <f>IF(ISNUMBER(MATCH(C7011, 'Registration Database Man. Code'!A:A, 0)), "drone", "")</f>
        <v>drone</v>
      </c>
      <c r="E7011" s="23" t="str">
        <f>VLOOKUP(C7011, 'Registration Database Man. Code'!A:D, 4, FALSE)</f>
        <v>DJI</v>
      </c>
      <c r="F7011" s="24" t="str">
        <f t="shared" si="109"/>
        <v>No</v>
      </c>
      <c r="G7011" s="21" t="str">
        <f>IF(F7011="Yes", "Not Applicable", IF(COUNTIF('Broadcast Module Man Codes'!B:B, LEFT(B7011, 4))=0, "No BM Man Code Found", "Match Found"))</f>
        <v>No BM Man Code Found</v>
      </c>
    </row>
    <row r="7012" spans="1:7">
      <c r="A7012" s="23" t="s">
        <v>13395</v>
      </c>
      <c r="B7012" s="23" t="s">
        <v>13396</v>
      </c>
      <c r="C7012" s="23">
        <v>610193</v>
      </c>
      <c r="D7012" s="23" t="str">
        <f>IF(ISNUMBER(MATCH(C7012, 'Registration Database Man. Code'!A:A, 0)), "drone", "")</f>
        <v>drone</v>
      </c>
      <c r="E7012" s="23" t="str">
        <f>VLOOKUP(C7012, 'Registration Database Man. Code'!A:D, 4, FALSE)</f>
        <v>DJI</v>
      </c>
      <c r="F7012" s="24" t="str">
        <f t="shared" si="109"/>
        <v>No</v>
      </c>
      <c r="G7012" s="21" t="str">
        <f>IF(F7012="Yes", "Not Applicable", IF(COUNTIF('Broadcast Module Man Codes'!B:B, LEFT(B7012, 4))=0, "No BM Man Code Found", "Match Found"))</f>
        <v>No BM Man Code Found</v>
      </c>
    </row>
    <row r="7013" spans="1:7">
      <c r="A7013" s="23" t="s">
        <v>13397</v>
      </c>
      <c r="B7013" s="23" t="s">
        <v>13398</v>
      </c>
      <c r="C7013" s="23" t="s">
        <v>1322</v>
      </c>
      <c r="D7013" s="23" t="str">
        <f>IF(ISNUMBER(MATCH(C7013, 'Registration Database Man. Code'!A:A, 0)), "drone", "")</f>
        <v>drone</v>
      </c>
      <c r="E7013" s="23" t="str">
        <f>VLOOKUP(C7013, 'Registration Database Man. Code'!A:D, 4, FALSE)</f>
        <v>DJI</v>
      </c>
      <c r="F7013" s="24" t="str">
        <f t="shared" si="109"/>
        <v>Yes</v>
      </c>
      <c r="G7013" s="21" t="str">
        <f>IF(F7013="Yes", "Not Applicable", IF(COUNTIF('Broadcast Module Man Codes'!B:B, LEFT(B7013, 4))=0, "No BM Man Code Found", "Match Found"))</f>
        <v>Not Applicable</v>
      </c>
    </row>
    <row r="7014" spans="1:7">
      <c r="A7014" s="23" t="s">
        <v>13399</v>
      </c>
      <c r="B7014" s="23" t="s">
        <v>13400</v>
      </c>
      <c r="C7014" s="23" t="s">
        <v>132</v>
      </c>
      <c r="D7014" s="23" t="str">
        <f>IF(ISNUMBER(MATCH(C7014, 'Registration Database Man. Code'!A:A, 0)), "drone", "")</f>
        <v>drone</v>
      </c>
      <c r="E7014" s="23" t="str">
        <f>VLOOKUP(C7014, 'Registration Database Man. Code'!A:D, 4, FALSE)</f>
        <v>DJI</v>
      </c>
      <c r="F7014" s="24" t="str">
        <f t="shared" si="109"/>
        <v>No</v>
      </c>
      <c r="G7014" s="21" t="str">
        <f>IF(F7014="Yes", "Not Applicable", IF(COUNTIF('Broadcast Module Man Codes'!B:B, LEFT(B7014, 4))=0, "No BM Man Code Found", "Match Found"))</f>
        <v>No BM Man Code Found</v>
      </c>
    </row>
    <row r="7015" spans="1:7">
      <c r="A7015" s="23" t="s">
        <v>13401</v>
      </c>
      <c r="B7015" s="23" t="s">
        <v>13402</v>
      </c>
      <c r="C7015" s="23">
        <v>610193</v>
      </c>
      <c r="D7015" s="23" t="str">
        <f>IF(ISNUMBER(MATCH(C7015, 'Registration Database Man. Code'!A:A, 0)), "drone", "")</f>
        <v>drone</v>
      </c>
      <c r="E7015" s="23" t="str">
        <f>VLOOKUP(C7015, 'Registration Database Man. Code'!A:D, 4, FALSE)</f>
        <v>DJI</v>
      </c>
      <c r="F7015" s="24" t="str">
        <f t="shared" si="109"/>
        <v>No</v>
      </c>
      <c r="G7015" s="21" t="str">
        <f>IF(F7015="Yes", "Not Applicable", IF(COUNTIF('Broadcast Module Man Codes'!B:B, LEFT(B7015, 4))=0, "No BM Man Code Found", "Match Found"))</f>
        <v>No BM Man Code Found</v>
      </c>
    </row>
    <row r="7016" spans="1:7">
      <c r="A7016" s="23" t="s">
        <v>13403</v>
      </c>
      <c r="B7016" s="23" t="s">
        <v>13404</v>
      </c>
      <c r="C7016" s="23" t="s">
        <v>94</v>
      </c>
      <c r="D7016" s="23" t="str">
        <f>IF(ISNUMBER(MATCH(C7016, 'Registration Database Man. Code'!A:A, 0)), "drone", "")</f>
        <v>drone</v>
      </c>
      <c r="E7016" s="23" t="str">
        <f>VLOOKUP(C7016, 'Registration Database Man. Code'!A:D, 4, FALSE)</f>
        <v>DJI</v>
      </c>
      <c r="F7016" s="24" t="str">
        <f t="shared" si="109"/>
        <v>No</v>
      </c>
      <c r="G7016" s="21" t="str">
        <f>IF(F7016="Yes", "Not Applicable", IF(COUNTIF('Broadcast Module Man Codes'!B:B, LEFT(B7016, 4))=0, "No BM Man Code Found", "Match Found"))</f>
        <v>No BM Man Code Found</v>
      </c>
    </row>
    <row r="7017" spans="1:7">
      <c r="A7017" s="23" t="s">
        <v>13405</v>
      </c>
      <c r="B7017" s="23" t="s">
        <v>13406</v>
      </c>
      <c r="C7017" s="23" t="s">
        <v>4</v>
      </c>
      <c r="D7017" s="23" t="str">
        <f>IF(ISNUMBER(MATCH(C7017, 'Registration Database Man. Code'!A:A, 0)), "drone", "")</f>
        <v>drone</v>
      </c>
      <c r="E7017" s="23" t="str">
        <f>VLOOKUP(C7017, 'Registration Database Man. Code'!A:D, 4, FALSE)</f>
        <v>TALOS DRONES</v>
      </c>
      <c r="F7017" s="24" t="str">
        <f t="shared" si="109"/>
        <v>Yes</v>
      </c>
      <c r="G7017" s="21" t="str">
        <f>IF(F7017="Yes", "Not Applicable", IF(COUNTIF('Broadcast Module Man Codes'!B:B, LEFT(B7017, 4))=0, "No BM Man Code Found", "Match Found"))</f>
        <v>Not Applicable</v>
      </c>
    </row>
    <row r="7018" spans="1:7">
      <c r="A7018" s="23" t="s">
        <v>13407</v>
      </c>
      <c r="B7018" s="23" t="s">
        <v>13408</v>
      </c>
      <c r="C7018" s="23" t="s">
        <v>94</v>
      </c>
      <c r="D7018" s="23" t="str">
        <f>IF(ISNUMBER(MATCH(C7018, 'Registration Database Man. Code'!A:A, 0)), "drone", "")</f>
        <v>drone</v>
      </c>
      <c r="E7018" s="23" t="str">
        <f>VLOOKUP(C7018, 'Registration Database Man. Code'!A:D, 4, FALSE)</f>
        <v>DJI</v>
      </c>
      <c r="F7018" s="24" t="str">
        <f t="shared" si="109"/>
        <v>No</v>
      </c>
      <c r="G7018" s="21" t="str">
        <f>IF(F7018="Yes", "Not Applicable", IF(COUNTIF('Broadcast Module Man Codes'!B:B, LEFT(B7018, 4))=0, "No BM Man Code Found", "Match Found"))</f>
        <v>No BM Man Code Found</v>
      </c>
    </row>
    <row r="7019" spans="1:7">
      <c r="A7019" s="23" t="s">
        <v>13409</v>
      </c>
      <c r="B7019" s="23" t="s">
        <v>13410</v>
      </c>
      <c r="C7019" s="23" t="s">
        <v>94</v>
      </c>
      <c r="D7019" s="23" t="str">
        <f>IF(ISNUMBER(MATCH(C7019, 'Registration Database Man. Code'!A:A, 0)), "drone", "")</f>
        <v>drone</v>
      </c>
      <c r="E7019" s="23" t="str">
        <f>VLOOKUP(C7019, 'Registration Database Man. Code'!A:D, 4, FALSE)</f>
        <v>DJI</v>
      </c>
      <c r="F7019" s="24" t="str">
        <f t="shared" si="109"/>
        <v>No</v>
      </c>
      <c r="G7019" s="21" t="str">
        <f>IF(F7019="Yes", "Not Applicable", IF(COUNTIF('Broadcast Module Man Codes'!B:B, LEFT(B7019, 4))=0, "No BM Man Code Found", "Match Found"))</f>
        <v>No BM Man Code Found</v>
      </c>
    </row>
    <row r="7020" spans="1:7">
      <c r="A7020" s="23" t="s">
        <v>13411</v>
      </c>
      <c r="B7020" s="23" t="s">
        <v>13412</v>
      </c>
      <c r="C7020" s="23" t="s">
        <v>153</v>
      </c>
      <c r="D7020" s="23" t="str">
        <f>IF(ISNUMBER(MATCH(C7020, 'Registration Database Man. Code'!A:A, 0)), "drone", "")</f>
        <v>drone</v>
      </c>
      <c r="E7020" s="23" t="str">
        <f>VLOOKUP(C7020, 'Registration Database Man. Code'!A:D, 4, FALSE)</f>
        <v>DJI</v>
      </c>
      <c r="F7020" s="24" t="str">
        <f t="shared" si="109"/>
        <v>Yes</v>
      </c>
      <c r="G7020" s="21" t="str">
        <f>IF(F7020="Yes", "Not Applicable", IF(COUNTIF('Broadcast Module Man Codes'!B:B, LEFT(B7020, 4))=0, "No BM Man Code Found", "Match Found"))</f>
        <v>Not Applicable</v>
      </c>
    </row>
    <row r="7021" spans="1:7">
      <c r="A7021" s="23" t="s">
        <v>13413</v>
      </c>
      <c r="B7021" s="23" t="s">
        <v>13414</v>
      </c>
      <c r="C7021" s="23" t="s">
        <v>94</v>
      </c>
      <c r="D7021" s="23" t="str">
        <f>IF(ISNUMBER(MATCH(C7021, 'Registration Database Man. Code'!A:A, 0)), "drone", "")</f>
        <v>drone</v>
      </c>
      <c r="E7021" s="23" t="str">
        <f>VLOOKUP(C7021, 'Registration Database Man. Code'!A:D, 4, FALSE)</f>
        <v>DJI</v>
      </c>
      <c r="F7021" s="24" t="str">
        <f t="shared" si="109"/>
        <v>No</v>
      </c>
      <c r="G7021" s="21" t="str">
        <f>IF(F7021="Yes", "Not Applicable", IF(COUNTIF('Broadcast Module Man Codes'!B:B, LEFT(B7021, 4))=0, "No BM Man Code Found", "Match Found"))</f>
        <v>No BM Man Code Found</v>
      </c>
    </row>
    <row r="7022" spans="1:7">
      <c r="A7022" s="23" t="s">
        <v>13415</v>
      </c>
      <c r="B7022" s="23" t="s">
        <v>13416</v>
      </c>
      <c r="C7022" s="23" t="s">
        <v>94</v>
      </c>
      <c r="D7022" s="23" t="str">
        <f>IF(ISNUMBER(MATCH(C7022, 'Registration Database Man. Code'!A:A, 0)), "drone", "")</f>
        <v>drone</v>
      </c>
      <c r="E7022" s="23" t="str">
        <f>VLOOKUP(C7022, 'Registration Database Man. Code'!A:D, 4, FALSE)</f>
        <v>DJI</v>
      </c>
      <c r="F7022" s="24" t="str">
        <f t="shared" si="109"/>
        <v>No</v>
      </c>
      <c r="G7022" s="21" t="str">
        <f>IF(F7022="Yes", "Not Applicable", IF(COUNTIF('Broadcast Module Man Codes'!B:B, LEFT(B7022, 4))=0, "No BM Man Code Found", "Match Found"))</f>
        <v>No BM Man Code Found</v>
      </c>
    </row>
    <row r="7023" spans="1:7">
      <c r="A7023" s="23" t="s">
        <v>13417</v>
      </c>
      <c r="B7023" s="23" t="s">
        <v>13418</v>
      </c>
      <c r="C7023" s="23" t="s">
        <v>94</v>
      </c>
      <c r="D7023" s="23" t="str">
        <f>IF(ISNUMBER(MATCH(C7023, 'Registration Database Man. Code'!A:A, 0)), "drone", "")</f>
        <v>drone</v>
      </c>
      <c r="E7023" s="23" t="str">
        <f>VLOOKUP(C7023, 'Registration Database Man. Code'!A:D, 4, FALSE)</f>
        <v>DJI</v>
      </c>
      <c r="F7023" s="24" t="str">
        <f t="shared" si="109"/>
        <v>No</v>
      </c>
      <c r="G7023" s="21" t="str">
        <f>IF(F7023="Yes", "Not Applicable", IF(COUNTIF('Broadcast Module Man Codes'!B:B, LEFT(B7023, 4))=0, "No BM Man Code Found", "Match Found"))</f>
        <v>No BM Man Code Found</v>
      </c>
    </row>
    <row r="7024" spans="1:7">
      <c r="A7024" s="23" t="s">
        <v>13419</v>
      </c>
      <c r="B7024" s="23" t="s">
        <v>13420</v>
      </c>
      <c r="C7024" s="23" t="s">
        <v>94</v>
      </c>
      <c r="D7024" s="23" t="str">
        <f>IF(ISNUMBER(MATCH(C7024, 'Registration Database Man. Code'!A:A, 0)), "drone", "")</f>
        <v>drone</v>
      </c>
      <c r="E7024" s="23" t="str">
        <f>VLOOKUP(C7024, 'Registration Database Man. Code'!A:D, 4, FALSE)</f>
        <v>DJI</v>
      </c>
      <c r="F7024" s="24" t="str">
        <f t="shared" si="109"/>
        <v>No</v>
      </c>
      <c r="G7024" s="21" t="str">
        <f>IF(F7024="Yes", "Not Applicable", IF(COUNTIF('Broadcast Module Man Codes'!B:B, LEFT(B7024, 4))=0, "No BM Man Code Found", "Match Found"))</f>
        <v>No BM Man Code Found</v>
      </c>
    </row>
    <row r="7025" spans="1:7">
      <c r="A7025" s="23" t="s">
        <v>13421</v>
      </c>
      <c r="B7025" s="23" t="s">
        <v>13422</v>
      </c>
      <c r="C7025" s="23" t="s">
        <v>21</v>
      </c>
      <c r="D7025" s="23" t="str">
        <f>IF(ISNUMBER(MATCH(C7025, 'Registration Database Man. Code'!A:A, 0)), "drone", "")</f>
        <v>drone</v>
      </c>
      <c r="E7025" s="23" t="str">
        <f>VLOOKUP(C7025, 'Registration Database Man. Code'!A:D, 4, FALSE)</f>
        <v>XAG</v>
      </c>
      <c r="F7025" s="24" t="str">
        <f t="shared" si="109"/>
        <v>Yes</v>
      </c>
      <c r="G7025" s="21" t="str">
        <f>IF(F7025="Yes", "Not Applicable", IF(COUNTIF('Broadcast Module Man Codes'!B:B, LEFT(B7025, 4))=0, "No BM Man Code Found", "Match Found"))</f>
        <v>Not Applicable</v>
      </c>
    </row>
    <row r="7026" spans="1:7">
      <c r="A7026" s="23" t="s">
        <v>13423</v>
      </c>
      <c r="B7026" s="23" t="s">
        <v>13424</v>
      </c>
      <c r="C7026" s="23">
        <v>610171</v>
      </c>
      <c r="D7026" s="23" t="str">
        <f>IF(ISNUMBER(MATCH(C7026, 'Registration Database Man. Code'!A:A, 0)), "drone", "")</f>
        <v>drone</v>
      </c>
      <c r="E7026" s="23" t="str">
        <f>VLOOKUP(C7026, 'Registration Database Man. Code'!A:D, 4, FALSE)</f>
        <v>DJI</v>
      </c>
      <c r="F7026" s="24" t="str">
        <f t="shared" si="109"/>
        <v>No</v>
      </c>
      <c r="G7026" s="21" t="str">
        <f>IF(F7026="Yes", "Not Applicable", IF(COUNTIF('Broadcast Module Man Codes'!B:B, LEFT(B7026, 4))=0, "No BM Man Code Found", "Match Found"))</f>
        <v>No BM Man Code Found</v>
      </c>
    </row>
    <row r="7027" spans="1:7">
      <c r="A7027" s="23" t="s">
        <v>13425</v>
      </c>
      <c r="B7027" s="23" t="s">
        <v>13426</v>
      </c>
      <c r="C7027" s="23" t="s">
        <v>94</v>
      </c>
      <c r="D7027" s="23" t="str">
        <f>IF(ISNUMBER(MATCH(C7027, 'Registration Database Man. Code'!A:A, 0)), "drone", "")</f>
        <v>drone</v>
      </c>
      <c r="E7027" s="23" t="str">
        <f>VLOOKUP(C7027, 'Registration Database Man. Code'!A:D, 4, FALSE)</f>
        <v>DJI</v>
      </c>
      <c r="F7027" s="24" t="str">
        <f t="shared" si="109"/>
        <v>No</v>
      </c>
      <c r="G7027" s="21" t="str">
        <f>IF(F7027="Yes", "Not Applicable", IF(COUNTIF('Broadcast Module Man Codes'!B:B, LEFT(B7027, 4))=0, "No BM Man Code Found", "Match Found"))</f>
        <v>No BM Man Code Found</v>
      </c>
    </row>
    <row r="7028" spans="1:7">
      <c r="A7028" s="23" t="s">
        <v>13427</v>
      </c>
      <c r="B7028" s="23" t="s">
        <v>13428</v>
      </c>
      <c r="C7028" s="23" t="s">
        <v>94</v>
      </c>
      <c r="D7028" s="23" t="str">
        <f>IF(ISNUMBER(MATCH(C7028, 'Registration Database Man. Code'!A:A, 0)), "drone", "")</f>
        <v>drone</v>
      </c>
      <c r="E7028" s="23" t="str">
        <f>VLOOKUP(C7028, 'Registration Database Man. Code'!A:D, 4, FALSE)</f>
        <v>DJI</v>
      </c>
      <c r="F7028" s="24" t="str">
        <f t="shared" si="109"/>
        <v>No</v>
      </c>
      <c r="G7028" s="21" t="str">
        <f>IF(F7028="Yes", "Not Applicable", IF(COUNTIF('Broadcast Module Man Codes'!B:B, LEFT(B7028, 4))=0, "No BM Man Code Found", "Match Found"))</f>
        <v>No BM Man Code Found</v>
      </c>
    </row>
    <row r="7029" spans="1:7">
      <c r="A7029" s="23" t="s">
        <v>13429</v>
      </c>
      <c r="B7029" s="23" t="s">
        <v>13430</v>
      </c>
      <c r="C7029" s="23" t="s">
        <v>10</v>
      </c>
      <c r="D7029" s="23" t="str">
        <f>IF(ISNUMBER(MATCH(C7029, 'Registration Database Man. Code'!A:A, 0)), "drone", "")</f>
        <v>drone</v>
      </c>
      <c r="E7029" s="23" t="str">
        <f>VLOOKUP(C7029, 'Registration Database Man. Code'!A:D, 4, FALSE)</f>
        <v>DJI</v>
      </c>
      <c r="F7029" s="24" t="str">
        <f t="shared" si="109"/>
        <v>Yes</v>
      </c>
      <c r="G7029" s="21" t="str">
        <f>IF(F7029="Yes", "Not Applicable", IF(COUNTIF('Broadcast Module Man Codes'!B:B, LEFT(B7029, 4))=0, "No BM Man Code Found", "Match Found"))</f>
        <v>Not Applicable</v>
      </c>
    </row>
    <row r="7030" spans="1:7">
      <c r="A7030" s="23" t="s">
        <v>13431</v>
      </c>
      <c r="B7030" s="23" t="s">
        <v>13432</v>
      </c>
      <c r="C7030" s="23" t="s">
        <v>94</v>
      </c>
      <c r="D7030" s="23" t="str">
        <f>IF(ISNUMBER(MATCH(C7030, 'Registration Database Man. Code'!A:A, 0)), "drone", "")</f>
        <v>drone</v>
      </c>
      <c r="E7030" s="23" t="str">
        <f>VLOOKUP(C7030, 'Registration Database Man. Code'!A:D, 4, FALSE)</f>
        <v>DJI</v>
      </c>
      <c r="F7030" s="24" t="str">
        <f t="shared" si="109"/>
        <v>No</v>
      </c>
      <c r="G7030" s="21" t="str">
        <f>IF(F7030="Yes", "Not Applicable", IF(COUNTIF('Broadcast Module Man Codes'!B:B, LEFT(B7030, 4))=0, "No BM Man Code Found", "Match Found"))</f>
        <v>No BM Man Code Found</v>
      </c>
    </row>
    <row r="7031" spans="1:7">
      <c r="A7031" s="23" t="s">
        <v>13433</v>
      </c>
      <c r="B7031" s="23" t="s">
        <v>13434</v>
      </c>
      <c r="C7031" s="23" t="s">
        <v>94</v>
      </c>
      <c r="D7031" s="23" t="str">
        <f>IF(ISNUMBER(MATCH(C7031, 'Registration Database Man. Code'!A:A, 0)), "drone", "")</f>
        <v>drone</v>
      </c>
      <c r="E7031" s="23" t="str">
        <f>VLOOKUP(C7031, 'Registration Database Man. Code'!A:D, 4, FALSE)</f>
        <v>DJI</v>
      </c>
      <c r="F7031" s="24" t="str">
        <f t="shared" si="109"/>
        <v>No</v>
      </c>
      <c r="G7031" s="21" t="str">
        <f>IF(F7031="Yes", "Not Applicable", IF(COUNTIF('Broadcast Module Man Codes'!B:B, LEFT(B7031, 4))=0, "No BM Man Code Found", "Match Found"))</f>
        <v>No BM Man Code Found</v>
      </c>
    </row>
    <row r="7032" spans="1:7">
      <c r="A7032" s="23" t="s">
        <v>13435</v>
      </c>
      <c r="B7032" s="23" t="s">
        <v>13436</v>
      </c>
      <c r="C7032" s="23" t="s">
        <v>94</v>
      </c>
      <c r="D7032" s="23" t="str">
        <f>IF(ISNUMBER(MATCH(C7032, 'Registration Database Man. Code'!A:A, 0)), "drone", "")</f>
        <v>drone</v>
      </c>
      <c r="E7032" s="23" t="str">
        <f>VLOOKUP(C7032, 'Registration Database Man. Code'!A:D, 4, FALSE)</f>
        <v>DJI</v>
      </c>
      <c r="F7032" s="24" t="str">
        <f t="shared" si="109"/>
        <v>No</v>
      </c>
      <c r="G7032" s="21" t="str">
        <f>IF(F7032="Yes", "Not Applicable", IF(COUNTIF('Broadcast Module Man Codes'!B:B, LEFT(B7032, 4))=0, "No BM Man Code Found", "Match Found"))</f>
        <v>No BM Man Code Found</v>
      </c>
    </row>
    <row r="7033" spans="1:7">
      <c r="A7033" s="23" t="s">
        <v>13437</v>
      </c>
      <c r="B7033" s="23" t="s">
        <v>13438</v>
      </c>
      <c r="C7033" s="23" t="s">
        <v>10</v>
      </c>
      <c r="D7033" s="23" t="str">
        <f>IF(ISNUMBER(MATCH(C7033, 'Registration Database Man. Code'!A:A, 0)), "drone", "")</f>
        <v>drone</v>
      </c>
      <c r="E7033" s="23" t="str">
        <f>VLOOKUP(C7033, 'Registration Database Man. Code'!A:D, 4, FALSE)</f>
        <v>DJI</v>
      </c>
      <c r="F7033" s="24" t="str">
        <f t="shared" si="109"/>
        <v>No</v>
      </c>
      <c r="G7033" s="21" t="str">
        <f>IF(F7033="Yes", "Not Applicable", IF(COUNTIF('Broadcast Module Man Codes'!B:B, LEFT(B7033, 4))=0, "No BM Man Code Found", "Match Found"))</f>
        <v>No BM Man Code Found</v>
      </c>
    </row>
    <row r="7034" spans="1:7">
      <c r="A7034" s="23" t="s">
        <v>13439</v>
      </c>
      <c r="B7034" s="23" t="s">
        <v>13440</v>
      </c>
      <c r="C7034" s="23" t="s">
        <v>94</v>
      </c>
      <c r="D7034" s="23" t="str">
        <f>IF(ISNUMBER(MATCH(C7034, 'Registration Database Man. Code'!A:A, 0)), "drone", "")</f>
        <v>drone</v>
      </c>
      <c r="E7034" s="23" t="str">
        <f>VLOOKUP(C7034, 'Registration Database Man. Code'!A:D, 4, FALSE)</f>
        <v>DJI</v>
      </c>
      <c r="F7034" s="24" t="str">
        <f t="shared" si="109"/>
        <v>No</v>
      </c>
      <c r="G7034" s="21" t="str">
        <f>IF(F7034="Yes", "Not Applicable", IF(COUNTIF('Broadcast Module Man Codes'!B:B, LEFT(B7034, 4))=0, "No BM Man Code Found", "Match Found"))</f>
        <v>No BM Man Code Found</v>
      </c>
    </row>
    <row r="7035" spans="1:7">
      <c r="A7035" s="23" t="s">
        <v>13441</v>
      </c>
      <c r="B7035" s="23" t="s">
        <v>13442</v>
      </c>
      <c r="C7035" s="23" t="s">
        <v>13443</v>
      </c>
      <c r="D7035" s="23" t="str">
        <f>IF(ISNUMBER(MATCH(C7035, 'Registration Database Man. Code'!A:A, 0)), "drone", "")</f>
        <v>drone</v>
      </c>
      <c r="E7035" s="23" t="str">
        <f>VLOOKUP(C7035, 'Registration Database Man. Code'!A:D, 4, FALSE)</f>
        <v>DJI</v>
      </c>
      <c r="F7035" s="24" t="str">
        <f t="shared" si="109"/>
        <v>No</v>
      </c>
      <c r="G7035" s="21" t="str">
        <f>IF(F7035="Yes", "Not Applicable", IF(COUNTIF('Broadcast Module Man Codes'!B:B, LEFT(B7035, 4))=0, "No BM Man Code Found", "Match Found"))</f>
        <v>No BM Man Code Found</v>
      </c>
    </row>
    <row r="7036" spans="1:7">
      <c r="A7036" s="23" t="s">
        <v>13444</v>
      </c>
      <c r="B7036" s="23" t="s">
        <v>13445</v>
      </c>
      <c r="C7036" s="23" t="s">
        <v>97</v>
      </c>
      <c r="D7036" s="23" t="str">
        <f>IF(ISNUMBER(MATCH(C7036, 'Registration Database Man. Code'!A:A, 0)), "drone", "")</f>
        <v>drone</v>
      </c>
      <c r="E7036" s="23" t="str">
        <f>VLOOKUP(C7036, 'Registration Database Man. Code'!A:D, 4, FALSE)</f>
        <v>DJI</v>
      </c>
      <c r="F7036" s="24" t="str">
        <f t="shared" si="109"/>
        <v>No</v>
      </c>
      <c r="G7036" s="21" t="str">
        <f>IF(F7036="Yes", "Not Applicable", IF(COUNTIF('Broadcast Module Man Codes'!B:B, LEFT(B7036, 4))=0, "No BM Man Code Found", "Match Found"))</f>
        <v>No BM Man Code Found</v>
      </c>
    </row>
    <row r="7037" spans="1:7">
      <c r="A7037" s="23" t="s">
        <v>13446</v>
      </c>
      <c r="B7037" s="23" t="s">
        <v>13447</v>
      </c>
      <c r="C7037" s="23" t="s">
        <v>2035</v>
      </c>
      <c r="D7037" s="23" t="str">
        <f>IF(ISNUMBER(MATCH(C7037, 'Registration Database Man. Code'!A:A, 0)), "drone", "")</f>
        <v>drone</v>
      </c>
      <c r="E7037" s="23" t="str">
        <f>VLOOKUP(C7037, 'Registration Database Man. Code'!A:D, 4, FALSE)</f>
        <v>DJI</v>
      </c>
      <c r="F7037" s="24" t="str">
        <f t="shared" si="109"/>
        <v>No</v>
      </c>
      <c r="G7037" s="21" t="str">
        <f>IF(F7037="Yes", "Not Applicable", IF(COUNTIF('Broadcast Module Man Codes'!B:B, LEFT(B7037, 4))=0, "No BM Man Code Found", "Match Found"))</f>
        <v>No BM Man Code Found</v>
      </c>
    </row>
    <row r="7038" spans="1:7">
      <c r="A7038" s="23" t="s">
        <v>13448</v>
      </c>
      <c r="B7038" s="23" t="s">
        <v>13449</v>
      </c>
      <c r="C7038" s="23" t="s">
        <v>94</v>
      </c>
      <c r="D7038" s="23" t="str">
        <f>IF(ISNUMBER(MATCH(C7038, 'Registration Database Man. Code'!A:A, 0)), "drone", "")</f>
        <v>drone</v>
      </c>
      <c r="E7038" s="23" t="str">
        <f>VLOOKUP(C7038, 'Registration Database Man. Code'!A:D, 4, FALSE)</f>
        <v>DJI</v>
      </c>
      <c r="F7038" s="24" t="str">
        <f t="shared" si="109"/>
        <v>No</v>
      </c>
      <c r="G7038" s="21" t="str">
        <f>IF(F7038="Yes", "Not Applicable", IF(COUNTIF('Broadcast Module Man Codes'!B:B, LEFT(B7038, 4))=0, "No BM Man Code Found", "Match Found"))</f>
        <v>No BM Man Code Found</v>
      </c>
    </row>
    <row r="7039" spans="1:7">
      <c r="A7039" s="23" t="s">
        <v>13450</v>
      </c>
      <c r="B7039" s="23" t="s">
        <v>13451</v>
      </c>
      <c r="C7039" s="23" t="s">
        <v>142</v>
      </c>
      <c r="D7039" s="23" t="str">
        <f>IF(ISNUMBER(MATCH(C7039, 'Registration Database Man. Code'!A:A, 0)), "drone", "")</f>
        <v>drone</v>
      </c>
      <c r="E7039" s="23" t="str">
        <f>VLOOKUP(C7039, 'Registration Database Man. Code'!A:D, 4, FALSE)</f>
        <v>TALOS DRONES</v>
      </c>
      <c r="F7039" s="24" t="str">
        <f t="shared" si="109"/>
        <v>Yes</v>
      </c>
      <c r="G7039" s="21" t="str">
        <f>IF(F7039="Yes", "Not Applicable", IF(COUNTIF('Broadcast Module Man Codes'!B:B, LEFT(B7039, 4))=0, "No BM Man Code Found", "Match Found"))</f>
        <v>Not Applicable</v>
      </c>
    </row>
    <row r="7040" spans="1:7">
      <c r="A7040" s="23" t="s">
        <v>13452</v>
      </c>
      <c r="B7040" s="23" t="s">
        <v>13453</v>
      </c>
      <c r="C7040" s="23" t="s">
        <v>94</v>
      </c>
      <c r="D7040" s="23" t="str">
        <f>IF(ISNUMBER(MATCH(C7040, 'Registration Database Man. Code'!A:A, 0)), "drone", "")</f>
        <v>drone</v>
      </c>
      <c r="E7040" s="23" t="str">
        <f>VLOOKUP(C7040, 'Registration Database Man. Code'!A:D, 4, FALSE)</f>
        <v>DJI</v>
      </c>
      <c r="F7040" s="24" t="str">
        <f t="shared" si="109"/>
        <v>No</v>
      </c>
      <c r="G7040" s="21" t="str">
        <f>IF(F7040="Yes", "Not Applicable", IF(COUNTIF('Broadcast Module Man Codes'!B:B, LEFT(B7040, 4))=0, "No BM Man Code Found", "Match Found"))</f>
        <v>No BM Man Code Found</v>
      </c>
    </row>
    <row r="7041" spans="1:7">
      <c r="A7041" s="23" t="s">
        <v>13454</v>
      </c>
      <c r="B7041" s="23" t="s">
        <v>13455</v>
      </c>
      <c r="C7041" s="23" t="s">
        <v>94</v>
      </c>
      <c r="D7041" s="23" t="str">
        <f>IF(ISNUMBER(MATCH(C7041, 'Registration Database Man. Code'!A:A, 0)), "drone", "")</f>
        <v>drone</v>
      </c>
      <c r="E7041" s="23" t="str">
        <f>VLOOKUP(C7041, 'Registration Database Man. Code'!A:D, 4, FALSE)</f>
        <v>DJI</v>
      </c>
      <c r="F7041" s="24" t="str">
        <f t="shared" si="109"/>
        <v>No</v>
      </c>
      <c r="G7041" s="21" t="str">
        <f>IF(F7041="Yes", "Not Applicable", IF(COUNTIF('Broadcast Module Man Codes'!B:B, LEFT(B7041, 4))=0, "No BM Man Code Found", "Match Found"))</f>
        <v>No BM Man Code Found</v>
      </c>
    </row>
    <row r="7042" spans="1:7">
      <c r="A7042" s="23" t="s">
        <v>13456</v>
      </c>
      <c r="B7042" s="23" t="s">
        <v>13457</v>
      </c>
      <c r="C7042" s="23" t="s">
        <v>94</v>
      </c>
      <c r="D7042" s="23" t="str">
        <f>IF(ISNUMBER(MATCH(C7042, 'Registration Database Man. Code'!A:A, 0)), "drone", "")</f>
        <v>drone</v>
      </c>
      <c r="E7042" s="23" t="str">
        <f>VLOOKUP(C7042, 'Registration Database Man. Code'!A:D, 4, FALSE)</f>
        <v>DJI</v>
      </c>
      <c r="F7042" s="24" t="str">
        <f t="shared" si="109"/>
        <v>No</v>
      </c>
      <c r="G7042" s="21" t="str">
        <f>IF(F7042="Yes", "Not Applicable", IF(COUNTIF('Broadcast Module Man Codes'!B:B, LEFT(B7042, 4))=0, "No BM Man Code Found", "Match Found"))</f>
        <v>No BM Man Code Found</v>
      </c>
    </row>
    <row r="7043" spans="1:7">
      <c r="A7043" s="23" t="s">
        <v>13458</v>
      </c>
      <c r="B7043" s="23" t="s">
        <v>13459</v>
      </c>
      <c r="C7043" s="23" t="s">
        <v>94</v>
      </c>
      <c r="D7043" s="23" t="str">
        <f>IF(ISNUMBER(MATCH(C7043, 'Registration Database Man. Code'!A:A, 0)), "drone", "")</f>
        <v>drone</v>
      </c>
      <c r="E7043" s="23" t="str">
        <f>VLOOKUP(C7043, 'Registration Database Man. Code'!A:D, 4, FALSE)</f>
        <v>DJI</v>
      </c>
      <c r="F7043" s="24" t="str">
        <f t="shared" ref="F7043:F7106" si="110">IF(OR(E7043="EA VISION", E7043="EAVISION"), "No", IF(OR(AND(OR(E7043="DJI", E7043="DJI Innovations"), LEFT(B7043, 5)="1581F"), AND(OR(E7043="XAG", E7043="GUANGZHOU XAG CO LTD"), LEFT(B7043, 5)="1863F"), AND(E7043="Talos Drones", LEFT(B7043, 5)="2104F")), "Yes", "No"))</f>
        <v>No</v>
      </c>
      <c r="G7043" s="21" t="str">
        <f>IF(F7043="Yes", "Not Applicable", IF(COUNTIF('Broadcast Module Man Codes'!B:B, LEFT(B7043, 4))=0, "No BM Man Code Found", "Match Found"))</f>
        <v>No BM Man Code Found</v>
      </c>
    </row>
    <row r="7044" spans="1:7">
      <c r="A7044" s="23" t="s">
        <v>13460</v>
      </c>
      <c r="B7044" s="23" t="s">
        <v>13461</v>
      </c>
      <c r="C7044" s="23" t="s">
        <v>94</v>
      </c>
      <c r="D7044" s="23" t="str">
        <f>IF(ISNUMBER(MATCH(C7044, 'Registration Database Man. Code'!A:A, 0)), "drone", "")</f>
        <v>drone</v>
      </c>
      <c r="E7044" s="23" t="str">
        <f>VLOOKUP(C7044, 'Registration Database Man. Code'!A:D, 4, FALSE)</f>
        <v>DJI</v>
      </c>
      <c r="F7044" s="24" t="str">
        <f t="shared" si="110"/>
        <v>No</v>
      </c>
      <c r="G7044" s="21" t="str">
        <f>IF(F7044="Yes", "Not Applicable", IF(COUNTIF('Broadcast Module Man Codes'!B:B, LEFT(B7044, 4))=0, "No BM Man Code Found", "Match Found"))</f>
        <v>No BM Man Code Found</v>
      </c>
    </row>
    <row r="7045" spans="1:7">
      <c r="A7045" s="23" t="s">
        <v>13462</v>
      </c>
      <c r="B7045" s="23" t="s">
        <v>13463</v>
      </c>
      <c r="C7045" s="23" t="s">
        <v>94</v>
      </c>
      <c r="D7045" s="23" t="str">
        <f>IF(ISNUMBER(MATCH(C7045, 'Registration Database Man. Code'!A:A, 0)), "drone", "")</f>
        <v>drone</v>
      </c>
      <c r="E7045" s="23" t="str">
        <f>VLOOKUP(C7045, 'Registration Database Man. Code'!A:D, 4, FALSE)</f>
        <v>DJI</v>
      </c>
      <c r="F7045" s="24" t="str">
        <f t="shared" si="110"/>
        <v>No</v>
      </c>
      <c r="G7045" s="21" t="str">
        <f>IF(F7045="Yes", "Not Applicable", IF(COUNTIF('Broadcast Module Man Codes'!B:B, LEFT(B7045, 4))=0, "No BM Man Code Found", "Match Found"))</f>
        <v>No BM Man Code Found</v>
      </c>
    </row>
    <row r="7046" spans="1:7">
      <c r="A7046" s="23" t="s">
        <v>13464</v>
      </c>
      <c r="B7046" s="23" t="s">
        <v>13465</v>
      </c>
      <c r="C7046" s="23" t="s">
        <v>1049</v>
      </c>
      <c r="D7046" s="23" t="str">
        <f>IF(ISNUMBER(MATCH(C7046, 'Registration Database Man. Code'!A:A, 0)), "drone", "")</f>
        <v>drone</v>
      </c>
      <c r="E7046" s="23" t="str">
        <f>VLOOKUP(C7046, 'Registration Database Man. Code'!A:D, 4, FALSE)</f>
        <v>DJI</v>
      </c>
      <c r="F7046" s="24" t="str">
        <f t="shared" si="110"/>
        <v>No</v>
      </c>
      <c r="G7046" s="21" t="str">
        <f>IF(F7046="Yes", "Not Applicable", IF(COUNTIF('Broadcast Module Man Codes'!B:B, LEFT(B7046, 4))=0, "No BM Man Code Found", "Match Found"))</f>
        <v>No BM Man Code Found</v>
      </c>
    </row>
    <row r="7047" spans="1:7">
      <c r="A7047" s="23" t="s">
        <v>13466</v>
      </c>
      <c r="B7047" s="23">
        <v>810221200040</v>
      </c>
      <c r="C7047" s="23" t="s">
        <v>555</v>
      </c>
      <c r="D7047" s="23" t="str">
        <f>IF(ISNUMBER(MATCH(C7047, 'Registration Database Man. Code'!A:A, 0)), "drone", "")</f>
        <v>drone</v>
      </c>
      <c r="E7047" s="23" t="str">
        <f>VLOOKUP(C7047, 'Registration Database Man. Code'!A:D, 4, FALSE)</f>
        <v>XAG</v>
      </c>
      <c r="F7047" s="24" t="str">
        <f t="shared" si="110"/>
        <v>No</v>
      </c>
      <c r="G7047" s="21" t="str">
        <f>IF(F7047="Yes", "Not Applicable", IF(COUNTIF('Broadcast Module Man Codes'!B:B, LEFT(B7047, 4))=0, "No BM Man Code Found", "Match Found"))</f>
        <v>No BM Man Code Found</v>
      </c>
    </row>
    <row r="7048" spans="1:7">
      <c r="A7048" s="23" t="s">
        <v>13467</v>
      </c>
      <c r="B7048" s="23" t="s">
        <v>13468</v>
      </c>
      <c r="C7048" s="23" t="s">
        <v>10</v>
      </c>
      <c r="D7048" s="23" t="str">
        <f>IF(ISNUMBER(MATCH(C7048, 'Registration Database Man. Code'!A:A, 0)), "drone", "")</f>
        <v>drone</v>
      </c>
      <c r="E7048" s="23" t="str">
        <f>VLOOKUP(C7048, 'Registration Database Man. Code'!A:D, 4, FALSE)</f>
        <v>DJI</v>
      </c>
      <c r="F7048" s="24" t="str">
        <f t="shared" si="110"/>
        <v>Yes</v>
      </c>
      <c r="G7048" s="21" t="str">
        <f>IF(F7048="Yes", "Not Applicable", IF(COUNTIF('Broadcast Module Man Codes'!B:B, LEFT(B7048, 4))=0, "No BM Man Code Found", "Match Found"))</f>
        <v>Not Applicable</v>
      </c>
    </row>
    <row r="7049" spans="1:7">
      <c r="A7049" s="23" t="s">
        <v>13469</v>
      </c>
      <c r="B7049" s="23" t="s">
        <v>13470</v>
      </c>
      <c r="C7049" s="23" t="s">
        <v>94</v>
      </c>
      <c r="D7049" s="23" t="str">
        <f>IF(ISNUMBER(MATCH(C7049, 'Registration Database Man. Code'!A:A, 0)), "drone", "")</f>
        <v>drone</v>
      </c>
      <c r="E7049" s="23" t="str">
        <f>VLOOKUP(C7049, 'Registration Database Man. Code'!A:D, 4, FALSE)</f>
        <v>DJI</v>
      </c>
      <c r="F7049" s="24" t="str">
        <f t="shared" si="110"/>
        <v>No</v>
      </c>
      <c r="G7049" s="21" t="str">
        <f>IF(F7049="Yes", "Not Applicable", IF(COUNTIF('Broadcast Module Man Codes'!B:B, LEFT(B7049, 4))=0, "No BM Man Code Found", "Match Found"))</f>
        <v>No BM Man Code Found</v>
      </c>
    </row>
    <row r="7050" spans="1:7">
      <c r="A7050" s="23" t="s">
        <v>13471</v>
      </c>
      <c r="B7050" s="23" t="s">
        <v>13472</v>
      </c>
      <c r="C7050" s="23" t="s">
        <v>94</v>
      </c>
      <c r="D7050" s="23" t="str">
        <f>IF(ISNUMBER(MATCH(C7050, 'Registration Database Man. Code'!A:A, 0)), "drone", "")</f>
        <v>drone</v>
      </c>
      <c r="E7050" s="23" t="str">
        <f>VLOOKUP(C7050, 'Registration Database Man. Code'!A:D, 4, FALSE)</f>
        <v>DJI</v>
      </c>
      <c r="F7050" s="24" t="str">
        <f t="shared" si="110"/>
        <v>No</v>
      </c>
      <c r="G7050" s="21" t="str">
        <f>IF(F7050="Yes", "Not Applicable", IF(COUNTIF('Broadcast Module Man Codes'!B:B, LEFT(B7050, 4))=0, "No BM Man Code Found", "Match Found"))</f>
        <v>No BM Man Code Found</v>
      </c>
    </row>
    <row r="7051" spans="1:7">
      <c r="A7051" s="23" t="s">
        <v>13473</v>
      </c>
      <c r="B7051" s="23" t="s">
        <v>13474</v>
      </c>
      <c r="C7051" s="23">
        <v>610134</v>
      </c>
      <c r="D7051" s="23" t="str">
        <f>IF(ISNUMBER(MATCH(C7051, 'Registration Database Man. Code'!A:A, 0)), "drone", "")</f>
        <v>drone</v>
      </c>
      <c r="E7051" s="23" t="str">
        <f>VLOOKUP(C7051, 'Registration Database Man. Code'!A:D, 4, FALSE)</f>
        <v>DJI</v>
      </c>
      <c r="F7051" s="24" t="str">
        <f t="shared" si="110"/>
        <v>No</v>
      </c>
      <c r="G7051" s="21" t="str">
        <f>IF(F7051="Yes", "Not Applicable", IF(COUNTIF('Broadcast Module Man Codes'!B:B, LEFT(B7051, 4))=0, "No BM Man Code Found", "Match Found"))</f>
        <v>No BM Man Code Found</v>
      </c>
    </row>
    <row r="7052" spans="1:7">
      <c r="A7052" s="23" t="s">
        <v>13475</v>
      </c>
      <c r="B7052" s="23" t="s">
        <v>13476</v>
      </c>
      <c r="C7052" s="23" t="s">
        <v>153</v>
      </c>
      <c r="D7052" s="23" t="str">
        <f>IF(ISNUMBER(MATCH(C7052, 'Registration Database Man. Code'!A:A, 0)), "drone", "")</f>
        <v>drone</v>
      </c>
      <c r="E7052" s="23" t="str">
        <f>VLOOKUP(C7052, 'Registration Database Man. Code'!A:D, 4, FALSE)</f>
        <v>DJI</v>
      </c>
      <c r="F7052" s="24" t="str">
        <f t="shared" si="110"/>
        <v>Yes</v>
      </c>
      <c r="G7052" s="21" t="str">
        <f>IF(F7052="Yes", "Not Applicable", IF(COUNTIF('Broadcast Module Man Codes'!B:B, LEFT(B7052, 4))=0, "No BM Man Code Found", "Match Found"))</f>
        <v>Not Applicable</v>
      </c>
    </row>
    <row r="7053" spans="1:7">
      <c r="A7053" s="23" t="s">
        <v>13477</v>
      </c>
      <c r="B7053" s="23" t="s">
        <v>13478</v>
      </c>
      <c r="C7053" s="23" t="s">
        <v>512</v>
      </c>
      <c r="D7053" s="23" t="str">
        <f>IF(ISNUMBER(MATCH(C7053, 'Registration Database Man. Code'!A:A, 0)), "drone", "")</f>
        <v>drone</v>
      </c>
      <c r="E7053" s="23" t="str">
        <f>VLOOKUP(C7053, 'Registration Database Man. Code'!A:D, 4, FALSE)</f>
        <v>DJI</v>
      </c>
      <c r="F7053" s="24" t="str">
        <f t="shared" si="110"/>
        <v>No</v>
      </c>
      <c r="G7053" s="21" t="str">
        <f>IF(F7053="Yes", "Not Applicable", IF(COUNTIF('Broadcast Module Man Codes'!B:B, LEFT(B7053, 4))=0, "No BM Man Code Found", "Match Found"))</f>
        <v>No BM Man Code Found</v>
      </c>
    </row>
    <row r="7054" spans="1:7">
      <c r="A7054" s="23" t="s">
        <v>13479</v>
      </c>
      <c r="B7054" s="23" t="s">
        <v>13480</v>
      </c>
      <c r="C7054" s="23" t="s">
        <v>574</v>
      </c>
      <c r="D7054" s="23" t="str">
        <f>IF(ISNUMBER(MATCH(C7054, 'Registration Database Man. Code'!A:A, 0)), "drone", "")</f>
        <v>drone</v>
      </c>
      <c r="E7054" s="23" t="str">
        <f>VLOOKUP(C7054, 'Registration Database Man. Code'!A:D, 4, FALSE)</f>
        <v>DJI</v>
      </c>
      <c r="F7054" s="24" t="str">
        <f t="shared" si="110"/>
        <v>Yes</v>
      </c>
      <c r="G7054" s="21" t="str">
        <f>IF(F7054="Yes", "Not Applicable", IF(COUNTIF('Broadcast Module Man Codes'!B:B, LEFT(B7054, 4))=0, "No BM Man Code Found", "Match Found"))</f>
        <v>Not Applicable</v>
      </c>
    </row>
    <row r="7055" spans="1:7">
      <c r="A7055" s="23" t="s">
        <v>13481</v>
      </c>
      <c r="B7055" s="23" t="s">
        <v>13482</v>
      </c>
      <c r="C7055" s="23" t="s">
        <v>574</v>
      </c>
      <c r="D7055" s="23" t="str">
        <f>IF(ISNUMBER(MATCH(C7055, 'Registration Database Man. Code'!A:A, 0)), "drone", "")</f>
        <v>drone</v>
      </c>
      <c r="E7055" s="23" t="str">
        <f>VLOOKUP(C7055, 'Registration Database Man. Code'!A:D, 4, FALSE)</f>
        <v>DJI</v>
      </c>
      <c r="F7055" s="24" t="str">
        <f t="shared" si="110"/>
        <v>Yes</v>
      </c>
      <c r="G7055" s="21" t="str">
        <f>IF(F7055="Yes", "Not Applicable", IF(COUNTIF('Broadcast Module Man Codes'!B:B, LEFT(B7055, 4))=0, "No BM Man Code Found", "Match Found"))</f>
        <v>Not Applicable</v>
      </c>
    </row>
    <row r="7056" spans="1:7">
      <c r="A7056" s="23" t="s">
        <v>13483</v>
      </c>
      <c r="B7056" s="23" t="s">
        <v>13484</v>
      </c>
      <c r="C7056" s="23" t="s">
        <v>13443</v>
      </c>
      <c r="D7056" s="23" t="str">
        <f>IF(ISNUMBER(MATCH(C7056, 'Registration Database Man. Code'!A:A, 0)), "drone", "")</f>
        <v>drone</v>
      </c>
      <c r="E7056" s="23" t="str">
        <f>VLOOKUP(C7056, 'Registration Database Man. Code'!A:D, 4, FALSE)</f>
        <v>DJI</v>
      </c>
      <c r="F7056" s="24" t="str">
        <f t="shared" si="110"/>
        <v>No</v>
      </c>
      <c r="G7056" s="21" t="str">
        <f>IF(F7056="Yes", "Not Applicable", IF(COUNTIF('Broadcast Module Man Codes'!B:B, LEFT(B7056, 4))=0, "No BM Man Code Found", "Match Found"))</f>
        <v>No BM Man Code Found</v>
      </c>
    </row>
    <row r="7057" spans="1:7">
      <c r="A7057" s="23" t="s">
        <v>13485</v>
      </c>
      <c r="B7057" s="23" t="s">
        <v>13486</v>
      </c>
      <c r="C7057" s="23">
        <v>610193</v>
      </c>
      <c r="D7057" s="23" t="str">
        <f>IF(ISNUMBER(MATCH(C7057, 'Registration Database Man. Code'!A:A, 0)), "drone", "")</f>
        <v>drone</v>
      </c>
      <c r="E7057" s="23" t="str">
        <f>VLOOKUP(C7057, 'Registration Database Man. Code'!A:D, 4, FALSE)</f>
        <v>DJI</v>
      </c>
      <c r="F7057" s="24" t="str">
        <f t="shared" si="110"/>
        <v>No</v>
      </c>
      <c r="G7057" s="21" t="str">
        <f>IF(F7057="Yes", "Not Applicable", IF(COUNTIF('Broadcast Module Man Codes'!B:B, LEFT(B7057, 4))=0, "No BM Man Code Found", "Match Found"))</f>
        <v>No BM Man Code Found</v>
      </c>
    </row>
    <row r="7058" spans="1:7">
      <c r="A7058" s="23" t="s">
        <v>13487</v>
      </c>
      <c r="B7058" s="23" t="s">
        <v>13488</v>
      </c>
      <c r="C7058" s="23">
        <v>610171</v>
      </c>
      <c r="D7058" s="23" t="str">
        <f>IF(ISNUMBER(MATCH(C7058, 'Registration Database Man. Code'!A:A, 0)), "drone", "")</f>
        <v>drone</v>
      </c>
      <c r="E7058" s="23" t="str">
        <f>VLOOKUP(C7058, 'Registration Database Man. Code'!A:D, 4, FALSE)</f>
        <v>DJI</v>
      </c>
      <c r="F7058" s="24" t="str">
        <f t="shared" si="110"/>
        <v>No</v>
      </c>
      <c r="G7058" s="21" t="str">
        <f>IF(F7058="Yes", "Not Applicable", IF(COUNTIF('Broadcast Module Man Codes'!B:B, LEFT(B7058, 4))=0, "No BM Man Code Found", "Match Found"))</f>
        <v>No BM Man Code Found</v>
      </c>
    </row>
    <row r="7059" spans="1:7">
      <c r="A7059" s="23" t="s">
        <v>13489</v>
      </c>
      <c r="B7059" s="23" t="s">
        <v>13490</v>
      </c>
      <c r="C7059" s="23" t="s">
        <v>455</v>
      </c>
      <c r="D7059" s="23" t="str">
        <f>IF(ISNUMBER(MATCH(C7059, 'Registration Database Man. Code'!A:A, 0)), "drone", "")</f>
        <v>drone</v>
      </c>
      <c r="E7059" s="23" t="str">
        <f>VLOOKUP(C7059, 'Registration Database Man. Code'!A:D, 4, FALSE)</f>
        <v>DJI</v>
      </c>
      <c r="F7059" s="24" t="str">
        <f t="shared" si="110"/>
        <v>No</v>
      </c>
      <c r="G7059" s="21" t="str">
        <f>IF(F7059="Yes", "Not Applicable", IF(COUNTIF('Broadcast Module Man Codes'!B:B, LEFT(B7059, 4))=0, "No BM Man Code Found", "Match Found"))</f>
        <v>No BM Man Code Found</v>
      </c>
    </row>
    <row r="7060" spans="1:7">
      <c r="A7060" s="23" t="s">
        <v>13491</v>
      </c>
      <c r="B7060" s="23" t="s">
        <v>13492</v>
      </c>
      <c r="C7060" s="23">
        <v>610131</v>
      </c>
      <c r="D7060" s="23" t="str">
        <f>IF(ISNUMBER(MATCH(C7060, 'Registration Database Man. Code'!A:A, 0)), "drone", "")</f>
        <v>drone</v>
      </c>
      <c r="E7060" s="23" t="str">
        <f>VLOOKUP(C7060, 'Registration Database Man. Code'!A:D, 4, FALSE)</f>
        <v>DJI</v>
      </c>
      <c r="F7060" s="24" t="str">
        <f t="shared" si="110"/>
        <v>No</v>
      </c>
      <c r="G7060" s="21" t="str">
        <f>IF(F7060="Yes", "Not Applicable", IF(COUNTIF('Broadcast Module Man Codes'!B:B, LEFT(B7060, 4))=0, "No BM Man Code Found", "Match Found"))</f>
        <v>No BM Man Code Found</v>
      </c>
    </row>
    <row r="7061" spans="1:7">
      <c r="A7061" s="23" t="s">
        <v>13493</v>
      </c>
      <c r="B7061" s="23" t="s">
        <v>13494</v>
      </c>
      <c r="C7061" s="23" t="s">
        <v>288</v>
      </c>
      <c r="D7061" s="23" t="str">
        <f>IF(ISNUMBER(MATCH(C7061, 'Registration Database Man. Code'!A:A, 0)), "drone", "")</f>
        <v>drone</v>
      </c>
      <c r="E7061" s="23" t="str">
        <f>VLOOKUP(C7061, 'Registration Database Man. Code'!A:D, 4, FALSE)</f>
        <v>DJI</v>
      </c>
      <c r="F7061" s="24" t="str">
        <f t="shared" si="110"/>
        <v>No</v>
      </c>
      <c r="G7061" s="21" t="str">
        <f>IF(F7061="Yes", "Not Applicable", IF(COUNTIF('Broadcast Module Man Codes'!B:B, LEFT(B7061, 4))=0, "No BM Man Code Found", "Match Found"))</f>
        <v>No BM Man Code Found</v>
      </c>
    </row>
    <row r="7062" spans="1:7">
      <c r="A7062" s="23" t="s">
        <v>13495</v>
      </c>
      <c r="B7062" s="23" t="s">
        <v>13496</v>
      </c>
      <c r="C7062" s="23" t="s">
        <v>455</v>
      </c>
      <c r="D7062" s="23" t="str">
        <f>IF(ISNUMBER(MATCH(C7062, 'Registration Database Man. Code'!A:A, 0)), "drone", "")</f>
        <v>drone</v>
      </c>
      <c r="E7062" s="23" t="str">
        <f>VLOOKUP(C7062, 'Registration Database Man. Code'!A:D, 4, FALSE)</f>
        <v>DJI</v>
      </c>
      <c r="F7062" s="24" t="str">
        <f t="shared" si="110"/>
        <v>No</v>
      </c>
      <c r="G7062" s="21" t="str">
        <f>IF(F7062="Yes", "Not Applicable", IF(COUNTIF('Broadcast Module Man Codes'!B:B, LEFT(B7062, 4))=0, "No BM Man Code Found", "Match Found"))</f>
        <v>No BM Man Code Found</v>
      </c>
    </row>
    <row r="7063" spans="1:7">
      <c r="A7063" s="23" t="s">
        <v>13497</v>
      </c>
      <c r="B7063" s="23" t="s">
        <v>13498</v>
      </c>
      <c r="C7063" s="23" t="s">
        <v>455</v>
      </c>
      <c r="D7063" s="23" t="str">
        <f>IF(ISNUMBER(MATCH(C7063, 'Registration Database Man. Code'!A:A, 0)), "drone", "")</f>
        <v>drone</v>
      </c>
      <c r="E7063" s="23" t="str">
        <f>VLOOKUP(C7063, 'Registration Database Man. Code'!A:D, 4, FALSE)</f>
        <v>DJI</v>
      </c>
      <c r="F7063" s="24" t="str">
        <f t="shared" si="110"/>
        <v>No</v>
      </c>
      <c r="G7063" s="21" t="str">
        <f>IF(F7063="Yes", "Not Applicable", IF(COUNTIF('Broadcast Module Man Codes'!B:B, LEFT(B7063, 4))=0, "No BM Man Code Found", "Match Found"))</f>
        <v>No BM Man Code Found</v>
      </c>
    </row>
    <row r="7064" spans="1:7">
      <c r="A7064" s="23" t="s">
        <v>13500</v>
      </c>
      <c r="B7064" s="23" t="s">
        <v>13501</v>
      </c>
      <c r="C7064" s="23" t="s">
        <v>10</v>
      </c>
      <c r="D7064" s="23" t="str">
        <f>IF(ISNUMBER(MATCH(C7064, 'Registration Database Man. Code'!A:A, 0)), "drone", "")</f>
        <v>drone</v>
      </c>
      <c r="E7064" s="23" t="str">
        <f>VLOOKUP(C7064, 'Registration Database Man. Code'!A:D, 4, FALSE)</f>
        <v>DJI</v>
      </c>
      <c r="F7064" s="24" t="str">
        <f t="shared" si="110"/>
        <v>No</v>
      </c>
      <c r="G7064" s="21" t="str">
        <f>IF(F7064="Yes", "Not Applicable", IF(COUNTIF('Broadcast Module Man Codes'!B:B, LEFT(B7064, 4))=0, "No BM Man Code Found", "Match Found"))</f>
        <v>No BM Man Code Found</v>
      </c>
    </row>
    <row r="7065" spans="1:7">
      <c r="A7065" s="23" t="s">
        <v>13502</v>
      </c>
      <c r="B7065" s="23" t="s">
        <v>13503</v>
      </c>
      <c r="C7065" s="23" t="s">
        <v>27</v>
      </c>
      <c r="D7065" s="23" t="str">
        <f>IF(ISNUMBER(MATCH(C7065, 'Registration Database Man. Code'!A:A, 0)), "drone", "")</f>
        <v>drone</v>
      </c>
      <c r="E7065" s="23" t="str">
        <f>VLOOKUP(C7065, 'Registration Database Man. Code'!A:D, 4, FALSE)</f>
        <v>DJI</v>
      </c>
      <c r="F7065" s="24" t="str">
        <f t="shared" si="110"/>
        <v>Yes</v>
      </c>
      <c r="G7065" s="21" t="str">
        <f>IF(F7065="Yes", "Not Applicable", IF(COUNTIF('Broadcast Module Man Codes'!B:B, LEFT(B7065, 4))=0, "No BM Man Code Found", "Match Found"))</f>
        <v>Not Applicable</v>
      </c>
    </row>
    <row r="7066" spans="1:7">
      <c r="A7066" s="23" t="s">
        <v>13504</v>
      </c>
      <c r="B7066" s="23" t="s">
        <v>13505</v>
      </c>
      <c r="C7066" s="23" t="s">
        <v>153</v>
      </c>
      <c r="D7066" s="23" t="str">
        <f>IF(ISNUMBER(MATCH(C7066, 'Registration Database Man. Code'!A:A, 0)), "drone", "")</f>
        <v>drone</v>
      </c>
      <c r="E7066" s="23" t="str">
        <f>VLOOKUP(C7066, 'Registration Database Man. Code'!A:D, 4, FALSE)</f>
        <v>DJI</v>
      </c>
      <c r="F7066" s="24" t="str">
        <f t="shared" si="110"/>
        <v>Yes</v>
      </c>
      <c r="G7066" s="21" t="str">
        <f>IF(F7066="Yes", "Not Applicable", IF(COUNTIF('Broadcast Module Man Codes'!B:B, LEFT(B7066, 4))=0, "No BM Man Code Found", "Match Found"))</f>
        <v>Not Applicable</v>
      </c>
    </row>
    <row r="7067" spans="1:7">
      <c r="A7067" s="23" t="s">
        <v>13506</v>
      </c>
      <c r="B7067" s="23" t="s">
        <v>13507</v>
      </c>
      <c r="C7067" s="23" t="s">
        <v>4</v>
      </c>
      <c r="D7067" s="23" t="str">
        <f>IF(ISNUMBER(MATCH(C7067, 'Registration Database Man. Code'!A:A, 0)), "drone", "")</f>
        <v>drone</v>
      </c>
      <c r="E7067" s="23" t="str">
        <f>VLOOKUP(C7067, 'Registration Database Man. Code'!A:D, 4, FALSE)</f>
        <v>TALOS DRONES</v>
      </c>
      <c r="F7067" s="24" t="str">
        <f t="shared" si="110"/>
        <v>No</v>
      </c>
      <c r="G7067" s="21" t="str">
        <f>IF(F7067="Yes", "Not Applicable", IF(COUNTIF('Broadcast Module Man Codes'!B:B, LEFT(B7067, 4))=0, "No BM Man Code Found", "Match Found"))</f>
        <v>No BM Man Code Found</v>
      </c>
    </row>
    <row r="7068" spans="1:7">
      <c r="A7068" s="23" t="s">
        <v>13508</v>
      </c>
      <c r="B7068" s="23" t="s">
        <v>13509</v>
      </c>
      <c r="C7068" s="23" t="s">
        <v>13443</v>
      </c>
      <c r="D7068" s="23" t="str">
        <f>IF(ISNUMBER(MATCH(C7068, 'Registration Database Man. Code'!A:A, 0)), "drone", "")</f>
        <v>drone</v>
      </c>
      <c r="E7068" s="23" t="str">
        <f>VLOOKUP(C7068, 'Registration Database Man. Code'!A:D, 4, FALSE)</f>
        <v>DJI</v>
      </c>
      <c r="F7068" s="24" t="str">
        <f t="shared" si="110"/>
        <v>No</v>
      </c>
      <c r="G7068" s="21" t="str">
        <f>IF(F7068="Yes", "Not Applicable", IF(COUNTIF('Broadcast Module Man Codes'!B:B, LEFT(B7068, 4))=0, "No BM Man Code Found", "Match Found"))</f>
        <v>No BM Man Code Found</v>
      </c>
    </row>
    <row r="7069" spans="1:7">
      <c r="A7069" s="23" t="s">
        <v>13510</v>
      </c>
      <c r="B7069" s="23" t="s">
        <v>13511</v>
      </c>
      <c r="C7069" s="23" t="s">
        <v>94</v>
      </c>
      <c r="D7069" s="23" t="str">
        <f>IF(ISNUMBER(MATCH(C7069, 'Registration Database Man. Code'!A:A, 0)), "drone", "")</f>
        <v>drone</v>
      </c>
      <c r="E7069" s="23" t="str">
        <f>VLOOKUP(C7069, 'Registration Database Man. Code'!A:D, 4, FALSE)</f>
        <v>DJI</v>
      </c>
      <c r="F7069" s="24" t="str">
        <f t="shared" si="110"/>
        <v>No</v>
      </c>
      <c r="G7069" s="21" t="str">
        <f>IF(F7069="Yes", "Not Applicable", IF(COUNTIF('Broadcast Module Man Codes'!B:B, LEFT(B7069, 4))=0, "No BM Man Code Found", "Match Found"))</f>
        <v>No BM Man Code Found</v>
      </c>
    </row>
    <row r="7070" spans="1:7">
      <c r="A7070" s="23" t="s">
        <v>13512</v>
      </c>
      <c r="B7070" s="23" t="s">
        <v>13513</v>
      </c>
      <c r="C7070" s="23">
        <v>610171</v>
      </c>
      <c r="D7070" s="23" t="str">
        <f>IF(ISNUMBER(MATCH(C7070, 'Registration Database Man. Code'!A:A, 0)), "drone", "")</f>
        <v>drone</v>
      </c>
      <c r="E7070" s="23" t="str">
        <f>VLOOKUP(C7070, 'Registration Database Man. Code'!A:D, 4, FALSE)</f>
        <v>DJI</v>
      </c>
      <c r="F7070" s="24" t="str">
        <f t="shared" si="110"/>
        <v>No</v>
      </c>
      <c r="G7070" s="21" t="str">
        <f>IF(F7070="Yes", "Not Applicable", IF(COUNTIF('Broadcast Module Man Codes'!B:B, LEFT(B7070, 4))=0, "No BM Man Code Found", "Match Found"))</f>
        <v>No BM Man Code Found</v>
      </c>
    </row>
    <row r="7071" spans="1:7">
      <c r="A7071" s="23" t="s">
        <v>13514</v>
      </c>
      <c r="B7071" s="23" t="s">
        <v>13515</v>
      </c>
      <c r="C7071" s="23" t="s">
        <v>512</v>
      </c>
      <c r="D7071" s="23" t="str">
        <f>IF(ISNUMBER(MATCH(C7071, 'Registration Database Man. Code'!A:A, 0)), "drone", "")</f>
        <v>drone</v>
      </c>
      <c r="E7071" s="23" t="str">
        <f>VLOOKUP(C7071, 'Registration Database Man. Code'!A:D, 4, FALSE)</f>
        <v>DJI</v>
      </c>
      <c r="F7071" s="24" t="str">
        <f t="shared" si="110"/>
        <v>No</v>
      </c>
      <c r="G7071" s="21" t="str">
        <f>IF(F7071="Yes", "Not Applicable", IF(COUNTIF('Broadcast Module Man Codes'!B:B, LEFT(B7071, 4))=0, "No BM Man Code Found", "Match Found"))</f>
        <v>No BM Man Code Found</v>
      </c>
    </row>
    <row r="7072" spans="1:7">
      <c r="A7072" s="23" t="s">
        <v>13516</v>
      </c>
      <c r="B7072" s="23" t="s">
        <v>13517</v>
      </c>
      <c r="C7072" s="23" t="s">
        <v>512</v>
      </c>
      <c r="D7072" s="23" t="str">
        <f>IF(ISNUMBER(MATCH(C7072, 'Registration Database Man. Code'!A:A, 0)), "drone", "")</f>
        <v>drone</v>
      </c>
      <c r="E7072" s="23" t="str">
        <f>VLOOKUP(C7072, 'Registration Database Man. Code'!A:D, 4, FALSE)</f>
        <v>DJI</v>
      </c>
      <c r="F7072" s="24" t="str">
        <f t="shared" si="110"/>
        <v>No</v>
      </c>
      <c r="G7072" s="21" t="str">
        <f>IF(F7072="Yes", "Not Applicable", IF(COUNTIF('Broadcast Module Man Codes'!B:B, LEFT(B7072, 4))=0, "No BM Man Code Found", "Match Found"))</f>
        <v>No BM Man Code Found</v>
      </c>
    </row>
    <row r="7073" spans="1:7">
      <c r="A7073" s="23" t="s">
        <v>13518</v>
      </c>
      <c r="B7073" s="23" t="s">
        <v>13519</v>
      </c>
      <c r="C7073" s="23" t="s">
        <v>512</v>
      </c>
      <c r="D7073" s="23" t="str">
        <f>IF(ISNUMBER(MATCH(C7073, 'Registration Database Man. Code'!A:A, 0)), "drone", "")</f>
        <v>drone</v>
      </c>
      <c r="E7073" s="23" t="str">
        <f>VLOOKUP(C7073, 'Registration Database Man. Code'!A:D, 4, FALSE)</f>
        <v>DJI</v>
      </c>
      <c r="F7073" s="24" t="str">
        <f t="shared" si="110"/>
        <v>No</v>
      </c>
      <c r="G7073" s="21" t="str">
        <f>IF(F7073="Yes", "Not Applicable", IF(COUNTIF('Broadcast Module Man Codes'!B:B, LEFT(B7073, 4))=0, "No BM Man Code Found", "Match Found"))</f>
        <v>No BM Man Code Found</v>
      </c>
    </row>
    <row r="7074" spans="1:7">
      <c r="A7074" s="23" t="s">
        <v>13520</v>
      </c>
      <c r="B7074" s="23" t="s">
        <v>13521</v>
      </c>
      <c r="C7074" s="23" t="s">
        <v>512</v>
      </c>
      <c r="D7074" s="23" t="str">
        <f>IF(ISNUMBER(MATCH(C7074, 'Registration Database Man. Code'!A:A, 0)), "drone", "")</f>
        <v>drone</v>
      </c>
      <c r="E7074" s="23" t="str">
        <f>VLOOKUP(C7074, 'Registration Database Man. Code'!A:D, 4, FALSE)</f>
        <v>DJI</v>
      </c>
      <c r="F7074" s="24" t="str">
        <f t="shared" si="110"/>
        <v>No</v>
      </c>
      <c r="G7074" s="21" t="str">
        <f>IF(F7074="Yes", "Not Applicable", IF(COUNTIF('Broadcast Module Man Codes'!B:B, LEFT(B7074, 4))=0, "No BM Man Code Found", "Match Found"))</f>
        <v>No BM Man Code Found</v>
      </c>
    </row>
    <row r="7075" spans="1:7">
      <c r="A7075" s="23" t="s">
        <v>13522</v>
      </c>
      <c r="B7075" s="23" t="s">
        <v>13523</v>
      </c>
      <c r="C7075" s="23" t="s">
        <v>512</v>
      </c>
      <c r="D7075" s="23" t="str">
        <f>IF(ISNUMBER(MATCH(C7075, 'Registration Database Man. Code'!A:A, 0)), "drone", "")</f>
        <v>drone</v>
      </c>
      <c r="E7075" s="23" t="str">
        <f>VLOOKUP(C7075, 'Registration Database Man. Code'!A:D, 4, FALSE)</f>
        <v>DJI</v>
      </c>
      <c r="F7075" s="24" t="str">
        <f t="shared" si="110"/>
        <v>No</v>
      </c>
      <c r="G7075" s="21" t="str">
        <f>IF(F7075="Yes", "Not Applicable", IF(COUNTIF('Broadcast Module Man Codes'!B:B, LEFT(B7075, 4))=0, "No BM Man Code Found", "Match Found"))</f>
        <v>No BM Man Code Found</v>
      </c>
    </row>
    <row r="7076" spans="1:7">
      <c r="A7076" s="23" t="s">
        <v>13525</v>
      </c>
      <c r="B7076" s="23" t="s">
        <v>13526</v>
      </c>
      <c r="C7076" s="23" t="s">
        <v>512</v>
      </c>
      <c r="D7076" s="23" t="str">
        <f>IF(ISNUMBER(MATCH(C7076, 'Registration Database Man. Code'!A:A, 0)), "drone", "")</f>
        <v>drone</v>
      </c>
      <c r="E7076" s="23" t="str">
        <f>VLOOKUP(C7076, 'Registration Database Man. Code'!A:D, 4, FALSE)</f>
        <v>DJI</v>
      </c>
      <c r="F7076" s="24" t="str">
        <f t="shared" si="110"/>
        <v>No</v>
      </c>
      <c r="G7076" s="21" t="str">
        <f>IF(F7076="Yes", "Not Applicable", IF(COUNTIF('Broadcast Module Man Codes'!B:B, LEFT(B7076, 4))=0, "No BM Man Code Found", "Match Found"))</f>
        <v>No BM Man Code Found</v>
      </c>
    </row>
    <row r="7077" spans="1:7">
      <c r="A7077" s="23" t="s">
        <v>13527</v>
      </c>
      <c r="B7077" s="23" t="s">
        <v>13528</v>
      </c>
      <c r="C7077" s="23" t="s">
        <v>455</v>
      </c>
      <c r="D7077" s="23" t="str">
        <f>IF(ISNUMBER(MATCH(C7077, 'Registration Database Man. Code'!A:A, 0)), "drone", "")</f>
        <v>drone</v>
      </c>
      <c r="E7077" s="23" t="str">
        <f>VLOOKUP(C7077, 'Registration Database Man. Code'!A:D, 4, FALSE)</f>
        <v>DJI</v>
      </c>
      <c r="F7077" s="24" t="str">
        <f t="shared" si="110"/>
        <v>No</v>
      </c>
      <c r="G7077" s="21" t="str">
        <f>IF(F7077="Yes", "Not Applicable", IF(COUNTIF('Broadcast Module Man Codes'!B:B, LEFT(B7077, 4))=0, "No BM Man Code Found", "Match Found"))</f>
        <v>No BM Man Code Found</v>
      </c>
    </row>
    <row r="7078" spans="1:7">
      <c r="A7078" s="23" t="s">
        <v>13529</v>
      </c>
      <c r="B7078" s="23" t="s">
        <v>13530</v>
      </c>
      <c r="C7078" s="23" t="s">
        <v>172</v>
      </c>
      <c r="D7078" s="23" t="str">
        <f>IF(ISNUMBER(MATCH(C7078, 'Registration Database Man. Code'!A:A, 0)), "drone", "")</f>
        <v>drone</v>
      </c>
      <c r="E7078" s="23" t="str">
        <f>VLOOKUP(C7078, 'Registration Database Man. Code'!A:D, 4, FALSE)</f>
        <v>DJI</v>
      </c>
      <c r="F7078" s="24" t="str">
        <f t="shared" si="110"/>
        <v>Yes</v>
      </c>
      <c r="G7078" s="21" t="str">
        <f>IF(F7078="Yes", "Not Applicable", IF(COUNTIF('Broadcast Module Man Codes'!B:B, LEFT(B7078, 4))=0, "No BM Man Code Found", "Match Found"))</f>
        <v>Not Applicable</v>
      </c>
    </row>
    <row r="7079" spans="1:7">
      <c r="A7079" s="23" t="s">
        <v>13531</v>
      </c>
      <c r="B7079" s="23" t="s">
        <v>13532</v>
      </c>
      <c r="C7079" s="23" t="s">
        <v>13443</v>
      </c>
      <c r="D7079" s="23" t="str">
        <f>IF(ISNUMBER(MATCH(C7079, 'Registration Database Man. Code'!A:A, 0)), "drone", "")</f>
        <v>drone</v>
      </c>
      <c r="E7079" s="23" t="str">
        <f>VLOOKUP(C7079, 'Registration Database Man. Code'!A:D, 4, FALSE)</f>
        <v>DJI</v>
      </c>
      <c r="F7079" s="24" t="str">
        <f t="shared" si="110"/>
        <v>No</v>
      </c>
      <c r="G7079" s="21" t="str">
        <f>IF(F7079="Yes", "Not Applicable", IF(COUNTIF('Broadcast Module Man Codes'!B:B, LEFT(B7079, 4))=0, "No BM Man Code Found", "Match Found"))</f>
        <v>No BM Man Code Found</v>
      </c>
    </row>
    <row r="7080" spans="1:7">
      <c r="A7080" s="23" t="s">
        <v>13533</v>
      </c>
      <c r="B7080" s="23" t="s">
        <v>13534</v>
      </c>
      <c r="C7080" s="23">
        <v>610134</v>
      </c>
      <c r="D7080" s="23" t="str">
        <f>IF(ISNUMBER(MATCH(C7080, 'Registration Database Man. Code'!A:A, 0)), "drone", "")</f>
        <v>drone</v>
      </c>
      <c r="E7080" s="23" t="str">
        <f>VLOOKUP(C7080, 'Registration Database Man. Code'!A:D, 4, FALSE)</f>
        <v>DJI</v>
      </c>
      <c r="F7080" s="24" t="str">
        <f t="shared" si="110"/>
        <v>No</v>
      </c>
      <c r="G7080" s="21" t="str">
        <f>IF(F7080="Yes", "Not Applicable", IF(COUNTIF('Broadcast Module Man Codes'!B:B, LEFT(B7080, 4))=0, "No BM Man Code Found", "Match Found"))</f>
        <v>No BM Man Code Found</v>
      </c>
    </row>
    <row r="7081" spans="1:7">
      <c r="A7081" s="23" t="s">
        <v>13535</v>
      </c>
      <c r="B7081" s="23" t="s">
        <v>13536</v>
      </c>
      <c r="C7081" s="23" t="s">
        <v>3616</v>
      </c>
      <c r="D7081" s="23" t="str">
        <f>IF(ISNUMBER(MATCH(C7081, 'Registration Database Man. Code'!A:A, 0)), "drone", "")</f>
        <v>drone</v>
      </c>
      <c r="E7081" s="23" t="str">
        <f>VLOOKUP(C7081, 'Registration Database Man. Code'!A:D, 4, FALSE)</f>
        <v>DJI</v>
      </c>
      <c r="F7081" s="24" t="str">
        <f t="shared" si="110"/>
        <v>No</v>
      </c>
      <c r="G7081" s="21" t="str">
        <f>IF(F7081="Yes", "Not Applicable", IF(COUNTIF('Broadcast Module Man Codes'!B:B, LEFT(B7081, 4))=0, "No BM Man Code Found", "Match Found"))</f>
        <v>No BM Man Code Found</v>
      </c>
    </row>
    <row r="7082" spans="1:7">
      <c r="A7082" s="23" t="s">
        <v>13537</v>
      </c>
      <c r="B7082" s="23" t="s">
        <v>13538</v>
      </c>
      <c r="C7082" s="23" t="s">
        <v>2035</v>
      </c>
      <c r="D7082" s="23" t="str">
        <f>IF(ISNUMBER(MATCH(C7082, 'Registration Database Man. Code'!A:A, 0)), "drone", "")</f>
        <v>drone</v>
      </c>
      <c r="E7082" s="23" t="str">
        <f>VLOOKUP(C7082, 'Registration Database Man. Code'!A:D, 4, FALSE)</f>
        <v>DJI</v>
      </c>
      <c r="F7082" s="24" t="str">
        <f t="shared" si="110"/>
        <v>No</v>
      </c>
      <c r="G7082" s="21" t="str">
        <f>IF(F7082="Yes", "Not Applicable", IF(COUNTIF('Broadcast Module Man Codes'!B:B, LEFT(B7082, 4))=0, "No BM Man Code Found", "Match Found"))</f>
        <v>No BM Man Code Found</v>
      </c>
    </row>
    <row r="7083" spans="1:7">
      <c r="A7083" s="23" t="s">
        <v>13539</v>
      </c>
      <c r="B7083" s="23" t="s">
        <v>13540</v>
      </c>
      <c r="C7083" s="23">
        <v>610193</v>
      </c>
      <c r="D7083" s="23" t="str">
        <f>IF(ISNUMBER(MATCH(C7083, 'Registration Database Man. Code'!A:A, 0)), "drone", "")</f>
        <v>drone</v>
      </c>
      <c r="E7083" s="23" t="str">
        <f>VLOOKUP(C7083, 'Registration Database Man. Code'!A:D, 4, FALSE)</f>
        <v>DJI</v>
      </c>
      <c r="F7083" s="24" t="str">
        <f t="shared" si="110"/>
        <v>No</v>
      </c>
      <c r="G7083" s="21" t="str">
        <f>IF(F7083="Yes", "Not Applicable", IF(COUNTIF('Broadcast Module Man Codes'!B:B, LEFT(B7083, 4))=0, "No BM Man Code Found", "Match Found"))</f>
        <v>No BM Man Code Found</v>
      </c>
    </row>
    <row r="7084" spans="1:7">
      <c r="A7084" s="23" t="s">
        <v>13541</v>
      </c>
      <c r="B7084" s="23" t="s">
        <v>13542</v>
      </c>
      <c r="C7084" s="23" t="s">
        <v>512</v>
      </c>
      <c r="D7084" s="23" t="str">
        <f>IF(ISNUMBER(MATCH(C7084, 'Registration Database Man. Code'!A:A, 0)), "drone", "")</f>
        <v>drone</v>
      </c>
      <c r="E7084" s="23" t="str">
        <f>VLOOKUP(C7084, 'Registration Database Man. Code'!A:D, 4, FALSE)</f>
        <v>DJI</v>
      </c>
      <c r="F7084" s="24" t="str">
        <f t="shared" si="110"/>
        <v>No</v>
      </c>
      <c r="G7084" s="21" t="str">
        <f>IF(F7084="Yes", "Not Applicable", IF(COUNTIF('Broadcast Module Man Codes'!B:B, LEFT(B7084, 4))=0, "No BM Man Code Found", "Match Found"))</f>
        <v>No BM Man Code Found</v>
      </c>
    </row>
    <row r="7085" spans="1:7">
      <c r="A7085" s="23" t="s">
        <v>13543</v>
      </c>
      <c r="B7085" s="23" t="s">
        <v>13544</v>
      </c>
      <c r="C7085" s="23" t="s">
        <v>455</v>
      </c>
      <c r="D7085" s="23" t="str">
        <f>IF(ISNUMBER(MATCH(C7085, 'Registration Database Man. Code'!A:A, 0)), "drone", "")</f>
        <v>drone</v>
      </c>
      <c r="E7085" s="23" t="str">
        <f>VLOOKUP(C7085, 'Registration Database Man. Code'!A:D, 4, FALSE)</f>
        <v>DJI</v>
      </c>
      <c r="F7085" s="24" t="str">
        <f t="shared" si="110"/>
        <v>No</v>
      </c>
      <c r="G7085" s="21" t="str">
        <f>IF(F7085="Yes", "Not Applicable", IF(COUNTIF('Broadcast Module Man Codes'!B:B, LEFT(B7085, 4))=0, "No BM Man Code Found", "Match Found"))</f>
        <v>No BM Man Code Found</v>
      </c>
    </row>
    <row r="7086" spans="1:7">
      <c r="A7086" s="23" t="s">
        <v>13545</v>
      </c>
      <c r="B7086" s="23" t="s">
        <v>13546</v>
      </c>
      <c r="C7086" s="23" t="s">
        <v>512</v>
      </c>
      <c r="D7086" s="23" t="str">
        <f>IF(ISNUMBER(MATCH(C7086, 'Registration Database Man. Code'!A:A, 0)), "drone", "")</f>
        <v>drone</v>
      </c>
      <c r="E7086" s="23" t="str">
        <f>VLOOKUP(C7086, 'Registration Database Man. Code'!A:D, 4, FALSE)</f>
        <v>DJI</v>
      </c>
      <c r="F7086" s="24" t="str">
        <f t="shared" si="110"/>
        <v>No</v>
      </c>
      <c r="G7086" s="21" t="str">
        <f>IF(F7086="Yes", "Not Applicable", IF(COUNTIF('Broadcast Module Man Codes'!B:B, LEFT(B7086, 4))=0, "No BM Man Code Found", "Match Found"))</f>
        <v>No BM Man Code Found</v>
      </c>
    </row>
    <row r="7087" spans="1:7">
      <c r="A7087" s="23" t="s">
        <v>13547</v>
      </c>
      <c r="B7087" s="23" t="s">
        <v>13548</v>
      </c>
      <c r="C7087" s="23" t="s">
        <v>512</v>
      </c>
      <c r="D7087" s="23" t="str">
        <f>IF(ISNUMBER(MATCH(C7087, 'Registration Database Man. Code'!A:A, 0)), "drone", "")</f>
        <v>drone</v>
      </c>
      <c r="E7087" s="23" t="str">
        <f>VLOOKUP(C7087, 'Registration Database Man. Code'!A:D, 4, FALSE)</f>
        <v>DJI</v>
      </c>
      <c r="F7087" s="24" t="str">
        <f t="shared" si="110"/>
        <v>No</v>
      </c>
      <c r="G7087" s="21" t="str">
        <f>IF(F7087="Yes", "Not Applicable", IF(COUNTIF('Broadcast Module Man Codes'!B:B, LEFT(B7087, 4))=0, "No BM Man Code Found", "Match Found"))</f>
        <v>No BM Man Code Found</v>
      </c>
    </row>
    <row r="7088" spans="1:7">
      <c r="A7088" s="23" t="s">
        <v>13549</v>
      </c>
      <c r="B7088" s="23" t="s">
        <v>13550</v>
      </c>
      <c r="C7088" s="23" t="s">
        <v>512</v>
      </c>
      <c r="D7088" s="23" t="str">
        <f>IF(ISNUMBER(MATCH(C7088, 'Registration Database Man. Code'!A:A, 0)), "drone", "")</f>
        <v>drone</v>
      </c>
      <c r="E7088" s="23" t="str">
        <f>VLOOKUP(C7088, 'Registration Database Man. Code'!A:D, 4, FALSE)</f>
        <v>DJI</v>
      </c>
      <c r="F7088" s="24" t="str">
        <f t="shared" si="110"/>
        <v>No</v>
      </c>
      <c r="G7088" s="21" t="str">
        <f>IF(F7088="Yes", "Not Applicable", IF(COUNTIF('Broadcast Module Man Codes'!B:B, LEFT(B7088, 4))=0, "No BM Man Code Found", "Match Found"))</f>
        <v>No BM Man Code Found</v>
      </c>
    </row>
    <row r="7089" spans="1:7">
      <c r="A7089" s="23" t="s">
        <v>13551</v>
      </c>
      <c r="B7089" s="23" t="s">
        <v>13552</v>
      </c>
      <c r="C7089" s="23" t="s">
        <v>63</v>
      </c>
      <c r="D7089" s="23" t="str">
        <f>IF(ISNUMBER(MATCH(C7089, 'Registration Database Man. Code'!A:A, 0)), "drone", "")</f>
        <v>drone</v>
      </c>
      <c r="E7089" s="23" t="str">
        <f>VLOOKUP(C7089, 'Registration Database Man. Code'!A:D, 4, FALSE)</f>
        <v>DJI</v>
      </c>
      <c r="F7089" s="24" t="str">
        <f t="shared" si="110"/>
        <v>No</v>
      </c>
      <c r="G7089" s="21" t="str">
        <f>IF(F7089="Yes", "Not Applicable", IF(COUNTIF('Broadcast Module Man Codes'!B:B, LEFT(B7089, 4))=0, "No BM Man Code Found", "Match Found"))</f>
        <v>No BM Man Code Found</v>
      </c>
    </row>
    <row r="7090" spans="1:7">
      <c r="A7090" s="23" t="s">
        <v>13553</v>
      </c>
      <c r="B7090" s="23" t="s">
        <v>13554</v>
      </c>
      <c r="C7090" s="23" t="s">
        <v>300</v>
      </c>
      <c r="D7090" s="23" t="str">
        <f>IF(ISNUMBER(MATCH(C7090, 'Registration Database Man. Code'!A:A, 0)), "drone", "")</f>
        <v>drone</v>
      </c>
      <c r="E7090" s="23" t="str">
        <f>VLOOKUP(C7090, 'Registration Database Man. Code'!A:D, 4, FALSE)</f>
        <v>DJI</v>
      </c>
      <c r="F7090" s="24" t="str">
        <f t="shared" si="110"/>
        <v>No</v>
      </c>
      <c r="G7090" s="21" t="str">
        <f>IF(F7090="Yes", "Not Applicable", IF(COUNTIF('Broadcast Module Man Codes'!B:B, LEFT(B7090, 4))=0, "No BM Man Code Found", "Match Found"))</f>
        <v>No BM Man Code Found</v>
      </c>
    </row>
    <row r="7091" spans="1:7">
      <c r="A7091" s="23" t="s">
        <v>13555</v>
      </c>
      <c r="B7091" s="23" t="s">
        <v>13556</v>
      </c>
      <c r="C7091" s="23" t="s">
        <v>512</v>
      </c>
      <c r="D7091" s="23" t="str">
        <f>IF(ISNUMBER(MATCH(C7091, 'Registration Database Man. Code'!A:A, 0)), "drone", "")</f>
        <v>drone</v>
      </c>
      <c r="E7091" s="23" t="str">
        <f>VLOOKUP(C7091, 'Registration Database Man. Code'!A:D, 4, FALSE)</f>
        <v>DJI</v>
      </c>
      <c r="F7091" s="24" t="str">
        <f t="shared" si="110"/>
        <v>No</v>
      </c>
      <c r="G7091" s="21" t="str">
        <f>IF(F7091="Yes", "Not Applicable", IF(COUNTIF('Broadcast Module Man Codes'!B:B, LEFT(B7091, 4))=0, "No BM Man Code Found", "Match Found"))</f>
        <v>No BM Man Code Found</v>
      </c>
    </row>
    <row r="7092" spans="1:7">
      <c r="A7092" s="23" t="s">
        <v>13557</v>
      </c>
      <c r="B7092" s="23" t="s">
        <v>13558</v>
      </c>
      <c r="C7092" s="23" t="s">
        <v>512</v>
      </c>
      <c r="D7092" s="23" t="str">
        <f>IF(ISNUMBER(MATCH(C7092, 'Registration Database Man. Code'!A:A, 0)), "drone", "")</f>
        <v>drone</v>
      </c>
      <c r="E7092" s="23" t="str">
        <f>VLOOKUP(C7092, 'Registration Database Man. Code'!A:D, 4, FALSE)</f>
        <v>DJI</v>
      </c>
      <c r="F7092" s="24" t="str">
        <f t="shared" si="110"/>
        <v>No</v>
      </c>
      <c r="G7092" s="21" t="str">
        <f>IF(F7092="Yes", "Not Applicable", IF(COUNTIF('Broadcast Module Man Codes'!B:B, LEFT(B7092, 4))=0, "No BM Man Code Found", "Match Found"))</f>
        <v>No BM Man Code Found</v>
      </c>
    </row>
    <row r="7093" spans="1:7">
      <c r="A7093" s="23" t="s">
        <v>13559</v>
      </c>
      <c r="B7093" s="23" t="s">
        <v>13560</v>
      </c>
      <c r="C7093" s="23" t="s">
        <v>10</v>
      </c>
      <c r="D7093" s="23" t="str">
        <f>IF(ISNUMBER(MATCH(C7093, 'Registration Database Man. Code'!A:A, 0)), "drone", "")</f>
        <v>drone</v>
      </c>
      <c r="E7093" s="23" t="str">
        <f>VLOOKUP(C7093, 'Registration Database Man. Code'!A:D, 4, FALSE)</f>
        <v>DJI</v>
      </c>
      <c r="F7093" s="24" t="str">
        <f t="shared" si="110"/>
        <v>No</v>
      </c>
      <c r="G7093" s="21" t="str">
        <f>IF(F7093="Yes", "Not Applicable", IF(COUNTIF('Broadcast Module Man Codes'!B:B, LEFT(B7093, 4))=0, "No BM Man Code Found", "Match Found"))</f>
        <v>No BM Man Code Found</v>
      </c>
    </row>
    <row r="7094" spans="1:7">
      <c r="A7094" s="23" t="s">
        <v>13561</v>
      </c>
      <c r="B7094" s="23" t="s">
        <v>13562</v>
      </c>
      <c r="C7094" s="23" t="s">
        <v>512</v>
      </c>
      <c r="D7094" s="23" t="str">
        <f>IF(ISNUMBER(MATCH(C7094, 'Registration Database Man. Code'!A:A, 0)), "drone", "")</f>
        <v>drone</v>
      </c>
      <c r="E7094" s="23" t="str">
        <f>VLOOKUP(C7094, 'Registration Database Man. Code'!A:D, 4, FALSE)</f>
        <v>DJI</v>
      </c>
      <c r="F7094" s="24" t="str">
        <f t="shared" si="110"/>
        <v>No</v>
      </c>
      <c r="G7094" s="21" t="str">
        <f>IF(F7094="Yes", "Not Applicable", IF(COUNTIF('Broadcast Module Man Codes'!B:B, LEFT(B7094, 4))=0, "No BM Man Code Found", "Match Found"))</f>
        <v>No BM Man Code Found</v>
      </c>
    </row>
    <row r="7095" spans="1:7">
      <c r="A7095" s="23" t="s">
        <v>13563</v>
      </c>
      <c r="B7095" s="23" t="s">
        <v>13564</v>
      </c>
      <c r="C7095" s="23" t="s">
        <v>512</v>
      </c>
      <c r="D7095" s="23" t="str">
        <f>IF(ISNUMBER(MATCH(C7095, 'Registration Database Man. Code'!A:A, 0)), "drone", "")</f>
        <v>drone</v>
      </c>
      <c r="E7095" s="23" t="str">
        <f>VLOOKUP(C7095, 'Registration Database Man. Code'!A:D, 4, FALSE)</f>
        <v>DJI</v>
      </c>
      <c r="F7095" s="24" t="str">
        <f t="shared" si="110"/>
        <v>No</v>
      </c>
      <c r="G7095" s="21" t="str">
        <f>IF(F7095="Yes", "Not Applicable", IF(COUNTIF('Broadcast Module Man Codes'!B:B, LEFT(B7095, 4))=0, "No BM Man Code Found", "Match Found"))</f>
        <v>No BM Man Code Found</v>
      </c>
    </row>
    <row r="7096" spans="1:7">
      <c r="A7096" s="23" t="s">
        <v>13565</v>
      </c>
      <c r="B7096" s="23" t="s">
        <v>13566</v>
      </c>
      <c r="C7096" s="23" t="s">
        <v>512</v>
      </c>
      <c r="D7096" s="23" t="str">
        <f>IF(ISNUMBER(MATCH(C7096, 'Registration Database Man. Code'!A:A, 0)), "drone", "")</f>
        <v>drone</v>
      </c>
      <c r="E7096" s="23" t="str">
        <f>VLOOKUP(C7096, 'Registration Database Man. Code'!A:D, 4, FALSE)</f>
        <v>DJI</v>
      </c>
      <c r="F7096" s="24" t="str">
        <f t="shared" si="110"/>
        <v>No</v>
      </c>
      <c r="G7096" s="21" t="str">
        <f>IF(F7096="Yes", "Not Applicable", IF(COUNTIF('Broadcast Module Man Codes'!B:B, LEFT(B7096, 4))=0, "No BM Man Code Found", "Match Found"))</f>
        <v>No BM Man Code Found</v>
      </c>
    </row>
    <row r="7097" spans="1:7">
      <c r="A7097" s="23" t="s">
        <v>13567</v>
      </c>
      <c r="B7097" s="23" t="s">
        <v>13568</v>
      </c>
      <c r="C7097" s="23" t="s">
        <v>512</v>
      </c>
      <c r="D7097" s="23" t="str">
        <f>IF(ISNUMBER(MATCH(C7097, 'Registration Database Man. Code'!A:A, 0)), "drone", "")</f>
        <v>drone</v>
      </c>
      <c r="E7097" s="23" t="str">
        <f>VLOOKUP(C7097, 'Registration Database Man. Code'!A:D, 4, FALSE)</f>
        <v>DJI</v>
      </c>
      <c r="F7097" s="24" t="str">
        <f t="shared" si="110"/>
        <v>No</v>
      </c>
      <c r="G7097" s="21" t="str">
        <f>IF(F7097="Yes", "Not Applicable", IF(COUNTIF('Broadcast Module Man Codes'!B:B, LEFT(B7097, 4))=0, "No BM Man Code Found", "Match Found"))</f>
        <v>No BM Man Code Found</v>
      </c>
    </row>
    <row r="7098" spans="1:7">
      <c r="A7098" s="23" t="s">
        <v>13569</v>
      </c>
      <c r="B7098" s="23" t="s">
        <v>13570</v>
      </c>
      <c r="C7098" s="23" t="s">
        <v>153</v>
      </c>
      <c r="D7098" s="23" t="str">
        <f>IF(ISNUMBER(MATCH(C7098, 'Registration Database Man. Code'!A:A, 0)), "drone", "")</f>
        <v>drone</v>
      </c>
      <c r="E7098" s="23" t="str">
        <f>VLOOKUP(C7098, 'Registration Database Man. Code'!A:D, 4, FALSE)</f>
        <v>DJI</v>
      </c>
      <c r="F7098" s="24" t="str">
        <f t="shared" si="110"/>
        <v>Yes</v>
      </c>
      <c r="G7098" s="21" t="str">
        <f>IF(F7098="Yes", "Not Applicable", IF(COUNTIF('Broadcast Module Man Codes'!B:B, LEFT(B7098, 4))=0, "No BM Man Code Found", "Match Found"))</f>
        <v>Not Applicable</v>
      </c>
    </row>
    <row r="7099" spans="1:7">
      <c r="A7099" s="23" t="s">
        <v>13571</v>
      </c>
      <c r="B7099" s="23" t="s">
        <v>13572</v>
      </c>
      <c r="C7099" s="23" t="s">
        <v>512</v>
      </c>
      <c r="D7099" s="23" t="str">
        <f>IF(ISNUMBER(MATCH(C7099, 'Registration Database Man. Code'!A:A, 0)), "drone", "")</f>
        <v>drone</v>
      </c>
      <c r="E7099" s="23" t="str">
        <f>VLOOKUP(C7099, 'Registration Database Man. Code'!A:D, 4, FALSE)</f>
        <v>DJI</v>
      </c>
      <c r="F7099" s="24" t="str">
        <f t="shared" si="110"/>
        <v>No</v>
      </c>
      <c r="G7099" s="21" t="str">
        <f>IF(F7099="Yes", "Not Applicable", IF(COUNTIF('Broadcast Module Man Codes'!B:B, LEFT(B7099, 4))=0, "No BM Man Code Found", "Match Found"))</f>
        <v>No BM Man Code Found</v>
      </c>
    </row>
    <row r="7100" spans="1:7">
      <c r="A7100" s="23" t="s">
        <v>13573</v>
      </c>
      <c r="B7100" s="23" t="s">
        <v>13574</v>
      </c>
      <c r="C7100" s="23" t="s">
        <v>94</v>
      </c>
      <c r="D7100" s="23" t="str">
        <f>IF(ISNUMBER(MATCH(C7100, 'Registration Database Man. Code'!A:A, 0)), "drone", "")</f>
        <v>drone</v>
      </c>
      <c r="E7100" s="23" t="str">
        <f>VLOOKUP(C7100, 'Registration Database Man. Code'!A:D, 4, FALSE)</f>
        <v>DJI</v>
      </c>
      <c r="F7100" s="24" t="str">
        <f t="shared" si="110"/>
        <v>No</v>
      </c>
      <c r="G7100" s="21" t="str">
        <f>IF(F7100="Yes", "Not Applicable", IF(COUNTIF('Broadcast Module Man Codes'!B:B, LEFT(B7100, 4))=0, "No BM Man Code Found", "Match Found"))</f>
        <v>No BM Man Code Found</v>
      </c>
    </row>
    <row r="7101" spans="1:7">
      <c r="A7101" s="23" t="s">
        <v>13576</v>
      </c>
      <c r="B7101" s="23" t="s">
        <v>13577</v>
      </c>
      <c r="C7101" s="23" t="s">
        <v>12531</v>
      </c>
      <c r="D7101" s="23" t="str">
        <f>IF(ISNUMBER(MATCH(C7101, 'Registration Database Man. Code'!A:A, 0)), "drone", "")</f>
        <v>drone</v>
      </c>
      <c r="E7101" s="23" t="str">
        <f>VLOOKUP(C7101, 'Registration Database Man. Code'!A:D, 4, FALSE)</f>
        <v>DJI</v>
      </c>
      <c r="F7101" s="24" t="str">
        <f t="shared" si="110"/>
        <v>No</v>
      </c>
      <c r="G7101" s="21" t="str">
        <f>IF(F7101="Yes", "Not Applicable", IF(COUNTIF('Broadcast Module Man Codes'!B:B, LEFT(B7101, 4))=0, "No BM Man Code Found", "Match Found"))</f>
        <v>No BM Man Code Found</v>
      </c>
    </row>
    <row r="7102" spans="1:7">
      <c r="A7102" s="23" t="s">
        <v>13578</v>
      </c>
      <c r="B7102" s="23" t="s">
        <v>13579</v>
      </c>
      <c r="C7102" s="23">
        <v>610131</v>
      </c>
      <c r="D7102" s="23" t="str">
        <f>IF(ISNUMBER(MATCH(C7102, 'Registration Database Man. Code'!A:A, 0)), "drone", "")</f>
        <v>drone</v>
      </c>
      <c r="E7102" s="23" t="str">
        <f>VLOOKUP(C7102, 'Registration Database Man. Code'!A:D, 4, FALSE)</f>
        <v>DJI</v>
      </c>
      <c r="F7102" s="24" t="str">
        <f t="shared" si="110"/>
        <v>No</v>
      </c>
      <c r="G7102" s="21" t="str">
        <f>IF(F7102="Yes", "Not Applicable", IF(COUNTIF('Broadcast Module Man Codes'!B:B, LEFT(B7102, 4))=0, "No BM Man Code Found", "Match Found"))</f>
        <v>No BM Man Code Found</v>
      </c>
    </row>
    <row r="7103" spans="1:7">
      <c r="A7103" s="23" t="s">
        <v>13580</v>
      </c>
      <c r="B7103" s="23" t="s">
        <v>13581</v>
      </c>
      <c r="C7103" s="23" t="s">
        <v>218</v>
      </c>
      <c r="D7103" s="23" t="str">
        <f>IF(ISNUMBER(MATCH(C7103, 'Registration Database Man. Code'!A:A, 0)), "drone", "")</f>
        <v>drone</v>
      </c>
      <c r="E7103" s="23" t="str">
        <f>VLOOKUP(C7103, 'Registration Database Man. Code'!A:D, 4, FALSE)</f>
        <v>DJI</v>
      </c>
      <c r="F7103" s="24" t="str">
        <f t="shared" si="110"/>
        <v>No</v>
      </c>
      <c r="G7103" s="21" t="str">
        <f>IF(F7103="Yes", "Not Applicable", IF(COUNTIF('Broadcast Module Man Codes'!B:B, LEFT(B7103, 4))=0, "No BM Man Code Found", "Match Found"))</f>
        <v>No BM Man Code Found</v>
      </c>
    </row>
    <row r="7104" spans="1:7">
      <c r="A7104" s="23" t="s">
        <v>13582</v>
      </c>
      <c r="B7104" s="23" t="s">
        <v>13583</v>
      </c>
      <c r="C7104" s="23" t="s">
        <v>94</v>
      </c>
      <c r="D7104" s="23" t="str">
        <f>IF(ISNUMBER(MATCH(C7104, 'Registration Database Man. Code'!A:A, 0)), "drone", "")</f>
        <v>drone</v>
      </c>
      <c r="E7104" s="23" t="str">
        <f>VLOOKUP(C7104, 'Registration Database Man. Code'!A:D, 4, FALSE)</f>
        <v>DJI</v>
      </c>
      <c r="F7104" s="24" t="str">
        <f t="shared" si="110"/>
        <v>No</v>
      </c>
      <c r="G7104" s="21" t="str">
        <f>IF(F7104="Yes", "Not Applicable", IF(COUNTIF('Broadcast Module Man Codes'!B:B, LEFT(B7104, 4))=0, "No BM Man Code Found", "Match Found"))</f>
        <v>No BM Man Code Found</v>
      </c>
    </row>
    <row r="7105" spans="1:7">
      <c r="A7105" s="23" t="s">
        <v>13584</v>
      </c>
      <c r="B7105" s="23" t="s">
        <v>13585</v>
      </c>
      <c r="C7105" s="23" t="s">
        <v>94</v>
      </c>
      <c r="D7105" s="23" t="str">
        <f>IF(ISNUMBER(MATCH(C7105, 'Registration Database Man. Code'!A:A, 0)), "drone", "")</f>
        <v>drone</v>
      </c>
      <c r="E7105" s="23" t="str">
        <f>VLOOKUP(C7105, 'Registration Database Man. Code'!A:D, 4, FALSE)</f>
        <v>DJI</v>
      </c>
      <c r="F7105" s="24" t="str">
        <f t="shared" si="110"/>
        <v>No</v>
      </c>
      <c r="G7105" s="21" t="str">
        <f>IF(F7105="Yes", "Not Applicable", IF(COUNTIF('Broadcast Module Man Codes'!B:B, LEFT(B7105, 4))=0, "No BM Man Code Found", "Match Found"))</f>
        <v>No BM Man Code Found</v>
      </c>
    </row>
    <row r="7106" spans="1:7">
      <c r="A7106" s="23" t="s">
        <v>13586</v>
      </c>
      <c r="B7106" s="23" t="s">
        <v>13587</v>
      </c>
      <c r="C7106" s="23" t="s">
        <v>94</v>
      </c>
      <c r="D7106" s="23" t="str">
        <f>IF(ISNUMBER(MATCH(C7106, 'Registration Database Man. Code'!A:A, 0)), "drone", "")</f>
        <v>drone</v>
      </c>
      <c r="E7106" s="23" t="str">
        <f>VLOOKUP(C7106, 'Registration Database Man. Code'!A:D, 4, FALSE)</f>
        <v>DJI</v>
      </c>
      <c r="F7106" s="24" t="str">
        <f t="shared" si="110"/>
        <v>No</v>
      </c>
      <c r="G7106" s="21" t="str">
        <f>IF(F7106="Yes", "Not Applicable", IF(COUNTIF('Broadcast Module Man Codes'!B:B, LEFT(B7106, 4))=0, "No BM Man Code Found", "Match Found"))</f>
        <v>No BM Man Code Found</v>
      </c>
    </row>
    <row r="7107" spans="1:7">
      <c r="A7107" s="23" t="s">
        <v>13588</v>
      </c>
      <c r="B7107" s="23" t="s">
        <v>13589</v>
      </c>
      <c r="C7107" s="23" t="s">
        <v>27</v>
      </c>
      <c r="D7107" s="23" t="str">
        <f>IF(ISNUMBER(MATCH(C7107, 'Registration Database Man. Code'!A:A, 0)), "drone", "")</f>
        <v>drone</v>
      </c>
      <c r="E7107" s="23" t="str">
        <f>VLOOKUP(C7107, 'Registration Database Man. Code'!A:D, 4, FALSE)</f>
        <v>DJI</v>
      </c>
      <c r="F7107" s="24" t="str">
        <f t="shared" ref="F7107:F7170" si="111">IF(OR(E7107="EA VISION", E7107="EAVISION"), "No", IF(OR(AND(OR(E7107="DJI", E7107="DJI Innovations"), LEFT(B7107, 5)="1581F"), AND(OR(E7107="XAG", E7107="GUANGZHOU XAG CO LTD"), LEFT(B7107, 5)="1863F"), AND(E7107="Talos Drones", LEFT(B7107, 5)="2104F")), "Yes", "No"))</f>
        <v>Yes</v>
      </c>
      <c r="G7107" s="21" t="str">
        <f>IF(F7107="Yes", "Not Applicable", IF(COUNTIF('Broadcast Module Man Codes'!B:B, LEFT(B7107, 4))=0, "No BM Man Code Found", "Match Found"))</f>
        <v>Not Applicable</v>
      </c>
    </row>
    <row r="7108" spans="1:7">
      <c r="A7108" s="23" t="s">
        <v>13590</v>
      </c>
      <c r="B7108" s="23" t="s">
        <v>13591</v>
      </c>
      <c r="C7108" s="23">
        <v>610171</v>
      </c>
      <c r="D7108" s="23" t="str">
        <f>IF(ISNUMBER(MATCH(C7108, 'Registration Database Man. Code'!A:A, 0)), "drone", "")</f>
        <v>drone</v>
      </c>
      <c r="E7108" s="23" t="str">
        <f>VLOOKUP(C7108, 'Registration Database Man. Code'!A:D, 4, FALSE)</f>
        <v>DJI</v>
      </c>
      <c r="F7108" s="24" t="str">
        <f t="shared" si="111"/>
        <v>No</v>
      </c>
      <c r="G7108" s="21" t="str">
        <f>IF(F7108="Yes", "Not Applicable", IF(COUNTIF('Broadcast Module Man Codes'!B:B, LEFT(B7108, 4))=0, "No BM Man Code Found", "Match Found"))</f>
        <v>No BM Man Code Found</v>
      </c>
    </row>
    <row r="7109" spans="1:7">
      <c r="A7109" s="23" t="s">
        <v>13592</v>
      </c>
      <c r="B7109" s="23" t="s">
        <v>13593</v>
      </c>
      <c r="C7109" s="23" t="s">
        <v>10</v>
      </c>
      <c r="D7109" s="23" t="str">
        <f>IF(ISNUMBER(MATCH(C7109, 'Registration Database Man. Code'!A:A, 0)), "drone", "")</f>
        <v>drone</v>
      </c>
      <c r="E7109" s="23" t="str">
        <f>VLOOKUP(C7109, 'Registration Database Man. Code'!A:D, 4, FALSE)</f>
        <v>DJI</v>
      </c>
      <c r="F7109" s="24" t="str">
        <f t="shared" si="111"/>
        <v>No</v>
      </c>
      <c r="G7109" s="21" t="str">
        <f>IF(F7109="Yes", "Not Applicable", IF(COUNTIF('Broadcast Module Man Codes'!B:B, LEFT(B7109, 4))=0, "No BM Man Code Found", "Match Found"))</f>
        <v>No BM Man Code Found</v>
      </c>
    </row>
    <row r="7110" spans="1:7">
      <c r="A7110" s="23" t="s">
        <v>13594</v>
      </c>
      <c r="B7110" s="23" t="s">
        <v>13595</v>
      </c>
      <c r="C7110" s="23" t="s">
        <v>10</v>
      </c>
      <c r="D7110" s="23" t="str">
        <f>IF(ISNUMBER(MATCH(C7110, 'Registration Database Man. Code'!A:A, 0)), "drone", "")</f>
        <v>drone</v>
      </c>
      <c r="E7110" s="23" t="str">
        <f>VLOOKUP(C7110, 'Registration Database Man. Code'!A:D, 4, FALSE)</f>
        <v>DJI</v>
      </c>
      <c r="F7110" s="24" t="str">
        <f t="shared" si="111"/>
        <v>No</v>
      </c>
      <c r="G7110" s="21" t="str">
        <f>IF(F7110="Yes", "Not Applicable", IF(COUNTIF('Broadcast Module Man Codes'!B:B, LEFT(B7110, 4))=0, "No BM Man Code Found", "Match Found"))</f>
        <v>No BM Man Code Found</v>
      </c>
    </row>
    <row r="7111" spans="1:7">
      <c r="A7111" s="23" t="s">
        <v>13596</v>
      </c>
      <c r="B7111" s="23" t="s">
        <v>13597</v>
      </c>
      <c r="C7111" s="23">
        <v>610193</v>
      </c>
      <c r="D7111" s="23" t="str">
        <f>IF(ISNUMBER(MATCH(C7111, 'Registration Database Man. Code'!A:A, 0)), "drone", "")</f>
        <v>drone</v>
      </c>
      <c r="E7111" s="23" t="str">
        <f>VLOOKUP(C7111, 'Registration Database Man. Code'!A:D, 4, FALSE)</f>
        <v>DJI</v>
      </c>
      <c r="F7111" s="24" t="str">
        <f t="shared" si="111"/>
        <v>No</v>
      </c>
      <c r="G7111" s="21" t="str">
        <f>IF(F7111="Yes", "Not Applicable", IF(COUNTIF('Broadcast Module Man Codes'!B:B, LEFT(B7111, 4))=0, "No BM Man Code Found", "Match Found"))</f>
        <v>No BM Man Code Found</v>
      </c>
    </row>
    <row r="7112" spans="1:7">
      <c r="A7112" s="23" t="s">
        <v>13598</v>
      </c>
      <c r="B7112" s="23" t="s">
        <v>13599</v>
      </c>
      <c r="C7112" s="23" t="s">
        <v>10</v>
      </c>
      <c r="D7112" s="23" t="str">
        <f>IF(ISNUMBER(MATCH(C7112, 'Registration Database Man. Code'!A:A, 0)), "drone", "")</f>
        <v>drone</v>
      </c>
      <c r="E7112" s="23" t="str">
        <f>VLOOKUP(C7112, 'Registration Database Man. Code'!A:D, 4, FALSE)</f>
        <v>DJI</v>
      </c>
      <c r="F7112" s="24" t="str">
        <f t="shared" si="111"/>
        <v>No</v>
      </c>
      <c r="G7112" s="21" t="str">
        <f>IF(F7112="Yes", "Not Applicable", IF(COUNTIF('Broadcast Module Man Codes'!B:B, LEFT(B7112, 4))=0, "No BM Man Code Found", "Match Found"))</f>
        <v>No BM Man Code Found</v>
      </c>
    </row>
    <row r="7113" spans="1:7">
      <c r="A7113" s="23" t="s">
        <v>13600</v>
      </c>
      <c r="B7113" s="23" t="s">
        <v>13601</v>
      </c>
      <c r="C7113" s="23" t="s">
        <v>555</v>
      </c>
      <c r="D7113" s="23" t="str">
        <f>IF(ISNUMBER(MATCH(C7113, 'Registration Database Man. Code'!A:A, 0)), "drone", "")</f>
        <v>drone</v>
      </c>
      <c r="E7113" s="23" t="str">
        <f>VLOOKUP(C7113, 'Registration Database Man. Code'!A:D, 4, FALSE)</f>
        <v>XAG</v>
      </c>
      <c r="F7113" s="24" t="str">
        <f t="shared" si="111"/>
        <v>No</v>
      </c>
      <c r="G7113" s="21" t="str">
        <f>IF(F7113="Yes", "Not Applicable", IF(COUNTIF('Broadcast Module Man Codes'!B:B, LEFT(B7113, 4))=0, "No BM Man Code Found", "Match Found"))</f>
        <v>No BM Man Code Found</v>
      </c>
    </row>
    <row r="7114" spans="1:7">
      <c r="A7114" s="23" t="s">
        <v>13602</v>
      </c>
      <c r="B7114" s="23" t="s">
        <v>13603</v>
      </c>
      <c r="C7114" s="23" t="s">
        <v>94</v>
      </c>
      <c r="D7114" s="23" t="str">
        <f>IF(ISNUMBER(MATCH(C7114, 'Registration Database Man. Code'!A:A, 0)), "drone", "")</f>
        <v>drone</v>
      </c>
      <c r="E7114" s="23" t="str">
        <f>VLOOKUP(C7114, 'Registration Database Man. Code'!A:D, 4, FALSE)</f>
        <v>DJI</v>
      </c>
      <c r="F7114" s="24" t="str">
        <f t="shared" si="111"/>
        <v>No</v>
      </c>
      <c r="G7114" s="21" t="str">
        <f>IF(F7114="Yes", "Not Applicable", IF(COUNTIF('Broadcast Module Man Codes'!B:B, LEFT(B7114, 4))=0, "No BM Man Code Found", "Match Found"))</f>
        <v>No BM Man Code Found</v>
      </c>
    </row>
    <row r="7115" spans="1:7">
      <c r="A7115" s="23" t="s">
        <v>13604</v>
      </c>
      <c r="B7115" s="23" t="s">
        <v>13605</v>
      </c>
      <c r="C7115" s="23" t="s">
        <v>94</v>
      </c>
      <c r="D7115" s="23" t="str">
        <f>IF(ISNUMBER(MATCH(C7115, 'Registration Database Man. Code'!A:A, 0)), "drone", "")</f>
        <v>drone</v>
      </c>
      <c r="E7115" s="23" t="str">
        <f>VLOOKUP(C7115, 'Registration Database Man. Code'!A:D, 4, FALSE)</f>
        <v>DJI</v>
      </c>
      <c r="F7115" s="24" t="str">
        <f t="shared" si="111"/>
        <v>No</v>
      </c>
      <c r="G7115" s="21" t="str">
        <f>IF(F7115="Yes", "Not Applicable", IF(COUNTIF('Broadcast Module Man Codes'!B:B, LEFT(B7115, 4))=0, "No BM Man Code Found", "Match Found"))</f>
        <v>No BM Man Code Found</v>
      </c>
    </row>
    <row r="7116" spans="1:7">
      <c r="A7116" s="23" t="s">
        <v>13606</v>
      </c>
      <c r="B7116" s="23" t="s">
        <v>13607</v>
      </c>
      <c r="C7116" s="23" t="s">
        <v>27</v>
      </c>
      <c r="D7116" s="23" t="str">
        <f>IF(ISNUMBER(MATCH(C7116, 'Registration Database Man. Code'!A:A, 0)), "drone", "")</f>
        <v>drone</v>
      </c>
      <c r="E7116" s="23" t="str">
        <f>VLOOKUP(C7116, 'Registration Database Man. Code'!A:D, 4, FALSE)</f>
        <v>DJI</v>
      </c>
      <c r="F7116" s="24" t="str">
        <f t="shared" si="111"/>
        <v>Yes</v>
      </c>
      <c r="G7116" s="21" t="str">
        <f>IF(F7116="Yes", "Not Applicable", IF(COUNTIF('Broadcast Module Man Codes'!B:B, LEFT(B7116, 4))=0, "No BM Man Code Found", "Match Found"))</f>
        <v>Not Applicable</v>
      </c>
    </row>
    <row r="7117" spans="1:7">
      <c r="A7117" s="23" t="s">
        <v>13608</v>
      </c>
      <c r="B7117" s="23" t="s">
        <v>13609</v>
      </c>
      <c r="C7117" s="23" t="s">
        <v>153</v>
      </c>
      <c r="D7117" s="23" t="str">
        <f>IF(ISNUMBER(MATCH(C7117, 'Registration Database Man. Code'!A:A, 0)), "drone", "")</f>
        <v>drone</v>
      </c>
      <c r="E7117" s="23" t="str">
        <f>VLOOKUP(C7117, 'Registration Database Man. Code'!A:D, 4, FALSE)</f>
        <v>DJI</v>
      </c>
      <c r="F7117" s="24" t="str">
        <f t="shared" si="111"/>
        <v>Yes</v>
      </c>
      <c r="G7117" s="21" t="str">
        <f>IF(F7117="Yes", "Not Applicable", IF(COUNTIF('Broadcast Module Man Codes'!B:B, LEFT(B7117, 4))=0, "No BM Man Code Found", "Match Found"))</f>
        <v>Not Applicable</v>
      </c>
    </row>
    <row r="7118" spans="1:7">
      <c r="A7118" s="23" t="s">
        <v>13610</v>
      </c>
      <c r="B7118" s="23" t="s">
        <v>13611</v>
      </c>
      <c r="C7118" s="23" t="s">
        <v>10</v>
      </c>
      <c r="D7118" s="23" t="str">
        <f>IF(ISNUMBER(MATCH(C7118, 'Registration Database Man. Code'!A:A, 0)), "drone", "")</f>
        <v>drone</v>
      </c>
      <c r="E7118" s="23" t="str">
        <f>VLOOKUP(C7118, 'Registration Database Man. Code'!A:D, 4, FALSE)</f>
        <v>DJI</v>
      </c>
      <c r="F7118" s="24" t="str">
        <f t="shared" si="111"/>
        <v>No</v>
      </c>
      <c r="G7118" s="21" t="str">
        <f>IF(F7118="Yes", "Not Applicable", IF(COUNTIF('Broadcast Module Man Codes'!B:B, LEFT(B7118, 4))=0, "No BM Man Code Found", "Match Found"))</f>
        <v>No BM Man Code Found</v>
      </c>
    </row>
    <row r="7119" spans="1:7">
      <c r="A7119" s="23" t="s">
        <v>13612</v>
      </c>
      <c r="B7119" s="23" t="s">
        <v>13613</v>
      </c>
      <c r="C7119" s="23" t="s">
        <v>27</v>
      </c>
      <c r="D7119" s="23" t="str">
        <f>IF(ISNUMBER(MATCH(C7119, 'Registration Database Man. Code'!A:A, 0)), "drone", "")</f>
        <v>drone</v>
      </c>
      <c r="E7119" s="23" t="str">
        <f>VLOOKUP(C7119, 'Registration Database Man. Code'!A:D, 4, FALSE)</f>
        <v>DJI</v>
      </c>
      <c r="F7119" s="24" t="str">
        <f t="shared" si="111"/>
        <v>Yes</v>
      </c>
      <c r="G7119" s="21" t="str">
        <f>IF(F7119="Yes", "Not Applicable", IF(COUNTIF('Broadcast Module Man Codes'!B:B, LEFT(B7119, 4))=0, "No BM Man Code Found", "Match Found"))</f>
        <v>Not Applicable</v>
      </c>
    </row>
    <row r="7120" spans="1:7">
      <c r="A7120" s="23" t="s">
        <v>13614</v>
      </c>
      <c r="B7120" s="23" t="s">
        <v>13615</v>
      </c>
      <c r="C7120" s="23" t="s">
        <v>94</v>
      </c>
      <c r="D7120" s="23" t="str">
        <f>IF(ISNUMBER(MATCH(C7120, 'Registration Database Man. Code'!A:A, 0)), "drone", "")</f>
        <v>drone</v>
      </c>
      <c r="E7120" s="23" t="str">
        <f>VLOOKUP(C7120, 'Registration Database Man. Code'!A:D, 4, FALSE)</f>
        <v>DJI</v>
      </c>
      <c r="F7120" s="24" t="str">
        <f t="shared" si="111"/>
        <v>No</v>
      </c>
      <c r="G7120" s="21" t="str">
        <f>IF(F7120="Yes", "Not Applicable", IF(COUNTIF('Broadcast Module Man Codes'!B:B, LEFT(B7120, 4))=0, "No BM Man Code Found", "Match Found"))</f>
        <v>No BM Man Code Found</v>
      </c>
    </row>
    <row r="7121" spans="1:7">
      <c r="A7121" s="23" t="s">
        <v>13616</v>
      </c>
      <c r="B7121" s="23" t="s">
        <v>13617</v>
      </c>
      <c r="C7121" s="23" t="s">
        <v>94</v>
      </c>
      <c r="D7121" s="23" t="str">
        <f>IF(ISNUMBER(MATCH(C7121, 'Registration Database Man. Code'!A:A, 0)), "drone", "")</f>
        <v>drone</v>
      </c>
      <c r="E7121" s="23" t="str">
        <f>VLOOKUP(C7121, 'Registration Database Man. Code'!A:D, 4, FALSE)</f>
        <v>DJI</v>
      </c>
      <c r="F7121" s="24" t="str">
        <f t="shared" si="111"/>
        <v>No</v>
      </c>
      <c r="G7121" s="21" t="str">
        <f>IF(F7121="Yes", "Not Applicable", IF(COUNTIF('Broadcast Module Man Codes'!B:B, LEFT(B7121, 4))=0, "No BM Man Code Found", "Match Found"))</f>
        <v>No BM Man Code Found</v>
      </c>
    </row>
    <row r="7122" spans="1:7">
      <c r="A7122" s="23" t="s">
        <v>13618</v>
      </c>
      <c r="B7122" s="23" t="s">
        <v>13619</v>
      </c>
      <c r="C7122" s="23" t="s">
        <v>1418</v>
      </c>
      <c r="D7122" s="23" t="str">
        <f>IF(ISNUMBER(MATCH(C7122, 'Registration Database Man. Code'!A:A, 0)), "drone", "")</f>
        <v>drone</v>
      </c>
      <c r="E7122" s="23" t="str">
        <f>VLOOKUP(C7122, 'Registration Database Man. Code'!A:D, 4, FALSE)</f>
        <v>DJI</v>
      </c>
      <c r="F7122" s="24" t="str">
        <f t="shared" si="111"/>
        <v>No</v>
      </c>
      <c r="G7122" s="21" t="str">
        <f>IF(F7122="Yes", "Not Applicable", IF(COUNTIF('Broadcast Module Man Codes'!B:B, LEFT(B7122, 4))=0, "No BM Man Code Found", "Match Found"))</f>
        <v>No BM Man Code Found</v>
      </c>
    </row>
    <row r="7123" spans="1:7">
      <c r="A7123" s="23" t="s">
        <v>13620</v>
      </c>
      <c r="B7123" s="23" t="s">
        <v>13621</v>
      </c>
      <c r="C7123" s="23" t="s">
        <v>94</v>
      </c>
      <c r="D7123" s="23" t="str">
        <f>IF(ISNUMBER(MATCH(C7123, 'Registration Database Man. Code'!A:A, 0)), "drone", "")</f>
        <v>drone</v>
      </c>
      <c r="E7123" s="23" t="str">
        <f>VLOOKUP(C7123, 'Registration Database Man. Code'!A:D, 4, FALSE)</f>
        <v>DJI</v>
      </c>
      <c r="F7123" s="24" t="str">
        <f t="shared" si="111"/>
        <v>No</v>
      </c>
      <c r="G7123" s="21" t="str">
        <f>IF(F7123="Yes", "Not Applicable", IF(COUNTIF('Broadcast Module Man Codes'!B:B, LEFT(B7123, 4))=0, "No BM Man Code Found", "Match Found"))</f>
        <v>No BM Man Code Found</v>
      </c>
    </row>
    <row r="7124" spans="1:7">
      <c r="A7124" s="23" t="s">
        <v>13622</v>
      </c>
      <c r="B7124" s="23" t="s">
        <v>13623</v>
      </c>
      <c r="C7124" s="23" t="s">
        <v>10</v>
      </c>
      <c r="D7124" s="23" t="str">
        <f>IF(ISNUMBER(MATCH(C7124, 'Registration Database Man. Code'!A:A, 0)), "drone", "")</f>
        <v>drone</v>
      </c>
      <c r="E7124" s="23" t="str">
        <f>VLOOKUP(C7124, 'Registration Database Man. Code'!A:D, 4, FALSE)</f>
        <v>DJI</v>
      </c>
      <c r="F7124" s="24" t="str">
        <f t="shared" si="111"/>
        <v>No</v>
      </c>
      <c r="G7124" s="21" t="str">
        <f>IF(F7124="Yes", "Not Applicable", IF(COUNTIF('Broadcast Module Man Codes'!B:B, LEFT(B7124, 4))=0, "No BM Man Code Found", "Match Found"))</f>
        <v>No BM Man Code Found</v>
      </c>
    </row>
    <row r="7125" spans="1:7">
      <c r="A7125" s="23" t="s">
        <v>13624</v>
      </c>
      <c r="B7125" s="23" t="s">
        <v>13625</v>
      </c>
      <c r="C7125" s="23" t="s">
        <v>10</v>
      </c>
      <c r="D7125" s="23" t="str">
        <f>IF(ISNUMBER(MATCH(C7125, 'Registration Database Man. Code'!A:A, 0)), "drone", "")</f>
        <v>drone</v>
      </c>
      <c r="E7125" s="23" t="str">
        <f>VLOOKUP(C7125, 'Registration Database Man. Code'!A:D, 4, FALSE)</f>
        <v>DJI</v>
      </c>
      <c r="F7125" s="24" t="str">
        <f t="shared" si="111"/>
        <v>Yes</v>
      </c>
      <c r="G7125" s="21" t="str">
        <f>IF(F7125="Yes", "Not Applicable", IF(COUNTIF('Broadcast Module Man Codes'!B:B, LEFT(B7125, 4))=0, "No BM Man Code Found", "Match Found"))</f>
        <v>Not Applicable</v>
      </c>
    </row>
    <row r="7126" spans="1:7">
      <c r="A7126" s="23" t="s">
        <v>13626</v>
      </c>
      <c r="B7126" s="23" t="s">
        <v>13627</v>
      </c>
      <c r="C7126" s="23" t="s">
        <v>172</v>
      </c>
      <c r="D7126" s="23" t="str">
        <f>IF(ISNUMBER(MATCH(C7126, 'Registration Database Man. Code'!A:A, 0)), "drone", "")</f>
        <v>drone</v>
      </c>
      <c r="E7126" s="23" t="str">
        <f>VLOOKUP(C7126, 'Registration Database Man. Code'!A:D, 4, FALSE)</f>
        <v>DJI</v>
      </c>
      <c r="F7126" s="24" t="str">
        <f t="shared" si="111"/>
        <v>Yes</v>
      </c>
      <c r="G7126" s="21" t="str">
        <f>IF(F7126="Yes", "Not Applicable", IF(COUNTIF('Broadcast Module Man Codes'!B:B, LEFT(B7126, 4))=0, "No BM Man Code Found", "Match Found"))</f>
        <v>Not Applicable</v>
      </c>
    </row>
    <row r="7127" spans="1:7">
      <c r="A7127" s="23" t="s">
        <v>13628</v>
      </c>
      <c r="B7127" s="23" t="s">
        <v>13629</v>
      </c>
      <c r="C7127" s="23" t="s">
        <v>10</v>
      </c>
      <c r="D7127" s="23" t="str">
        <f>IF(ISNUMBER(MATCH(C7127, 'Registration Database Man. Code'!A:A, 0)), "drone", "")</f>
        <v>drone</v>
      </c>
      <c r="E7127" s="23" t="str">
        <f>VLOOKUP(C7127, 'Registration Database Man. Code'!A:D, 4, FALSE)</f>
        <v>DJI</v>
      </c>
      <c r="F7127" s="24" t="str">
        <f t="shared" si="111"/>
        <v>No</v>
      </c>
      <c r="G7127" s="21" t="str">
        <f>IF(F7127="Yes", "Not Applicable", IF(COUNTIF('Broadcast Module Man Codes'!B:B, LEFT(B7127, 4))=0, "No BM Man Code Found", "Match Found"))</f>
        <v>No BM Man Code Found</v>
      </c>
    </row>
    <row r="7128" spans="1:7">
      <c r="A7128" s="23" t="s">
        <v>13630</v>
      </c>
      <c r="B7128" s="23" t="s">
        <v>13631</v>
      </c>
      <c r="C7128" s="23" t="s">
        <v>63</v>
      </c>
      <c r="D7128" s="23" t="str">
        <f>IF(ISNUMBER(MATCH(C7128, 'Registration Database Man. Code'!A:A, 0)), "drone", "")</f>
        <v>drone</v>
      </c>
      <c r="E7128" s="23" t="str">
        <f>VLOOKUP(C7128, 'Registration Database Man. Code'!A:D, 4, FALSE)</f>
        <v>DJI</v>
      </c>
      <c r="F7128" s="24" t="str">
        <f t="shared" si="111"/>
        <v>No</v>
      </c>
      <c r="G7128" s="21" t="str">
        <f>IF(F7128="Yes", "Not Applicable", IF(COUNTIF('Broadcast Module Man Codes'!B:B, LEFT(B7128, 4))=0, "No BM Man Code Found", "Match Found"))</f>
        <v>No BM Man Code Found</v>
      </c>
    </row>
    <row r="7129" spans="1:7">
      <c r="A7129" s="23" t="s">
        <v>13632</v>
      </c>
      <c r="B7129" s="23" t="s">
        <v>13633</v>
      </c>
      <c r="C7129" s="23" t="s">
        <v>10</v>
      </c>
      <c r="D7129" s="23" t="str">
        <f>IF(ISNUMBER(MATCH(C7129, 'Registration Database Man. Code'!A:A, 0)), "drone", "")</f>
        <v>drone</v>
      </c>
      <c r="E7129" s="23" t="str">
        <f>VLOOKUP(C7129, 'Registration Database Man. Code'!A:D, 4, FALSE)</f>
        <v>DJI</v>
      </c>
      <c r="F7129" s="24" t="str">
        <f t="shared" si="111"/>
        <v>No</v>
      </c>
      <c r="G7129" s="21" t="str">
        <f>IF(F7129="Yes", "Not Applicable", IF(COUNTIF('Broadcast Module Man Codes'!B:B, LEFT(B7129, 4))=0, "No BM Man Code Found", "Match Found"))</f>
        <v>No BM Man Code Found</v>
      </c>
    </row>
    <row r="7130" spans="1:7">
      <c r="A7130" s="23" t="s">
        <v>13634</v>
      </c>
      <c r="B7130" s="23" t="s">
        <v>13635</v>
      </c>
      <c r="C7130" s="23" t="s">
        <v>10</v>
      </c>
      <c r="D7130" s="23" t="str">
        <f>IF(ISNUMBER(MATCH(C7130, 'Registration Database Man. Code'!A:A, 0)), "drone", "")</f>
        <v>drone</v>
      </c>
      <c r="E7130" s="23" t="str">
        <f>VLOOKUP(C7130, 'Registration Database Man. Code'!A:D, 4, FALSE)</f>
        <v>DJI</v>
      </c>
      <c r="F7130" s="24" t="str">
        <f t="shared" si="111"/>
        <v>No</v>
      </c>
      <c r="G7130" s="21" t="str">
        <f>IF(F7130="Yes", "Not Applicable", IF(COUNTIF('Broadcast Module Man Codes'!B:B, LEFT(B7130, 4))=0, "No BM Man Code Found", "Match Found"))</f>
        <v>No BM Man Code Found</v>
      </c>
    </row>
    <row r="7131" spans="1:7">
      <c r="A7131" s="23" t="s">
        <v>13636</v>
      </c>
      <c r="B7131" s="23" t="s">
        <v>13637</v>
      </c>
      <c r="C7131" s="23" t="s">
        <v>94</v>
      </c>
      <c r="D7131" s="23" t="str">
        <f>IF(ISNUMBER(MATCH(C7131, 'Registration Database Man. Code'!A:A, 0)), "drone", "")</f>
        <v>drone</v>
      </c>
      <c r="E7131" s="23" t="str">
        <f>VLOOKUP(C7131, 'Registration Database Man. Code'!A:D, 4, FALSE)</f>
        <v>DJI</v>
      </c>
      <c r="F7131" s="24" t="str">
        <f t="shared" si="111"/>
        <v>No</v>
      </c>
      <c r="G7131" s="21" t="str">
        <f>IF(F7131="Yes", "Not Applicable", IF(COUNTIF('Broadcast Module Man Codes'!B:B, LEFT(B7131, 4))=0, "No BM Man Code Found", "Match Found"))</f>
        <v>No BM Man Code Found</v>
      </c>
    </row>
    <row r="7132" spans="1:7">
      <c r="A7132" s="23" t="s">
        <v>13638</v>
      </c>
      <c r="B7132" s="23" t="s">
        <v>13639</v>
      </c>
      <c r="C7132" s="23" t="s">
        <v>288</v>
      </c>
      <c r="D7132" s="23" t="str">
        <f>IF(ISNUMBER(MATCH(C7132, 'Registration Database Man. Code'!A:A, 0)), "drone", "")</f>
        <v>drone</v>
      </c>
      <c r="E7132" s="23" t="str">
        <f>VLOOKUP(C7132, 'Registration Database Man. Code'!A:D, 4, FALSE)</f>
        <v>DJI</v>
      </c>
      <c r="F7132" s="24" t="str">
        <f t="shared" si="111"/>
        <v>No</v>
      </c>
      <c r="G7132" s="21" t="str">
        <f>IF(F7132="Yes", "Not Applicable", IF(COUNTIF('Broadcast Module Man Codes'!B:B, LEFT(B7132, 4))=0, "No BM Man Code Found", "Match Found"))</f>
        <v>No BM Man Code Found</v>
      </c>
    </row>
    <row r="7133" spans="1:7">
      <c r="A7133" s="23" t="s">
        <v>13640</v>
      </c>
      <c r="B7133" s="23" t="s">
        <v>13641</v>
      </c>
      <c r="C7133" s="23">
        <v>610193</v>
      </c>
      <c r="D7133" s="23" t="str">
        <f>IF(ISNUMBER(MATCH(C7133, 'Registration Database Man. Code'!A:A, 0)), "drone", "")</f>
        <v>drone</v>
      </c>
      <c r="E7133" s="23" t="str">
        <f>VLOOKUP(C7133, 'Registration Database Man. Code'!A:D, 4, FALSE)</f>
        <v>DJI</v>
      </c>
      <c r="F7133" s="24" t="str">
        <f t="shared" si="111"/>
        <v>No</v>
      </c>
      <c r="G7133" s="21" t="str">
        <f>IF(F7133="Yes", "Not Applicable", IF(COUNTIF('Broadcast Module Man Codes'!B:B, LEFT(B7133, 4))=0, "No BM Man Code Found", "Match Found"))</f>
        <v>No BM Man Code Found</v>
      </c>
    </row>
    <row r="7134" spans="1:7">
      <c r="A7134" s="23" t="s">
        <v>13642</v>
      </c>
      <c r="B7134" s="23" t="s">
        <v>13643</v>
      </c>
      <c r="C7134" s="23" t="s">
        <v>94</v>
      </c>
      <c r="D7134" s="23" t="str">
        <f>IF(ISNUMBER(MATCH(C7134, 'Registration Database Man. Code'!A:A, 0)), "drone", "")</f>
        <v>drone</v>
      </c>
      <c r="E7134" s="23" t="str">
        <f>VLOOKUP(C7134, 'Registration Database Man. Code'!A:D, 4, FALSE)</f>
        <v>DJI</v>
      </c>
      <c r="F7134" s="24" t="str">
        <f t="shared" si="111"/>
        <v>No</v>
      </c>
      <c r="G7134" s="21" t="str">
        <f>IF(F7134="Yes", "Not Applicable", IF(COUNTIF('Broadcast Module Man Codes'!B:B, LEFT(B7134, 4))=0, "No BM Man Code Found", "Match Found"))</f>
        <v>No BM Man Code Found</v>
      </c>
    </row>
    <row r="7135" spans="1:7">
      <c r="A7135" s="23" t="s">
        <v>13644</v>
      </c>
      <c r="B7135" s="23" t="s">
        <v>13645</v>
      </c>
      <c r="C7135" s="23" t="s">
        <v>10</v>
      </c>
      <c r="D7135" s="23" t="str">
        <f>IF(ISNUMBER(MATCH(C7135, 'Registration Database Man. Code'!A:A, 0)), "drone", "")</f>
        <v>drone</v>
      </c>
      <c r="E7135" s="23" t="str">
        <f>VLOOKUP(C7135, 'Registration Database Man. Code'!A:D, 4, FALSE)</f>
        <v>DJI</v>
      </c>
      <c r="F7135" s="24" t="str">
        <f t="shared" si="111"/>
        <v>No</v>
      </c>
      <c r="G7135" s="21" t="str">
        <f>IF(F7135="Yes", "Not Applicable", IF(COUNTIF('Broadcast Module Man Codes'!B:B, LEFT(B7135, 4))=0, "No BM Man Code Found", "Match Found"))</f>
        <v>No BM Man Code Found</v>
      </c>
    </row>
    <row r="7136" spans="1:7">
      <c r="A7136" s="23" t="s">
        <v>13646</v>
      </c>
      <c r="B7136" s="23" t="s">
        <v>13647</v>
      </c>
      <c r="C7136" s="23" t="s">
        <v>1049</v>
      </c>
      <c r="D7136" s="23" t="str">
        <f>IF(ISNUMBER(MATCH(C7136, 'Registration Database Man. Code'!A:A, 0)), "drone", "")</f>
        <v>drone</v>
      </c>
      <c r="E7136" s="23" t="str">
        <f>VLOOKUP(C7136, 'Registration Database Man. Code'!A:D, 4, FALSE)</f>
        <v>DJI</v>
      </c>
      <c r="F7136" s="24" t="str">
        <f t="shared" si="111"/>
        <v>No</v>
      </c>
      <c r="G7136" s="21" t="str">
        <f>IF(F7136="Yes", "Not Applicable", IF(COUNTIF('Broadcast Module Man Codes'!B:B, LEFT(B7136, 4))=0, "No BM Man Code Found", "Match Found"))</f>
        <v>No BM Man Code Found</v>
      </c>
    </row>
    <row r="7137" spans="1:7">
      <c r="A7137" s="23" t="s">
        <v>13648</v>
      </c>
      <c r="B7137" s="23" t="s">
        <v>13649</v>
      </c>
      <c r="C7137" s="23" t="s">
        <v>94</v>
      </c>
      <c r="D7137" s="23" t="str">
        <f>IF(ISNUMBER(MATCH(C7137, 'Registration Database Man. Code'!A:A, 0)), "drone", "")</f>
        <v>drone</v>
      </c>
      <c r="E7137" s="23" t="str">
        <f>VLOOKUP(C7137, 'Registration Database Man. Code'!A:D, 4, FALSE)</f>
        <v>DJI</v>
      </c>
      <c r="F7137" s="24" t="str">
        <f t="shared" si="111"/>
        <v>No</v>
      </c>
      <c r="G7137" s="21" t="str">
        <f>IF(F7137="Yes", "Not Applicable", IF(COUNTIF('Broadcast Module Man Codes'!B:B, LEFT(B7137, 4))=0, "No BM Man Code Found", "Match Found"))</f>
        <v>No BM Man Code Found</v>
      </c>
    </row>
    <row r="7138" spans="1:7">
      <c r="A7138" s="23" t="s">
        <v>13650</v>
      </c>
      <c r="B7138" s="23" t="s">
        <v>13651</v>
      </c>
      <c r="C7138" s="23" t="s">
        <v>97</v>
      </c>
      <c r="D7138" s="23" t="str">
        <f>IF(ISNUMBER(MATCH(C7138, 'Registration Database Man. Code'!A:A, 0)), "drone", "")</f>
        <v>drone</v>
      </c>
      <c r="E7138" s="23" t="str">
        <f>VLOOKUP(C7138, 'Registration Database Man. Code'!A:D, 4, FALSE)</f>
        <v>DJI</v>
      </c>
      <c r="F7138" s="24" t="str">
        <f t="shared" si="111"/>
        <v>No</v>
      </c>
      <c r="G7138" s="21" t="str">
        <f>IF(F7138="Yes", "Not Applicable", IF(COUNTIF('Broadcast Module Man Codes'!B:B, LEFT(B7138, 4))=0, "No BM Man Code Found", "Match Found"))</f>
        <v>No BM Man Code Found</v>
      </c>
    </row>
    <row r="7139" spans="1:7">
      <c r="A7139" s="23" t="s">
        <v>13652</v>
      </c>
      <c r="B7139" s="23" t="s">
        <v>13653</v>
      </c>
      <c r="C7139" s="23" t="s">
        <v>21</v>
      </c>
      <c r="D7139" s="23" t="str">
        <f>IF(ISNUMBER(MATCH(C7139, 'Registration Database Man. Code'!A:A, 0)), "drone", "")</f>
        <v>drone</v>
      </c>
      <c r="E7139" s="23" t="str">
        <f>VLOOKUP(C7139, 'Registration Database Man. Code'!A:D, 4, FALSE)</f>
        <v>XAG</v>
      </c>
      <c r="F7139" s="24" t="str">
        <f t="shared" si="111"/>
        <v>No</v>
      </c>
      <c r="G7139" s="21" t="str">
        <f>IF(F7139="Yes", "Not Applicable", IF(COUNTIF('Broadcast Module Man Codes'!B:B, LEFT(B7139, 4))=0, "No BM Man Code Found", "Match Found"))</f>
        <v>No BM Man Code Found</v>
      </c>
    </row>
    <row r="7140" spans="1:7">
      <c r="A7140" s="23" t="s">
        <v>13654</v>
      </c>
      <c r="B7140" s="23" t="s">
        <v>13655</v>
      </c>
      <c r="C7140" s="23" t="s">
        <v>94</v>
      </c>
      <c r="D7140" s="23" t="str">
        <f>IF(ISNUMBER(MATCH(C7140, 'Registration Database Man. Code'!A:A, 0)), "drone", "")</f>
        <v>drone</v>
      </c>
      <c r="E7140" s="23" t="str">
        <f>VLOOKUP(C7140, 'Registration Database Man. Code'!A:D, 4, FALSE)</f>
        <v>DJI</v>
      </c>
      <c r="F7140" s="24" t="str">
        <f t="shared" si="111"/>
        <v>No</v>
      </c>
      <c r="G7140" s="21" t="str">
        <f>IF(F7140="Yes", "Not Applicable", IF(COUNTIF('Broadcast Module Man Codes'!B:B, LEFT(B7140, 4))=0, "No BM Man Code Found", "Match Found"))</f>
        <v>No BM Man Code Found</v>
      </c>
    </row>
    <row r="7141" spans="1:7">
      <c r="A7141" s="23" t="s">
        <v>13656</v>
      </c>
      <c r="B7141" s="23" t="s">
        <v>13657</v>
      </c>
      <c r="C7141" s="23" t="s">
        <v>10</v>
      </c>
      <c r="D7141" s="23" t="str">
        <f>IF(ISNUMBER(MATCH(C7141, 'Registration Database Man. Code'!A:A, 0)), "drone", "")</f>
        <v>drone</v>
      </c>
      <c r="E7141" s="23" t="str">
        <f>VLOOKUP(C7141, 'Registration Database Man. Code'!A:D, 4, FALSE)</f>
        <v>DJI</v>
      </c>
      <c r="F7141" s="24" t="str">
        <f t="shared" si="111"/>
        <v>No</v>
      </c>
      <c r="G7141" s="21" t="str">
        <f>IF(F7141="Yes", "Not Applicable", IF(COUNTIF('Broadcast Module Man Codes'!B:B, LEFT(B7141, 4))=0, "No BM Man Code Found", "Match Found"))</f>
        <v>No BM Man Code Found</v>
      </c>
    </row>
    <row r="7142" spans="1:7">
      <c r="A7142" s="23" t="s">
        <v>13658</v>
      </c>
      <c r="B7142" s="23" t="s">
        <v>13659</v>
      </c>
      <c r="C7142" s="23" t="s">
        <v>132</v>
      </c>
      <c r="D7142" s="23" t="str">
        <f>IF(ISNUMBER(MATCH(C7142, 'Registration Database Man. Code'!A:A, 0)), "drone", "")</f>
        <v>drone</v>
      </c>
      <c r="E7142" s="23" t="str">
        <f>VLOOKUP(C7142, 'Registration Database Man. Code'!A:D, 4, FALSE)</f>
        <v>DJI</v>
      </c>
      <c r="F7142" s="24" t="str">
        <f t="shared" si="111"/>
        <v>No</v>
      </c>
      <c r="G7142" s="21" t="str">
        <f>IF(F7142="Yes", "Not Applicable", IF(COUNTIF('Broadcast Module Man Codes'!B:B, LEFT(B7142, 4))=0, "No BM Man Code Found", "Match Found"))</f>
        <v>No BM Man Code Found</v>
      </c>
    </row>
    <row r="7143" spans="1:7">
      <c r="A7143" s="23" t="s">
        <v>13661</v>
      </c>
      <c r="B7143" s="23" t="s">
        <v>13662</v>
      </c>
      <c r="C7143" s="23" t="s">
        <v>21</v>
      </c>
      <c r="D7143" s="23" t="str">
        <f>IF(ISNUMBER(MATCH(C7143, 'Registration Database Man. Code'!A:A, 0)), "drone", "")</f>
        <v>drone</v>
      </c>
      <c r="E7143" s="23" t="str">
        <f>VLOOKUP(C7143, 'Registration Database Man. Code'!A:D, 4, FALSE)</f>
        <v>XAG</v>
      </c>
      <c r="F7143" s="24" t="str">
        <f t="shared" si="111"/>
        <v>No</v>
      </c>
      <c r="G7143" s="21" t="str">
        <f>IF(F7143="Yes", "Not Applicable", IF(COUNTIF('Broadcast Module Man Codes'!B:B, LEFT(B7143, 4))=0, "No BM Man Code Found", "Match Found"))</f>
        <v>No BM Man Code Found</v>
      </c>
    </row>
    <row r="7144" spans="1:7">
      <c r="A7144" s="23" t="s">
        <v>13663</v>
      </c>
      <c r="B7144" s="23" t="s">
        <v>13664</v>
      </c>
      <c r="C7144" s="23" t="s">
        <v>94</v>
      </c>
      <c r="D7144" s="23" t="str">
        <f>IF(ISNUMBER(MATCH(C7144, 'Registration Database Man. Code'!A:A, 0)), "drone", "")</f>
        <v>drone</v>
      </c>
      <c r="E7144" s="23" t="str">
        <f>VLOOKUP(C7144, 'Registration Database Man. Code'!A:D, 4, FALSE)</f>
        <v>DJI</v>
      </c>
      <c r="F7144" s="24" t="str">
        <f t="shared" si="111"/>
        <v>No</v>
      </c>
      <c r="G7144" s="21" t="str">
        <f>IF(F7144="Yes", "Not Applicable", IF(COUNTIF('Broadcast Module Man Codes'!B:B, LEFT(B7144, 4))=0, "No BM Man Code Found", "Match Found"))</f>
        <v>No BM Man Code Found</v>
      </c>
    </row>
    <row r="7145" spans="1:7">
      <c r="A7145" s="23" t="s">
        <v>13665</v>
      </c>
      <c r="B7145" s="23" t="s">
        <v>13666</v>
      </c>
      <c r="C7145" s="23" t="s">
        <v>10</v>
      </c>
      <c r="D7145" s="23" t="str">
        <f>IF(ISNUMBER(MATCH(C7145, 'Registration Database Man. Code'!A:A, 0)), "drone", "")</f>
        <v>drone</v>
      </c>
      <c r="E7145" s="23" t="str">
        <f>VLOOKUP(C7145, 'Registration Database Man. Code'!A:D, 4, FALSE)</f>
        <v>DJI</v>
      </c>
      <c r="F7145" s="24" t="str">
        <f t="shared" si="111"/>
        <v>Yes</v>
      </c>
      <c r="G7145" s="21" t="str">
        <f>IF(F7145="Yes", "Not Applicable", IF(COUNTIF('Broadcast Module Man Codes'!B:B, LEFT(B7145, 4))=0, "No BM Man Code Found", "Match Found"))</f>
        <v>Not Applicable</v>
      </c>
    </row>
    <row r="7146" spans="1:7">
      <c r="A7146" s="23" t="s">
        <v>13667</v>
      </c>
      <c r="B7146" s="23" t="s">
        <v>13668</v>
      </c>
      <c r="C7146" s="23" t="s">
        <v>27</v>
      </c>
      <c r="D7146" s="23" t="str">
        <f>IF(ISNUMBER(MATCH(C7146, 'Registration Database Man. Code'!A:A, 0)), "drone", "")</f>
        <v>drone</v>
      </c>
      <c r="E7146" s="23" t="str">
        <f>VLOOKUP(C7146, 'Registration Database Man. Code'!A:D, 4, FALSE)</f>
        <v>DJI</v>
      </c>
      <c r="F7146" s="24" t="str">
        <f t="shared" si="111"/>
        <v>Yes</v>
      </c>
      <c r="G7146" s="21" t="str">
        <f>IF(F7146="Yes", "Not Applicable", IF(COUNTIF('Broadcast Module Man Codes'!B:B, LEFT(B7146, 4))=0, "No BM Man Code Found", "Match Found"))</f>
        <v>Not Applicable</v>
      </c>
    </row>
    <row r="7147" spans="1:7">
      <c r="A7147" s="23" t="s">
        <v>13669</v>
      </c>
      <c r="B7147" s="23" t="s">
        <v>13670</v>
      </c>
      <c r="C7147" s="23" t="s">
        <v>94</v>
      </c>
      <c r="D7147" s="23" t="str">
        <f>IF(ISNUMBER(MATCH(C7147, 'Registration Database Man. Code'!A:A, 0)), "drone", "")</f>
        <v>drone</v>
      </c>
      <c r="E7147" s="23" t="str">
        <f>VLOOKUP(C7147, 'Registration Database Man. Code'!A:D, 4, FALSE)</f>
        <v>DJI</v>
      </c>
      <c r="F7147" s="24" t="str">
        <f t="shared" si="111"/>
        <v>No</v>
      </c>
      <c r="G7147" s="21" t="str">
        <f>IF(F7147="Yes", "Not Applicable", IF(COUNTIF('Broadcast Module Man Codes'!B:B, LEFT(B7147, 4))=0, "No BM Man Code Found", "Match Found"))</f>
        <v>No BM Man Code Found</v>
      </c>
    </row>
    <row r="7148" spans="1:7">
      <c r="A7148" s="23" t="s">
        <v>13671</v>
      </c>
      <c r="B7148" s="23" t="s">
        <v>13672</v>
      </c>
      <c r="C7148" s="23" t="s">
        <v>10</v>
      </c>
      <c r="D7148" s="23" t="str">
        <f>IF(ISNUMBER(MATCH(C7148, 'Registration Database Man. Code'!A:A, 0)), "drone", "")</f>
        <v>drone</v>
      </c>
      <c r="E7148" s="23" t="str">
        <f>VLOOKUP(C7148, 'Registration Database Man. Code'!A:D, 4, FALSE)</f>
        <v>DJI</v>
      </c>
      <c r="F7148" s="24" t="str">
        <f t="shared" si="111"/>
        <v>Yes</v>
      </c>
      <c r="G7148" s="21" t="str">
        <f>IF(F7148="Yes", "Not Applicable", IF(COUNTIF('Broadcast Module Man Codes'!B:B, LEFT(B7148, 4))=0, "No BM Man Code Found", "Match Found"))</f>
        <v>Not Applicable</v>
      </c>
    </row>
    <row r="7149" spans="1:7">
      <c r="A7149" s="23" t="s">
        <v>13673</v>
      </c>
      <c r="B7149" s="23" t="s">
        <v>13674</v>
      </c>
      <c r="C7149" s="23" t="s">
        <v>94</v>
      </c>
      <c r="D7149" s="23" t="str">
        <f>IF(ISNUMBER(MATCH(C7149, 'Registration Database Man. Code'!A:A, 0)), "drone", "")</f>
        <v>drone</v>
      </c>
      <c r="E7149" s="23" t="str">
        <f>VLOOKUP(C7149, 'Registration Database Man. Code'!A:D, 4, FALSE)</f>
        <v>DJI</v>
      </c>
      <c r="F7149" s="24" t="str">
        <f t="shared" si="111"/>
        <v>No</v>
      </c>
      <c r="G7149" s="21" t="str">
        <f>IF(F7149="Yes", "Not Applicable", IF(COUNTIF('Broadcast Module Man Codes'!B:B, LEFT(B7149, 4))=0, "No BM Man Code Found", "Match Found"))</f>
        <v>No BM Man Code Found</v>
      </c>
    </row>
    <row r="7150" spans="1:7">
      <c r="A7150" s="23" t="s">
        <v>13675</v>
      </c>
      <c r="B7150" s="23" t="s">
        <v>13676</v>
      </c>
      <c r="C7150" s="23" t="s">
        <v>6</v>
      </c>
      <c r="D7150" s="23" t="str">
        <f>IF(ISNUMBER(MATCH(C7150, 'Registration Database Man. Code'!A:A, 0)), "drone", "")</f>
        <v>drone</v>
      </c>
      <c r="E7150" s="23" t="str">
        <f>VLOOKUP(C7150, 'Registration Database Man. Code'!A:D, 4, FALSE)</f>
        <v>XAG</v>
      </c>
      <c r="F7150" s="24" t="str">
        <f t="shared" si="111"/>
        <v>No</v>
      </c>
      <c r="G7150" s="21" t="str">
        <f>IF(F7150="Yes", "Not Applicable", IF(COUNTIF('Broadcast Module Man Codes'!B:B, LEFT(B7150, 4))=0, "No BM Man Code Found", "Match Found"))</f>
        <v>No BM Man Code Found</v>
      </c>
    </row>
    <row r="7151" spans="1:7">
      <c r="A7151" s="23" t="s">
        <v>13677</v>
      </c>
      <c r="B7151" s="23" t="s">
        <v>13678</v>
      </c>
      <c r="C7151" s="23" t="s">
        <v>37</v>
      </c>
      <c r="D7151" s="23" t="str">
        <f>IF(ISNUMBER(MATCH(C7151, 'Registration Database Man. Code'!A:A, 0)), "drone", "")</f>
        <v>drone</v>
      </c>
      <c r="E7151" s="23" t="str">
        <f>VLOOKUP(C7151, 'Registration Database Man. Code'!A:D, 4, FALSE)</f>
        <v>DJI</v>
      </c>
      <c r="F7151" s="24" t="str">
        <f t="shared" si="111"/>
        <v>Yes</v>
      </c>
      <c r="G7151" s="21" t="str">
        <f>IF(F7151="Yes", "Not Applicable", IF(COUNTIF('Broadcast Module Man Codes'!B:B, LEFT(B7151, 4))=0, "No BM Man Code Found", "Match Found"))</f>
        <v>Not Applicable</v>
      </c>
    </row>
    <row r="7152" spans="1:7">
      <c r="A7152" s="23" t="s">
        <v>13679</v>
      </c>
      <c r="B7152" s="23" t="s">
        <v>13680</v>
      </c>
      <c r="C7152" s="23" t="s">
        <v>10</v>
      </c>
      <c r="D7152" s="23" t="str">
        <f>IF(ISNUMBER(MATCH(C7152, 'Registration Database Man. Code'!A:A, 0)), "drone", "")</f>
        <v>drone</v>
      </c>
      <c r="E7152" s="23" t="str">
        <f>VLOOKUP(C7152, 'Registration Database Man. Code'!A:D, 4, FALSE)</f>
        <v>DJI</v>
      </c>
      <c r="F7152" s="24" t="str">
        <f t="shared" si="111"/>
        <v>Yes</v>
      </c>
      <c r="G7152" s="21" t="str">
        <f>IF(F7152="Yes", "Not Applicable", IF(COUNTIF('Broadcast Module Man Codes'!B:B, LEFT(B7152, 4))=0, "No BM Man Code Found", "Match Found"))</f>
        <v>Not Applicable</v>
      </c>
    </row>
    <row r="7153" spans="1:7">
      <c r="A7153" s="23" t="s">
        <v>13681</v>
      </c>
      <c r="B7153" s="23" t="s">
        <v>13682</v>
      </c>
      <c r="C7153" s="23" t="s">
        <v>10</v>
      </c>
      <c r="D7153" s="23" t="str">
        <f>IF(ISNUMBER(MATCH(C7153, 'Registration Database Man. Code'!A:A, 0)), "drone", "")</f>
        <v>drone</v>
      </c>
      <c r="E7153" s="23" t="str">
        <f>VLOOKUP(C7153, 'Registration Database Man. Code'!A:D, 4, FALSE)</f>
        <v>DJI</v>
      </c>
      <c r="F7153" s="24" t="str">
        <f t="shared" si="111"/>
        <v>Yes</v>
      </c>
      <c r="G7153" s="21" t="str">
        <f>IF(F7153="Yes", "Not Applicable", IF(COUNTIF('Broadcast Module Man Codes'!B:B, LEFT(B7153, 4))=0, "No BM Man Code Found", "Match Found"))</f>
        <v>Not Applicable</v>
      </c>
    </row>
    <row r="7154" spans="1:7">
      <c r="A7154" s="23" t="s">
        <v>13683</v>
      </c>
      <c r="B7154" s="23" t="s">
        <v>13684</v>
      </c>
      <c r="C7154" s="23" t="s">
        <v>42</v>
      </c>
      <c r="D7154" s="23" t="str">
        <f>IF(ISNUMBER(MATCH(C7154, 'Registration Database Man. Code'!A:A, 0)), "drone", "")</f>
        <v>drone</v>
      </c>
      <c r="E7154" s="23" t="str">
        <f>VLOOKUP(C7154, 'Registration Database Man. Code'!A:D, 4, FALSE)</f>
        <v>DJI</v>
      </c>
      <c r="F7154" s="24" t="str">
        <f t="shared" si="111"/>
        <v>No</v>
      </c>
      <c r="G7154" s="21" t="str">
        <f>IF(F7154="Yes", "Not Applicable", IF(COUNTIF('Broadcast Module Man Codes'!B:B, LEFT(B7154, 4))=0, "No BM Man Code Found", "Match Found"))</f>
        <v>No BM Man Code Found</v>
      </c>
    </row>
    <row r="7155" spans="1:7">
      <c r="A7155" s="23" t="s">
        <v>13685</v>
      </c>
      <c r="B7155" s="23" t="s">
        <v>13686</v>
      </c>
      <c r="C7155" s="23" t="s">
        <v>6</v>
      </c>
      <c r="D7155" s="23" t="str">
        <f>IF(ISNUMBER(MATCH(C7155, 'Registration Database Man. Code'!A:A, 0)), "drone", "")</f>
        <v>drone</v>
      </c>
      <c r="E7155" s="23" t="str">
        <f>VLOOKUP(C7155, 'Registration Database Man. Code'!A:D, 4, FALSE)</f>
        <v>XAG</v>
      </c>
      <c r="F7155" s="24" t="str">
        <f t="shared" si="111"/>
        <v>No</v>
      </c>
      <c r="G7155" s="21" t="str">
        <f>IF(F7155="Yes", "Not Applicable", IF(COUNTIF('Broadcast Module Man Codes'!B:B, LEFT(B7155, 4))=0, "No BM Man Code Found", "Match Found"))</f>
        <v>No BM Man Code Found</v>
      </c>
    </row>
    <row r="7156" spans="1:7">
      <c r="A7156" s="23" t="s">
        <v>13687</v>
      </c>
      <c r="B7156" s="23" t="s">
        <v>13688</v>
      </c>
      <c r="C7156" s="23" t="s">
        <v>94</v>
      </c>
      <c r="D7156" s="23" t="str">
        <f>IF(ISNUMBER(MATCH(C7156, 'Registration Database Man. Code'!A:A, 0)), "drone", "")</f>
        <v>drone</v>
      </c>
      <c r="E7156" s="23" t="str">
        <f>VLOOKUP(C7156, 'Registration Database Man. Code'!A:D, 4, FALSE)</f>
        <v>DJI</v>
      </c>
      <c r="F7156" s="24" t="str">
        <f t="shared" si="111"/>
        <v>No</v>
      </c>
      <c r="G7156" s="21" t="str">
        <f>IF(F7156="Yes", "Not Applicable", IF(COUNTIF('Broadcast Module Man Codes'!B:B, LEFT(B7156, 4))=0, "No BM Man Code Found", "Match Found"))</f>
        <v>No BM Man Code Found</v>
      </c>
    </row>
    <row r="7157" spans="1:7">
      <c r="A7157" s="23" t="s">
        <v>13689</v>
      </c>
      <c r="B7157" s="23" t="s">
        <v>13690</v>
      </c>
      <c r="C7157" s="23" t="s">
        <v>94</v>
      </c>
      <c r="D7157" s="23" t="str">
        <f>IF(ISNUMBER(MATCH(C7157, 'Registration Database Man. Code'!A:A, 0)), "drone", "")</f>
        <v>drone</v>
      </c>
      <c r="E7157" s="23" t="str">
        <f>VLOOKUP(C7157, 'Registration Database Man. Code'!A:D, 4, FALSE)</f>
        <v>DJI</v>
      </c>
      <c r="F7157" s="24" t="str">
        <f t="shared" si="111"/>
        <v>No</v>
      </c>
      <c r="G7157" s="21" t="str">
        <f>IF(F7157="Yes", "Not Applicable", IF(COUNTIF('Broadcast Module Man Codes'!B:B, LEFT(B7157, 4))=0, "No BM Man Code Found", "Match Found"))</f>
        <v>No BM Man Code Found</v>
      </c>
    </row>
    <row r="7158" spans="1:7">
      <c r="A7158" s="23" t="s">
        <v>13691</v>
      </c>
      <c r="B7158" s="23" t="s">
        <v>13692</v>
      </c>
      <c r="C7158" s="25">
        <v>61020</v>
      </c>
      <c r="D7158" s="23" t="str">
        <f>IF(ISNUMBER(MATCH(C7158, 'Registration Database Man. Code'!A:A, 0)), "drone", "")</f>
        <v>drone</v>
      </c>
      <c r="E7158" s="23" t="str">
        <f>VLOOKUP(C7158, 'Registration Database Man. Code'!A:D, 4, FALSE)</f>
        <v>DJI</v>
      </c>
      <c r="F7158" s="24" t="str">
        <f t="shared" si="111"/>
        <v>No</v>
      </c>
      <c r="G7158" s="21" t="str">
        <f>IF(F7158="Yes", "Not Applicable", IF(COUNTIF('Broadcast Module Man Codes'!B:B, LEFT(B7158, 4))=0, "No BM Man Code Found", "Match Found"))</f>
        <v>No BM Man Code Found</v>
      </c>
    </row>
    <row r="7159" spans="1:7">
      <c r="A7159" s="23" t="s">
        <v>13693</v>
      </c>
      <c r="B7159" s="23" t="s">
        <v>13694</v>
      </c>
      <c r="C7159" s="23" t="s">
        <v>460</v>
      </c>
      <c r="D7159" s="23" t="str">
        <f>IF(ISNUMBER(MATCH(C7159, 'Registration Database Man. Code'!A:A, 0)), "drone", "")</f>
        <v>drone</v>
      </c>
      <c r="E7159" s="23" t="str">
        <f>VLOOKUP(C7159, 'Registration Database Man. Code'!A:D, 4, FALSE)</f>
        <v>DJI</v>
      </c>
      <c r="F7159" s="24" t="str">
        <f t="shared" si="111"/>
        <v>No</v>
      </c>
      <c r="G7159" s="21" t="str">
        <f>IF(F7159="Yes", "Not Applicable", IF(COUNTIF('Broadcast Module Man Codes'!B:B, LEFT(B7159, 4))=0, "No BM Man Code Found", "Match Found"))</f>
        <v>No BM Man Code Found</v>
      </c>
    </row>
    <row r="7160" spans="1:7">
      <c r="A7160" s="23" t="s">
        <v>13695</v>
      </c>
      <c r="B7160" s="23" t="s">
        <v>13696</v>
      </c>
      <c r="C7160" s="23" t="s">
        <v>10</v>
      </c>
      <c r="D7160" s="23" t="str">
        <f>IF(ISNUMBER(MATCH(C7160, 'Registration Database Man. Code'!A:A, 0)), "drone", "")</f>
        <v>drone</v>
      </c>
      <c r="E7160" s="23" t="str">
        <f>VLOOKUP(C7160, 'Registration Database Man. Code'!A:D, 4, FALSE)</f>
        <v>DJI</v>
      </c>
      <c r="F7160" s="24" t="str">
        <f t="shared" si="111"/>
        <v>No</v>
      </c>
      <c r="G7160" s="21" t="str">
        <f>IF(F7160="Yes", "Not Applicable", IF(COUNTIF('Broadcast Module Man Codes'!B:B, LEFT(B7160, 4))=0, "No BM Man Code Found", "Match Found"))</f>
        <v>No BM Man Code Found</v>
      </c>
    </row>
    <row r="7161" spans="1:7">
      <c r="A7161" s="23" t="s">
        <v>13697</v>
      </c>
      <c r="B7161" s="23" t="s">
        <v>13698</v>
      </c>
      <c r="C7161" s="23" t="s">
        <v>142</v>
      </c>
      <c r="D7161" s="23" t="str">
        <f>IF(ISNUMBER(MATCH(C7161, 'Registration Database Man. Code'!A:A, 0)), "drone", "")</f>
        <v>drone</v>
      </c>
      <c r="E7161" s="23" t="str">
        <f>VLOOKUP(C7161, 'Registration Database Man. Code'!A:D, 4, FALSE)</f>
        <v>TALOS DRONES</v>
      </c>
      <c r="F7161" s="24" t="str">
        <f t="shared" si="111"/>
        <v>Yes</v>
      </c>
      <c r="G7161" s="21" t="str">
        <f>IF(F7161="Yes", "Not Applicable", IF(COUNTIF('Broadcast Module Man Codes'!B:B, LEFT(B7161, 4))=0, "No BM Man Code Found", "Match Found"))</f>
        <v>Not Applicable</v>
      </c>
    </row>
    <row r="7162" spans="1:7">
      <c r="A7162" s="23" t="s">
        <v>13699</v>
      </c>
      <c r="B7162" s="23" t="s">
        <v>13700</v>
      </c>
      <c r="C7162" s="23" t="s">
        <v>10</v>
      </c>
      <c r="D7162" s="23" t="str">
        <f>IF(ISNUMBER(MATCH(C7162, 'Registration Database Man. Code'!A:A, 0)), "drone", "")</f>
        <v>drone</v>
      </c>
      <c r="E7162" s="23" t="str">
        <f>VLOOKUP(C7162, 'Registration Database Man. Code'!A:D, 4, FALSE)</f>
        <v>DJI</v>
      </c>
      <c r="F7162" s="24" t="str">
        <f t="shared" si="111"/>
        <v>No</v>
      </c>
      <c r="G7162" s="21" t="str">
        <f>IF(F7162="Yes", "Not Applicable", IF(COUNTIF('Broadcast Module Man Codes'!B:B, LEFT(B7162, 4))=0, "No BM Man Code Found", "Match Found"))</f>
        <v>No BM Man Code Found</v>
      </c>
    </row>
    <row r="7163" spans="1:7">
      <c r="A7163" s="23" t="s">
        <v>13701</v>
      </c>
      <c r="B7163" s="23" t="s">
        <v>13702</v>
      </c>
      <c r="C7163" s="23" t="s">
        <v>6</v>
      </c>
      <c r="D7163" s="23" t="str">
        <f>IF(ISNUMBER(MATCH(C7163, 'Registration Database Man. Code'!A:A, 0)), "drone", "")</f>
        <v>drone</v>
      </c>
      <c r="E7163" s="23" t="str">
        <f>VLOOKUP(C7163, 'Registration Database Man. Code'!A:D, 4, FALSE)</f>
        <v>XAG</v>
      </c>
      <c r="F7163" s="24" t="str">
        <f t="shared" si="111"/>
        <v>No</v>
      </c>
      <c r="G7163" s="21" t="str">
        <f>IF(F7163="Yes", "Not Applicable", IF(COUNTIF('Broadcast Module Man Codes'!B:B, LEFT(B7163, 4))=0, "No BM Man Code Found", "Match Found"))</f>
        <v>No BM Man Code Found</v>
      </c>
    </row>
    <row r="7164" spans="1:7">
      <c r="A7164" s="23" t="s">
        <v>13703</v>
      </c>
      <c r="B7164" s="23" t="s">
        <v>13704</v>
      </c>
      <c r="C7164" s="23" t="s">
        <v>10</v>
      </c>
      <c r="D7164" s="23" t="str">
        <f>IF(ISNUMBER(MATCH(C7164, 'Registration Database Man. Code'!A:A, 0)), "drone", "")</f>
        <v>drone</v>
      </c>
      <c r="E7164" s="23" t="str">
        <f>VLOOKUP(C7164, 'Registration Database Man. Code'!A:D, 4, FALSE)</f>
        <v>DJI</v>
      </c>
      <c r="F7164" s="24" t="str">
        <f t="shared" si="111"/>
        <v>Yes</v>
      </c>
      <c r="G7164" s="21" t="str">
        <f>IF(F7164="Yes", "Not Applicable", IF(COUNTIF('Broadcast Module Man Codes'!B:B, LEFT(B7164, 4))=0, "No BM Man Code Found", "Match Found"))</f>
        <v>Not Applicable</v>
      </c>
    </row>
    <row r="7165" spans="1:7">
      <c r="A7165" s="23" t="s">
        <v>13705</v>
      </c>
      <c r="B7165" s="23" t="s">
        <v>13706</v>
      </c>
      <c r="C7165" s="23" t="s">
        <v>49</v>
      </c>
      <c r="D7165" s="23" t="str">
        <f>IF(ISNUMBER(MATCH(C7165, 'Registration Database Man. Code'!A:A, 0)), "drone", "")</f>
        <v>drone</v>
      </c>
      <c r="E7165" s="23" t="str">
        <f>VLOOKUP(C7165, 'Registration Database Man. Code'!A:D, 4, FALSE)</f>
        <v>DJI</v>
      </c>
      <c r="F7165" s="24" t="str">
        <f t="shared" si="111"/>
        <v>No</v>
      </c>
      <c r="G7165" s="21" t="str">
        <f>IF(F7165="Yes", "Not Applicable", IF(COUNTIF('Broadcast Module Man Codes'!B:B, LEFT(B7165, 4))=0, "No BM Man Code Found", "Match Found"))</f>
        <v>No BM Man Code Found</v>
      </c>
    </row>
    <row r="7166" spans="1:7">
      <c r="A7166" s="23" t="s">
        <v>13707</v>
      </c>
      <c r="B7166" s="23" t="s">
        <v>13708</v>
      </c>
      <c r="C7166" s="23" t="s">
        <v>42</v>
      </c>
      <c r="D7166" s="23" t="str">
        <f>IF(ISNUMBER(MATCH(C7166, 'Registration Database Man. Code'!A:A, 0)), "drone", "")</f>
        <v>drone</v>
      </c>
      <c r="E7166" s="23" t="str">
        <f>VLOOKUP(C7166, 'Registration Database Man. Code'!A:D, 4, FALSE)</f>
        <v>DJI</v>
      </c>
      <c r="F7166" s="24" t="str">
        <f t="shared" si="111"/>
        <v>No</v>
      </c>
      <c r="G7166" s="21" t="str">
        <f>IF(F7166="Yes", "Not Applicable", IF(COUNTIF('Broadcast Module Man Codes'!B:B, LEFT(B7166, 4))=0, "No BM Man Code Found", "Match Found"))</f>
        <v>No BM Man Code Found</v>
      </c>
    </row>
    <row r="7167" spans="1:7">
      <c r="A7167" s="23" t="s">
        <v>13709</v>
      </c>
      <c r="B7167" s="23" t="s">
        <v>13710</v>
      </c>
      <c r="C7167" s="23" t="s">
        <v>172</v>
      </c>
      <c r="D7167" s="23" t="str">
        <f>IF(ISNUMBER(MATCH(C7167, 'Registration Database Man. Code'!A:A, 0)), "drone", "")</f>
        <v>drone</v>
      </c>
      <c r="E7167" s="23" t="str">
        <f>VLOOKUP(C7167, 'Registration Database Man. Code'!A:D, 4, FALSE)</f>
        <v>DJI</v>
      </c>
      <c r="F7167" s="24" t="str">
        <f t="shared" si="111"/>
        <v>Yes</v>
      </c>
      <c r="G7167" s="21" t="str">
        <f>IF(F7167="Yes", "Not Applicable", IF(COUNTIF('Broadcast Module Man Codes'!B:B, LEFT(B7167, 4))=0, "No BM Man Code Found", "Match Found"))</f>
        <v>Not Applicable</v>
      </c>
    </row>
    <row r="7168" spans="1:7">
      <c r="A7168" s="23" t="s">
        <v>13711</v>
      </c>
      <c r="B7168" s="23" t="s">
        <v>13712</v>
      </c>
      <c r="C7168" s="23" t="s">
        <v>21</v>
      </c>
      <c r="D7168" s="23" t="str">
        <f>IF(ISNUMBER(MATCH(C7168, 'Registration Database Man. Code'!A:A, 0)), "drone", "")</f>
        <v>drone</v>
      </c>
      <c r="E7168" s="23" t="str">
        <f>VLOOKUP(C7168, 'Registration Database Man. Code'!A:D, 4, FALSE)</f>
        <v>XAG</v>
      </c>
      <c r="F7168" s="24" t="str">
        <f t="shared" si="111"/>
        <v>No</v>
      </c>
      <c r="G7168" s="21" t="str">
        <f>IF(F7168="Yes", "Not Applicable", IF(COUNTIF('Broadcast Module Man Codes'!B:B, LEFT(B7168, 4))=0, "No BM Man Code Found", "Match Found"))</f>
        <v>No BM Man Code Found</v>
      </c>
    </row>
    <row r="7169" spans="1:7">
      <c r="A7169" s="23" t="s">
        <v>13713</v>
      </c>
      <c r="B7169" s="23" t="s">
        <v>13714</v>
      </c>
      <c r="C7169" s="23" t="s">
        <v>10</v>
      </c>
      <c r="D7169" s="23" t="str">
        <f>IF(ISNUMBER(MATCH(C7169, 'Registration Database Man. Code'!A:A, 0)), "drone", "")</f>
        <v>drone</v>
      </c>
      <c r="E7169" s="23" t="str">
        <f>VLOOKUP(C7169, 'Registration Database Man. Code'!A:D, 4, FALSE)</f>
        <v>DJI</v>
      </c>
      <c r="F7169" s="24" t="str">
        <f t="shared" si="111"/>
        <v>Yes</v>
      </c>
      <c r="G7169" s="21" t="str">
        <f>IF(F7169="Yes", "Not Applicable", IF(COUNTIF('Broadcast Module Man Codes'!B:B, LEFT(B7169, 4))=0, "No BM Man Code Found", "Match Found"))</f>
        <v>Not Applicable</v>
      </c>
    </row>
    <row r="7170" spans="1:7">
      <c r="A7170" s="23" t="s">
        <v>13715</v>
      </c>
      <c r="B7170" s="23" t="s">
        <v>13716</v>
      </c>
      <c r="C7170" s="23" t="s">
        <v>142</v>
      </c>
      <c r="D7170" s="23" t="str">
        <f>IF(ISNUMBER(MATCH(C7170, 'Registration Database Man. Code'!A:A, 0)), "drone", "")</f>
        <v>drone</v>
      </c>
      <c r="E7170" s="23" t="str">
        <f>VLOOKUP(C7170, 'Registration Database Man. Code'!A:D, 4, FALSE)</f>
        <v>TALOS DRONES</v>
      </c>
      <c r="F7170" s="24" t="str">
        <f t="shared" si="111"/>
        <v>Yes</v>
      </c>
      <c r="G7170" s="21" t="str">
        <f>IF(F7170="Yes", "Not Applicable", IF(COUNTIF('Broadcast Module Man Codes'!B:B, LEFT(B7170, 4))=0, "No BM Man Code Found", "Match Found"))</f>
        <v>Not Applicable</v>
      </c>
    </row>
    <row r="7171" spans="1:7">
      <c r="A7171" s="23" t="s">
        <v>13717</v>
      </c>
      <c r="B7171" s="23" t="s">
        <v>13718</v>
      </c>
      <c r="C7171" s="23" t="s">
        <v>410</v>
      </c>
      <c r="D7171" s="23" t="str">
        <f>IF(ISNUMBER(MATCH(C7171, 'Registration Database Man. Code'!A:A, 0)), "drone", "")</f>
        <v>drone</v>
      </c>
      <c r="E7171" s="23" t="str">
        <f>VLOOKUP(C7171, 'Registration Database Man. Code'!A:D, 4, FALSE)</f>
        <v>DJI</v>
      </c>
      <c r="F7171" s="24" t="str">
        <f t="shared" ref="F7171:F7234" si="112">IF(OR(E7171="EA VISION", E7171="EAVISION"), "No", IF(OR(AND(OR(E7171="DJI", E7171="DJI Innovations"), LEFT(B7171, 5)="1581F"), AND(OR(E7171="XAG", E7171="GUANGZHOU XAG CO LTD"), LEFT(B7171, 5)="1863F"), AND(E7171="Talos Drones", LEFT(B7171, 5)="2104F")), "Yes", "No"))</f>
        <v>Yes</v>
      </c>
      <c r="G7171" s="21" t="str">
        <f>IF(F7171="Yes", "Not Applicable", IF(COUNTIF('Broadcast Module Man Codes'!B:B, LEFT(B7171, 4))=0, "No BM Man Code Found", "Match Found"))</f>
        <v>Not Applicable</v>
      </c>
    </row>
    <row r="7172" spans="1:7">
      <c r="A7172" s="23" t="s">
        <v>13719</v>
      </c>
      <c r="B7172" s="23" t="s">
        <v>13720</v>
      </c>
      <c r="C7172" s="23" t="s">
        <v>410</v>
      </c>
      <c r="D7172" s="23" t="str">
        <f>IF(ISNUMBER(MATCH(C7172, 'Registration Database Man. Code'!A:A, 0)), "drone", "")</f>
        <v>drone</v>
      </c>
      <c r="E7172" s="23" t="str">
        <f>VLOOKUP(C7172, 'Registration Database Man. Code'!A:D, 4, FALSE)</f>
        <v>DJI</v>
      </c>
      <c r="F7172" s="24" t="str">
        <f t="shared" si="112"/>
        <v>Yes</v>
      </c>
      <c r="G7172" s="21" t="str">
        <f>IF(F7172="Yes", "Not Applicable", IF(COUNTIF('Broadcast Module Man Codes'!B:B, LEFT(B7172, 4))=0, "No BM Man Code Found", "Match Found"))</f>
        <v>Not Applicable</v>
      </c>
    </row>
    <row r="7173" spans="1:7">
      <c r="A7173" s="23" t="s">
        <v>13721</v>
      </c>
      <c r="B7173" s="23" t="s">
        <v>13722</v>
      </c>
      <c r="C7173" s="23" t="s">
        <v>94</v>
      </c>
      <c r="D7173" s="23" t="str">
        <f>IF(ISNUMBER(MATCH(C7173, 'Registration Database Man. Code'!A:A, 0)), "drone", "")</f>
        <v>drone</v>
      </c>
      <c r="E7173" s="23" t="str">
        <f>VLOOKUP(C7173, 'Registration Database Man. Code'!A:D, 4, FALSE)</f>
        <v>DJI</v>
      </c>
      <c r="F7173" s="24" t="str">
        <f t="shared" si="112"/>
        <v>No</v>
      </c>
      <c r="G7173" s="21" t="str">
        <f>IF(F7173="Yes", "Not Applicable", IF(COUNTIF('Broadcast Module Man Codes'!B:B, LEFT(B7173, 4))=0, "No BM Man Code Found", "Match Found"))</f>
        <v>No BM Man Code Found</v>
      </c>
    </row>
    <row r="7174" spans="1:7">
      <c r="A7174" s="23" t="s">
        <v>13723</v>
      </c>
      <c r="B7174" s="23" t="s">
        <v>13724</v>
      </c>
      <c r="C7174" s="23" t="s">
        <v>10</v>
      </c>
      <c r="D7174" s="23" t="str">
        <f>IF(ISNUMBER(MATCH(C7174, 'Registration Database Man. Code'!A:A, 0)), "drone", "")</f>
        <v>drone</v>
      </c>
      <c r="E7174" s="23" t="str">
        <f>VLOOKUP(C7174, 'Registration Database Man. Code'!A:D, 4, FALSE)</f>
        <v>DJI</v>
      </c>
      <c r="F7174" s="24" t="str">
        <f t="shared" si="112"/>
        <v>No</v>
      </c>
      <c r="G7174" s="21" t="str">
        <f>IF(F7174="Yes", "Not Applicable", IF(COUNTIF('Broadcast Module Man Codes'!B:B, LEFT(B7174, 4))=0, "No BM Man Code Found", "Match Found"))</f>
        <v>No BM Man Code Found</v>
      </c>
    </row>
    <row r="7175" spans="1:7">
      <c r="A7175" s="23" t="s">
        <v>13725</v>
      </c>
      <c r="B7175" s="23" t="s">
        <v>13726</v>
      </c>
      <c r="C7175" s="23" t="s">
        <v>10</v>
      </c>
      <c r="D7175" s="23" t="str">
        <f>IF(ISNUMBER(MATCH(C7175, 'Registration Database Man. Code'!A:A, 0)), "drone", "")</f>
        <v>drone</v>
      </c>
      <c r="E7175" s="23" t="str">
        <f>VLOOKUP(C7175, 'Registration Database Man. Code'!A:D, 4, FALSE)</f>
        <v>DJI</v>
      </c>
      <c r="F7175" s="24" t="str">
        <f t="shared" si="112"/>
        <v>Yes</v>
      </c>
      <c r="G7175" s="21" t="str">
        <f>IF(F7175="Yes", "Not Applicable", IF(COUNTIF('Broadcast Module Man Codes'!B:B, LEFT(B7175, 4))=0, "No BM Man Code Found", "Match Found"))</f>
        <v>Not Applicable</v>
      </c>
    </row>
    <row r="7176" spans="1:7">
      <c r="A7176" s="23" t="s">
        <v>13727</v>
      </c>
      <c r="B7176" s="23" t="s">
        <v>13728</v>
      </c>
      <c r="C7176" s="23" t="s">
        <v>10</v>
      </c>
      <c r="D7176" s="23" t="str">
        <f>IF(ISNUMBER(MATCH(C7176, 'Registration Database Man. Code'!A:A, 0)), "drone", "")</f>
        <v>drone</v>
      </c>
      <c r="E7176" s="23" t="str">
        <f>VLOOKUP(C7176, 'Registration Database Man. Code'!A:D, 4, FALSE)</f>
        <v>DJI</v>
      </c>
      <c r="F7176" s="24" t="str">
        <f t="shared" si="112"/>
        <v>No</v>
      </c>
      <c r="G7176" s="21" t="str">
        <f>IF(F7176="Yes", "Not Applicable", IF(COUNTIF('Broadcast Module Man Codes'!B:B, LEFT(B7176, 4))=0, "No BM Man Code Found", "Match Found"))</f>
        <v>No BM Man Code Found</v>
      </c>
    </row>
    <row r="7177" spans="1:7">
      <c r="A7177" s="23" t="s">
        <v>13729</v>
      </c>
      <c r="B7177" s="23" t="s">
        <v>13730</v>
      </c>
      <c r="C7177" s="23" t="s">
        <v>2712</v>
      </c>
      <c r="D7177" s="23" t="str">
        <f>IF(ISNUMBER(MATCH(C7177, 'Registration Database Man. Code'!A:A, 0)), "drone", "")</f>
        <v>drone</v>
      </c>
      <c r="E7177" s="23" t="str">
        <f>VLOOKUP(C7177, 'Registration Database Man. Code'!A:D, 4, FALSE)</f>
        <v>DJI</v>
      </c>
      <c r="F7177" s="24" t="str">
        <f t="shared" si="112"/>
        <v>No</v>
      </c>
      <c r="G7177" s="21" t="str">
        <f>IF(F7177="Yes", "Not Applicable", IF(COUNTIF('Broadcast Module Man Codes'!B:B, LEFT(B7177, 4))=0, "No BM Man Code Found", "Match Found"))</f>
        <v>No BM Man Code Found</v>
      </c>
    </row>
    <row r="7178" spans="1:7">
      <c r="A7178" s="23" t="s">
        <v>13731</v>
      </c>
      <c r="B7178" s="23" t="s">
        <v>13732</v>
      </c>
      <c r="C7178" s="23" t="s">
        <v>10</v>
      </c>
      <c r="D7178" s="23" t="str">
        <f>IF(ISNUMBER(MATCH(C7178, 'Registration Database Man. Code'!A:A, 0)), "drone", "")</f>
        <v>drone</v>
      </c>
      <c r="E7178" s="23" t="str">
        <f>VLOOKUP(C7178, 'Registration Database Man. Code'!A:D, 4, FALSE)</f>
        <v>DJI</v>
      </c>
      <c r="F7178" s="24" t="str">
        <f t="shared" si="112"/>
        <v>Yes</v>
      </c>
      <c r="G7178" s="21" t="str">
        <f>IF(F7178="Yes", "Not Applicable", IF(COUNTIF('Broadcast Module Man Codes'!B:B, LEFT(B7178, 4))=0, "No BM Man Code Found", "Match Found"))</f>
        <v>Not Applicable</v>
      </c>
    </row>
    <row r="7179" spans="1:7">
      <c r="A7179" s="23" t="s">
        <v>13733</v>
      </c>
      <c r="B7179" s="23" t="s">
        <v>13734</v>
      </c>
      <c r="C7179" s="23" t="s">
        <v>6</v>
      </c>
      <c r="D7179" s="23" t="str">
        <f>IF(ISNUMBER(MATCH(C7179, 'Registration Database Man. Code'!A:A, 0)), "drone", "")</f>
        <v>drone</v>
      </c>
      <c r="E7179" s="23" t="str">
        <f>VLOOKUP(C7179, 'Registration Database Man. Code'!A:D, 4, FALSE)</f>
        <v>XAG</v>
      </c>
      <c r="F7179" s="24" t="str">
        <f t="shared" si="112"/>
        <v>No</v>
      </c>
      <c r="G7179" s="21" t="str">
        <f>IF(F7179="Yes", "Not Applicable", IF(COUNTIF('Broadcast Module Man Codes'!B:B, LEFT(B7179, 4))=0, "No BM Man Code Found", "Match Found"))</f>
        <v>No BM Man Code Found</v>
      </c>
    </row>
    <row r="7180" spans="1:7">
      <c r="A7180" s="23" t="s">
        <v>13735</v>
      </c>
      <c r="B7180" s="23" t="s">
        <v>13736</v>
      </c>
      <c r="C7180" s="23" t="s">
        <v>10</v>
      </c>
      <c r="D7180" s="23" t="str">
        <f>IF(ISNUMBER(MATCH(C7180, 'Registration Database Man. Code'!A:A, 0)), "drone", "")</f>
        <v>drone</v>
      </c>
      <c r="E7180" s="23" t="str">
        <f>VLOOKUP(C7180, 'Registration Database Man. Code'!A:D, 4, FALSE)</f>
        <v>DJI</v>
      </c>
      <c r="F7180" s="24" t="str">
        <f t="shared" si="112"/>
        <v>No</v>
      </c>
      <c r="G7180" s="21" t="str">
        <f>IF(F7180="Yes", "Not Applicable", IF(COUNTIF('Broadcast Module Man Codes'!B:B, LEFT(B7180, 4))=0, "No BM Man Code Found", "Match Found"))</f>
        <v>No BM Man Code Found</v>
      </c>
    </row>
    <row r="7181" spans="1:7">
      <c r="A7181" s="23" t="s">
        <v>13737</v>
      </c>
      <c r="B7181" s="23" t="s">
        <v>13738</v>
      </c>
      <c r="C7181" s="23" t="s">
        <v>10</v>
      </c>
      <c r="D7181" s="23" t="str">
        <f>IF(ISNUMBER(MATCH(C7181, 'Registration Database Man. Code'!A:A, 0)), "drone", "")</f>
        <v>drone</v>
      </c>
      <c r="E7181" s="23" t="str">
        <f>VLOOKUP(C7181, 'Registration Database Man. Code'!A:D, 4, FALSE)</f>
        <v>DJI</v>
      </c>
      <c r="F7181" s="24" t="str">
        <f t="shared" si="112"/>
        <v>No</v>
      </c>
      <c r="G7181" s="21" t="str">
        <f>IF(F7181="Yes", "Not Applicable", IF(COUNTIF('Broadcast Module Man Codes'!B:B, LEFT(B7181, 4))=0, "No BM Man Code Found", "Match Found"))</f>
        <v>No BM Man Code Found</v>
      </c>
    </row>
    <row r="7182" spans="1:7">
      <c r="A7182" s="23" t="s">
        <v>13739</v>
      </c>
      <c r="B7182" s="23" t="s">
        <v>13740</v>
      </c>
      <c r="C7182" s="23" t="s">
        <v>10</v>
      </c>
      <c r="D7182" s="23" t="str">
        <f>IF(ISNUMBER(MATCH(C7182, 'Registration Database Man. Code'!A:A, 0)), "drone", "")</f>
        <v>drone</v>
      </c>
      <c r="E7182" s="23" t="str">
        <f>VLOOKUP(C7182, 'Registration Database Man. Code'!A:D, 4, FALSE)</f>
        <v>DJI</v>
      </c>
      <c r="F7182" s="24" t="str">
        <f t="shared" si="112"/>
        <v>Yes</v>
      </c>
      <c r="G7182" s="21" t="str">
        <f>IF(F7182="Yes", "Not Applicable", IF(COUNTIF('Broadcast Module Man Codes'!B:B, LEFT(B7182, 4))=0, "No BM Man Code Found", "Match Found"))</f>
        <v>Not Applicable</v>
      </c>
    </row>
    <row r="7183" spans="1:7">
      <c r="A7183" s="23" t="s">
        <v>13741</v>
      </c>
      <c r="B7183" s="23" t="s">
        <v>13742</v>
      </c>
      <c r="C7183" s="23" t="s">
        <v>6</v>
      </c>
      <c r="D7183" s="23" t="str">
        <f>IF(ISNUMBER(MATCH(C7183, 'Registration Database Man. Code'!A:A, 0)), "drone", "")</f>
        <v>drone</v>
      </c>
      <c r="E7183" s="23" t="str">
        <f>VLOOKUP(C7183, 'Registration Database Man. Code'!A:D, 4, FALSE)</f>
        <v>XAG</v>
      </c>
      <c r="F7183" s="24" t="str">
        <f t="shared" si="112"/>
        <v>No</v>
      </c>
      <c r="G7183" s="21" t="str">
        <f>IF(F7183="Yes", "Not Applicable", IF(COUNTIF('Broadcast Module Man Codes'!B:B, LEFT(B7183, 4))=0, "No BM Man Code Found", "Match Found"))</f>
        <v>No BM Man Code Found</v>
      </c>
    </row>
    <row r="7184" spans="1:7">
      <c r="A7184" s="23" t="s">
        <v>13743</v>
      </c>
      <c r="B7184" s="23" t="s">
        <v>13744</v>
      </c>
      <c r="C7184" s="23" t="s">
        <v>94</v>
      </c>
      <c r="D7184" s="23" t="str">
        <f>IF(ISNUMBER(MATCH(C7184, 'Registration Database Man. Code'!A:A, 0)), "drone", "")</f>
        <v>drone</v>
      </c>
      <c r="E7184" s="23" t="str">
        <f>VLOOKUP(C7184, 'Registration Database Man. Code'!A:D, 4, FALSE)</f>
        <v>DJI</v>
      </c>
      <c r="F7184" s="24" t="str">
        <f t="shared" si="112"/>
        <v>No</v>
      </c>
      <c r="G7184" s="21" t="str">
        <f>IF(F7184="Yes", "Not Applicable", IF(COUNTIF('Broadcast Module Man Codes'!B:B, LEFT(B7184, 4))=0, "No BM Man Code Found", "Match Found"))</f>
        <v>No BM Man Code Found</v>
      </c>
    </row>
    <row r="7185" spans="1:7">
      <c r="A7185" s="23" t="s">
        <v>13745</v>
      </c>
      <c r="B7185" s="23" t="s">
        <v>13746</v>
      </c>
      <c r="C7185" s="23" t="s">
        <v>21</v>
      </c>
      <c r="D7185" s="23" t="str">
        <f>IF(ISNUMBER(MATCH(C7185, 'Registration Database Man. Code'!A:A, 0)), "drone", "")</f>
        <v>drone</v>
      </c>
      <c r="E7185" s="23" t="str">
        <f>VLOOKUP(C7185, 'Registration Database Man. Code'!A:D, 4, FALSE)</f>
        <v>XAG</v>
      </c>
      <c r="F7185" s="24" t="str">
        <f t="shared" si="112"/>
        <v>Yes</v>
      </c>
      <c r="G7185" s="21" t="str">
        <f>IF(F7185="Yes", "Not Applicable", IF(COUNTIF('Broadcast Module Man Codes'!B:B, LEFT(B7185, 4))=0, "No BM Man Code Found", "Match Found"))</f>
        <v>Not Applicable</v>
      </c>
    </row>
    <row r="7186" spans="1:7">
      <c r="A7186" s="23" t="s">
        <v>13747</v>
      </c>
      <c r="B7186" s="23" t="s">
        <v>13748</v>
      </c>
      <c r="C7186" s="23" t="s">
        <v>10</v>
      </c>
      <c r="D7186" s="23" t="str">
        <f>IF(ISNUMBER(MATCH(C7186, 'Registration Database Man. Code'!A:A, 0)), "drone", "")</f>
        <v>drone</v>
      </c>
      <c r="E7186" s="23" t="str">
        <f>VLOOKUP(C7186, 'Registration Database Man. Code'!A:D, 4, FALSE)</f>
        <v>DJI</v>
      </c>
      <c r="F7186" s="24" t="str">
        <f t="shared" si="112"/>
        <v>No</v>
      </c>
      <c r="G7186" s="21" t="str">
        <f>IF(F7186="Yes", "Not Applicable", IF(COUNTIF('Broadcast Module Man Codes'!B:B, LEFT(B7186, 4))=0, "No BM Man Code Found", "Match Found"))</f>
        <v>No BM Man Code Found</v>
      </c>
    </row>
    <row r="7187" spans="1:7">
      <c r="A7187" s="23" t="s">
        <v>13749</v>
      </c>
      <c r="B7187" s="23" t="s">
        <v>13750</v>
      </c>
      <c r="C7187" s="23" t="s">
        <v>94</v>
      </c>
      <c r="D7187" s="23" t="str">
        <f>IF(ISNUMBER(MATCH(C7187, 'Registration Database Man. Code'!A:A, 0)), "drone", "")</f>
        <v>drone</v>
      </c>
      <c r="E7187" s="23" t="str">
        <f>VLOOKUP(C7187, 'Registration Database Man. Code'!A:D, 4, FALSE)</f>
        <v>DJI</v>
      </c>
      <c r="F7187" s="24" t="str">
        <f t="shared" si="112"/>
        <v>No</v>
      </c>
      <c r="G7187" s="21" t="str">
        <f>IF(F7187="Yes", "Not Applicable", IF(COUNTIF('Broadcast Module Man Codes'!B:B, LEFT(B7187, 4))=0, "No BM Man Code Found", "Match Found"))</f>
        <v>No BM Man Code Found</v>
      </c>
    </row>
    <row r="7188" spans="1:7">
      <c r="A7188" s="23" t="s">
        <v>13751</v>
      </c>
      <c r="B7188" s="23" t="s">
        <v>13752</v>
      </c>
      <c r="C7188" s="23" t="s">
        <v>21</v>
      </c>
      <c r="D7188" s="23" t="str">
        <f>IF(ISNUMBER(MATCH(C7188, 'Registration Database Man. Code'!A:A, 0)), "drone", "")</f>
        <v>drone</v>
      </c>
      <c r="E7188" s="23" t="str">
        <f>VLOOKUP(C7188, 'Registration Database Man. Code'!A:D, 4, FALSE)</f>
        <v>XAG</v>
      </c>
      <c r="F7188" s="24" t="str">
        <f t="shared" si="112"/>
        <v>No</v>
      </c>
      <c r="G7188" s="21" t="str">
        <f>IF(F7188="Yes", "Not Applicable", IF(COUNTIF('Broadcast Module Man Codes'!B:B, LEFT(B7188, 4))=0, "No BM Man Code Found", "Match Found"))</f>
        <v>No BM Man Code Found</v>
      </c>
    </row>
    <row r="7189" spans="1:7">
      <c r="A7189" s="23" t="s">
        <v>13753</v>
      </c>
      <c r="B7189" s="23" t="s">
        <v>13754</v>
      </c>
      <c r="C7189" s="23" t="s">
        <v>94</v>
      </c>
      <c r="D7189" s="23" t="str">
        <f>IF(ISNUMBER(MATCH(C7189, 'Registration Database Man. Code'!A:A, 0)), "drone", "")</f>
        <v>drone</v>
      </c>
      <c r="E7189" s="23" t="str">
        <f>VLOOKUP(C7189, 'Registration Database Man. Code'!A:D, 4, FALSE)</f>
        <v>DJI</v>
      </c>
      <c r="F7189" s="24" t="str">
        <f t="shared" si="112"/>
        <v>No</v>
      </c>
      <c r="G7189" s="21" t="str">
        <f>IF(F7189="Yes", "Not Applicable", IF(COUNTIF('Broadcast Module Man Codes'!B:B, LEFT(B7189, 4))=0, "No BM Man Code Found", "Match Found"))</f>
        <v>No BM Man Code Found</v>
      </c>
    </row>
    <row r="7190" spans="1:7">
      <c r="A7190" s="23" t="s">
        <v>13755</v>
      </c>
      <c r="B7190" s="23" t="s">
        <v>13756</v>
      </c>
      <c r="C7190" s="23" t="s">
        <v>27</v>
      </c>
      <c r="D7190" s="23" t="str">
        <f>IF(ISNUMBER(MATCH(C7190, 'Registration Database Man. Code'!A:A, 0)), "drone", "")</f>
        <v>drone</v>
      </c>
      <c r="E7190" s="23" t="str">
        <f>VLOOKUP(C7190, 'Registration Database Man. Code'!A:D, 4, FALSE)</f>
        <v>DJI</v>
      </c>
      <c r="F7190" s="24" t="str">
        <f t="shared" si="112"/>
        <v>Yes</v>
      </c>
      <c r="G7190" s="21" t="str">
        <f>IF(F7190="Yes", "Not Applicable", IF(COUNTIF('Broadcast Module Man Codes'!B:B, LEFT(B7190, 4))=0, "No BM Man Code Found", "Match Found"))</f>
        <v>Not Applicable</v>
      </c>
    </row>
    <row r="7191" spans="1:7">
      <c r="A7191" s="23" t="s">
        <v>13757</v>
      </c>
      <c r="B7191" s="23" t="s">
        <v>13758</v>
      </c>
      <c r="C7191" s="23" t="s">
        <v>94</v>
      </c>
      <c r="D7191" s="23" t="str">
        <f>IF(ISNUMBER(MATCH(C7191, 'Registration Database Man. Code'!A:A, 0)), "drone", "")</f>
        <v>drone</v>
      </c>
      <c r="E7191" s="23" t="str">
        <f>VLOOKUP(C7191, 'Registration Database Man. Code'!A:D, 4, FALSE)</f>
        <v>DJI</v>
      </c>
      <c r="F7191" s="24" t="str">
        <f t="shared" si="112"/>
        <v>No</v>
      </c>
      <c r="G7191" s="21" t="str">
        <f>IF(F7191="Yes", "Not Applicable", IF(COUNTIF('Broadcast Module Man Codes'!B:B, LEFT(B7191, 4))=0, "No BM Man Code Found", "Match Found"))</f>
        <v>No BM Man Code Found</v>
      </c>
    </row>
    <row r="7192" spans="1:7">
      <c r="A7192" s="23" t="s">
        <v>13759</v>
      </c>
      <c r="B7192" s="23" t="s">
        <v>13760</v>
      </c>
      <c r="C7192" s="23" t="s">
        <v>12531</v>
      </c>
      <c r="D7192" s="23" t="str">
        <f>IF(ISNUMBER(MATCH(C7192, 'Registration Database Man. Code'!A:A, 0)), "drone", "")</f>
        <v>drone</v>
      </c>
      <c r="E7192" s="23" t="str">
        <f>VLOOKUP(C7192, 'Registration Database Man. Code'!A:D, 4, FALSE)</f>
        <v>DJI</v>
      </c>
      <c r="F7192" s="24" t="str">
        <f t="shared" si="112"/>
        <v>No</v>
      </c>
      <c r="G7192" s="21" t="str">
        <f>IF(F7192="Yes", "Not Applicable", IF(COUNTIF('Broadcast Module Man Codes'!B:B, LEFT(B7192, 4))=0, "No BM Man Code Found", "Match Found"))</f>
        <v>No BM Man Code Found</v>
      </c>
    </row>
    <row r="7193" spans="1:7">
      <c r="A7193" s="23" t="s">
        <v>13761</v>
      </c>
      <c r="B7193" s="23" t="s">
        <v>13762</v>
      </c>
      <c r="C7193" s="23" t="s">
        <v>10</v>
      </c>
      <c r="D7193" s="23" t="str">
        <f>IF(ISNUMBER(MATCH(C7193, 'Registration Database Man. Code'!A:A, 0)), "drone", "")</f>
        <v>drone</v>
      </c>
      <c r="E7193" s="23" t="str">
        <f>VLOOKUP(C7193, 'Registration Database Man. Code'!A:D, 4, FALSE)</f>
        <v>DJI</v>
      </c>
      <c r="F7193" s="24" t="str">
        <f t="shared" si="112"/>
        <v>Yes</v>
      </c>
      <c r="G7193" s="21" t="str">
        <f>IF(F7193="Yes", "Not Applicable", IF(COUNTIF('Broadcast Module Man Codes'!B:B, LEFT(B7193, 4))=0, "No BM Man Code Found", "Match Found"))</f>
        <v>Not Applicable</v>
      </c>
    </row>
    <row r="7194" spans="1:7">
      <c r="A7194" s="23" t="s">
        <v>13763</v>
      </c>
      <c r="B7194" s="23" t="s">
        <v>13764</v>
      </c>
      <c r="C7194" s="23" t="s">
        <v>10</v>
      </c>
      <c r="D7194" s="23" t="str">
        <f>IF(ISNUMBER(MATCH(C7194, 'Registration Database Man. Code'!A:A, 0)), "drone", "")</f>
        <v>drone</v>
      </c>
      <c r="E7194" s="23" t="str">
        <f>VLOOKUP(C7194, 'Registration Database Man. Code'!A:D, 4, FALSE)</f>
        <v>DJI</v>
      </c>
      <c r="F7194" s="24" t="str">
        <f t="shared" si="112"/>
        <v>No</v>
      </c>
      <c r="G7194" s="21" t="str">
        <f>IF(F7194="Yes", "Not Applicable", IF(COUNTIF('Broadcast Module Man Codes'!B:B, LEFT(B7194, 4))=0, "No BM Man Code Found", "Match Found"))</f>
        <v>No BM Man Code Found</v>
      </c>
    </row>
    <row r="7195" spans="1:7">
      <c r="A7195" s="23" t="s">
        <v>13765</v>
      </c>
      <c r="B7195" s="23" t="s">
        <v>13766</v>
      </c>
      <c r="C7195" s="23" t="s">
        <v>1904</v>
      </c>
      <c r="D7195" s="23" t="str">
        <f>IF(ISNUMBER(MATCH(C7195, 'Registration Database Man. Code'!A:A, 0)), "drone", "")</f>
        <v>drone</v>
      </c>
      <c r="E7195" s="23" t="str">
        <f>VLOOKUP(C7195, 'Registration Database Man. Code'!A:D, 4, FALSE)</f>
        <v>DJI</v>
      </c>
      <c r="F7195" s="24" t="str">
        <f t="shared" si="112"/>
        <v>Yes</v>
      </c>
      <c r="G7195" s="21" t="str">
        <f>IF(F7195="Yes", "Not Applicable", IF(COUNTIF('Broadcast Module Man Codes'!B:B, LEFT(B7195, 4))=0, "No BM Man Code Found", "Match Found"))</f>
        <v>Not Applicable</v>
      </c>
    </row>
    <row r="7196" spans="1:7">
      <c r="A7196" s="23" t="s">
        <v>13767</v>
      </c>
      <c r="B7196" s="23" t="s">
        <v>13768</v>
      </c>
      <c r="C7196" s="23">
        <v>610193</v>
      </c>
      <c r="D7196" s="23" t="str">
        <f>IF(ISNUMBER(MATCH(C7196, 'Registration Database Man. Code'!A:A, 0)), "drone", "")</f>
        <v>drone</v>
      </c>
      <c r="E7196" s="23" t="str">
        <f>VLOOKUP(C7196, 'Registration Database Man. Code'!A:D, 4, FALSE)</f>
        <v>DJI</v>
      </c>
      <c r="F7196" s="24" t="str">
        <f t="shared" si="112"/>
        <v>No</v>
      </c>
      <c r="G7196" s="21" t="str">
        <f>IF(F7196="Yes", "Not Applicable", IF(COUNTIF('Broadcast Module Man Codes'!B:B, LEFT(B7196, 4))=0, "No BM Man Code Found", "Match Found"))</f>
        <v>No BM Man Code Found</v>
      </c>
    </row>
    <row r="7197" spans="1:7">
      <c r="A7197" s="23" t="s">
        <v>13769</v>
      </c>
      <c r="B7197" s="23" t="s">
        <v>13770</v>
      </c>
      <c r="C7197" s="23" t="s">
        <v>94</v>
      </c>
      <c r="D7197" s="23" t="str">
        <f>IF(ISNUMBER(MATCH(C7197, 'Registration Database Man. Code'!A:A, 0)), "drone", "")</f>
        <v>drone</v>
      </c>
      <c r="E7197" s="23" t="str">
        <f>VLOOKUP(C7197, 'Registration Database Man. Code'!A:D, 4, FALSE)</f>
        <v>DJI</v>
      </c>
      <c r="F7197" s="24" t="str">
        <f t="shared" si="112"/>
        <v>No</v>
      </c>
      <c r="G7197" s="21" t="str">
        <f>IF(F7197="Yes", "Not Applicable", IF(COUNTIF('Broadcast Module Man Codes'!B:B, LEFT(B7197, 4))=0, "No BM Man Code Found", "Match Found"))</f>
        <v>No BM Man Code Found</v>
      </c>
    </row>
    <row r="7198" spans="1:7">
      <c r="A7198" s="23" t="s">
        <v>13771</v>
      </c>
      <c r="B7198" s="23" t="s">
        <v>13772</v>
      </c>
      <c r="C7198" s="23" t="s">
        <v>94</v>
      </c>
      <c r="D7198" s="23" t="str">
        <f>IF(ISNUMBER(MATCH(C7198, 'Registration Database Man. Code'!A:A, 0)), "drone", "")</f>
        <v>drone</v>
      </c>
      <c r="E7198" s="23" t="str">
        <f>VLOOKUP(C7198, 'Registration Database Man. Code'!A:D, 4, FALSE)</f>
        <v>DJI</v>
      </c>
      <c r="F7198" s="24" t="str">
        <f t="shared" si="112"/>
        <v>No</v>
      </c>
      <c r="G7198" s="21" t="str">
        <f>IF(F7198="Yes", "Not Applicable", IF(COUNTIF('Broadcast Module Man Codes'!B:B, LEFT(B7198, 4))=0, "No BM Man Code Found", "Match Found"))</f>
        <v>No BM Man Code Found</v>
      </c>
    </row>
    <row r="7199" spans="1:7">
      <c r="A7199" s="23" t="s">
        <v>13773</v>
      </c>
      <c r="B7199" s="23" t="s">
        <v>13774</v>
      </c>
      <c r="C7199" s="23" t="s">
        <v>1269</v>
      </c>
      <c r="D7199" s="23" t="str">
        <f>IF(ISNUMBER(MATCH(C7199, 'Registration Database Man. Code'!A:A, 0)), "drone", "")</f>
        <v>drone</v>
      </c>
      <c r="E7199" s="23" t="str">
        <f>VLOOKUP(C7199, 'Registration Database Man. Code'!A:D, 4, FALSE)</f>
        <v>DJI</v>
      </c>
      <c r="F7199" s="24" t="str">
        <f t="shared" si="112"/>
        <v>Yes</v>
      </c>
      <c r="G7199" s="21" t="str">
        <f>IF(F7199="Yes", "Not Applicable", IF(COUNTIF('Broadcast Module Man Codes'!B:B, LEFT(B7199, 4))=0, "No BM Man Code Found", "Match Found"))</f>
        <v>Not Applicable</v>
      </c>
    </row>
    <row r="7200" spans="1:7">
      <c r="A7200" s="23" t="s">
        <v>13775</v>
      </c>
      <c r="B7200" s="23" t="s">
        <v>13776</v>
      </c>
      <c r="C7200" s="23" t="s">
        <v>10</v>
      </c>
      <c r="D7200" s="23" t="str">
        <f>IF(ISNUMBER(MATCH(C7200, 'Registration Database Man. Code'!A:A, 0)), "drone", "")</f>
        <v>drone</v>
      </c>
      <c r="E7200" s="23" t="str">
        <f>VLOOKUP(C7200, 'Registration Database Man. Code'!A:D, 4, FALSE)</f>
        <v>DJI</v>
      </c>
      <c r="F7200" s="24" t="str">
        <f t="shared" si="112"/>
        <v>No</v>
      </c>
      <c r="G7200" s="21" t="str">
        <f>IF(F7200="Yes", "Not Applicable", IF(COUNTIF('Broadcast Module Man Codes'!B:B, LEFT(B7200, 4))=0, "No BM Man Code Found", "Match Found"))</f>
        <v>No BM Man Code Found</v>
      </c>
    </row>
    <row r="7201" spans="1:7">
      <c r="A7201" s="23" t="s">
        <v>13777</v>
      </c>
      <c r="B7201" s="23" t="s">
        <v>13778</v>
      </c>
      <c r="C7201" s="23" t="s">
        <v>10</v>
      </c>
      <c r="D7201" s="23" t="str">
        <f>IF(ISNUMBER(MATCH(C7201, 'Registration Database Man. Code'!A:A, 0)), "drone", "")</f>
        <v>drone</v>
      </c>
      <c r="E7201" s="23" t="str">
        <f>VLOOKUP(C7201, 'Registration Database Man. Code'!A:D, 4, FALSE)</f>
        <v>DJI</v>
      </c>
      <c r="F7201" s="24" t="str">
        <f t="shared" si="112"/>
        <v>No</v>
      </c>
      <c r="G7201" s="21" t="str">
        <f>IF(F7201="Yes", "Not Applicable", IF(COUNTIF('Broadcast Module Man Codes'!B:B, LEFT(B7201, 4))=0, "No BM Man Code Found", "Match Found"))</f>
        <v>No BM Man Code Found</v>
      </c>
    </row>
    <row r="7202" spans="1:7">
      <c r="A7202" s="23" t="s">
        <v>13779</v>
      </c>
      <c r="B7202" s="23" t="s">
        <v>13780</v>
      </c>
      <c r="C7202" s="23" t="s">
        <v>10</v>
      </c>
      <c r="D7202" s="23" t="str">
        <f>IF(ISNUMBER(MATCH(C7202, 'Registration Database Man. Code'!A:A, 0)), "drone", "")</f>
        <v>drone</v>
      </c>
      <c r="E7202" s="23" t="str">
        <f>VLOOKUP(C7202, 'Registration Database Man. Code'!A:D, 4, FALSE)</f>
        <v>DJI</v>
      </c>
      <c r="F7202" s="24" t="str">
        <f t="shared" si="112"/>
        <v>No</v>
      </c>
      <c r="G7202" s="21" t="str">
        <f>IF(F7202="Yes", "Not Applicable", IF(COUNTIF('Broadcast Module Man Codes'!B:B, LEFT(B7202, 4))=0, "No BM Man Code Found", "Match Found"))</f>
        <v>No BM Man Code Found</v>
      </c>
    </row>
    <row r="7203" spans="1:7">
      <c r="A7203" s="23" t="s">
        <v>13781</v>
      </c>
      <c r="B7203" s="23" t="s">
        <v>13782</v>
      </c>
      <c r="C7203" s="23" t="s">
        <v>7447</v>
      </c>
      <c r="D7203" s="23" t="str">
        <f>IF(ISNUMBER(MATCH(C7203, 'Registration Database Man. Code'!A:A, 0)), "drone", "")</f>
        <v>drone</v>
      </c>
      <c r="E7203" s="23" t="str">
        <f>VLOOKUP(C7203, 'Registration Database Man. Code'!A:D, 4, FALSE)</f>
        <v>EAVISION</v>
      </c>
      <c r="F7203" s="24" t="str">
        <f t="shared" si="112"/>
        <v>No</v>
      </c>
      <c r="G7203" s="21" t="str">
        <f>IF(F7203="Yes", "Not Applicable", IF(COUNTIF('Broadcast Module Man Codes'!B:B, LEFT(B7203, 4))=0, "No BM Man Code Found", "Match Found"))</f>
        <v>No BM Man Code Found</v>
      </c>
    </row>
    <row r="7204" spans="1:7">
      <c r="A7204" s="23" t="s">
        <v>13783</v>
      </c>
      <c r="B7204" s="23" t="s">
        <v>13784</v>
      </c>
      <c r="C7204" s="23" t="s">
        <v>13</v>
      </c>
      <c r="D7204" s="23" t="str">
        <f>IF(ISNUMBER(MATCH(C7204, 'Registration Database Man. Code'!A:A, 0)), "drone", "")</f>
        <v>drone</v>
      </c>
      <c r="E7204" s="23" t="str">
        <f>VLOOKUP(C7204, 'Registration Database Man. Code'!A:D, 4, FALSE)</f>
        <v>DJI</v>
      </c>
      <c r="F7204" s="24" t="str">
        <f t="shared" si="112"/>
        <v>No</v>
      </c>
      <c r="G7204" s="21" t="str">
        <f>IF(F7204="Yes", "Not Applicable", IF(COUNTIF('Broadcast Module Man Codes'!B:B, LEFT(B7204, 4))=0, "No BM Man Code Found", "Match Found"))</f>
        <v>No BM Man Code Found</v>
      </c>
    </row>
    <row r="7205" spans="1:7">
      <c r="A7205" s="23" t="s">
        <v>13785</v>
      </c>
      <c r="B7205" s="23" t="s">
        <v>13786</v>
      </c>
      <c r="C7205" s="23" t="s">
        <v>10</v>
      </c>
      <c r="D7205" s="23" t="str">
        <f>IF(ISNUMBER(MATCH(C7205, 'Registration Database Man. Code'!A:A, 0)), "drone", "")</f>
        <v>drone</v>
      </c>
      <c r="E7205" s="23" t="str">
        <f>VLOOKUP(C7205, 'Registration Database Man. Code'!A:D, 4, FALSE)</f>
        <v>DJI</v>
      </c>
      <c r="F7205" s="24" t="str">
        <f t="shared" si="112"/>
        <v>No</v>
      </c>
      <c r="G7205" s="21" t="str">
        <f>IF(F7205="Yes", "Not Applicable", IF(COUNTIF('Broadcast Module Man Codes'!B:B, LEFT(B7205, 4))=0, "No BM Man Code Found", "Match Found"))</f>
        <v>No BM Man Code Found</v>
      </c>
    </row>
    <row r="7206" spans="1:7">
      <c r="A7206" s="23" t="s">
        <v>13787</v>
      </c>
      <c r="B7206" s="23" t="s">
        <v>13788</v>
      </c>
      <c r="C7206" s="23" t="s">
        <v>94</v>
      </c>
      <c r="D7206" s="23" t="str">
        <f>IF(ISNUMBER(MATCH(C7206, 'Registration Database Man. Code'!A:A, 0)), "drone", "")</f>
        <v>drone</v>
      </c>
      <c r="E7206" s="23" t="str">
        <f>VLOOKUP(C7206, 'Registration Database Man. Code'!A:D, 4, FALSE)</f>
        <v>DJI</v>
      </c>
      <c r="F7206" s="24" t="str">
        <f t="shared" si="112"/>
        <v>No</v>
      </c>
      <c r="G7206" s="21" t="str">
        <f>IF(F7206="Yes", "Not Applicable", IF(COUNTIF('Broadcast Module Man Codes'!B:B, LEFT(B7206, 4))=0, "No BM Man Code Found", "Match Found"))</f>
        <v>No BM Man Code Found</v>
      </c>
    </row>
    <row r="7207" spans="1:7">
      <c r="A7207" s="23" t="s">
        <v>13789</v>
      </c>
      <c r="B7207" s="23" t="s">
        <v>13790</v>
      </c>
      <c r="C7207" s="23" t="s">
        <v>10</v>
      </c>
      <c r="D7207" s="23" t="str">
        <f>IF(ISNUMBER(MATCH(C7207, 'Registration Database Man. Code'!A:A, 0)), "drone", "")</f>
        <v>drone</v>
      </c>
      <c r="E7207" s="23" t="str">
        <f>VLOOKUP(C7207, 'Registration Database Man. Code'!A:D, 4, FALSE)</f>
        <v>DJI</v>
      </c>
      <c r="F7207" s="24" t="str">
        <f t="shared" si="112"/>
        <v>No</v>
      </c>
      <c r="G7207" s="21" t="str">
        <f>IF(F7207="Yes", "Not Applicable", IF(COUNTIF('Broadcast Module Man Codes'!B:B, LEFT(B7207, 4))=0, "No BM Man Code Found", "Match Found"))</f>
        <v>No BM Man Code Found</v>
      </c>
    </row>
    <row r="7208" spans="1:7">
      <c r="A7208" s="23" t="s">
        <v>13791</v>
      </c>
      <c r="B7208" s="23" t="s">
        <v>13792</v>
      </c>
      <c r="C7208" s="23" t="s">
        <v>512</v>
      </c>
      <c r="D7208" s="23" t="str">
        <f>IF(ISNUMBER(MATCH(C7208, 'Registration Database Man. Code'!A:A, 0)), "drone", "")</f>
        <v>drone</v>
      </c>
      <c r="E7208" s="23" t="str">
        <f>VLOOKUP(C7208, 'Registration Database Man. Code'!A:D, 4, FALSE)</f>
        <v>DJI</v>
      </c>
      <c r="F7208" s="24" t="str">
        <f t="shared" si="112"/>
        <v>Yes</v>
      </c>
      <c r="G7208" s="21" t="str">
        <f>IF(F7208="Yes", "Not Applicable", IF(COUNTIF('Broadcast Module Man Codes'!B:B, LEFT(B7208, 4))=0, "No BM Man Code Found", "Match Found"))</f>
        <v>Not Applicable</v>
      </c>
    </row>
    <row r="7209" spans="1:7">
      <c r="A7209" s="23" t="s">
        <v>13793</v>
      </c>
      <c r="B7209" s="23" t="s">
        <v>13794</v>
      </c>
      <c r="C7209" s="23" t="s">
        <v>94</v>
      </c>
      <c r="D7209" s="23" t="str">
        <f>IF(ISNUMBER(MATCH(C7209, 'Registration Database Man. Code'!A:A, 0)), "drone", "")</f>
        <v>drone</v>
      </c>
      <c r="E7209" s="23" t="str">
        <f>VLOOKUP(C7209, 'Registration Database Man. Code'!A:D, 4, FALSE)</f>
        <v>DJI</v>
      </c>
      <c r="F7209" s="24" t="str">
        <f t="shared" si="112"/>
        <v>Yes</v>
      </c>
      <c r="G7209" s="21" t="str">
        <f>IF(F7209="Yes", "Not Applicable", IF(COUNTIF('Broadcast Module Man Codes'!B:B, LEFT(B7209, 4))=0, "No BM Man Code Found", "Match Found"))</f>
        <v>Not Applicable</v>
      </c>
    </row>
    <row r="7210" spans="1:7">
      <c r="A7210" s="23" t="s">
        <v>13795</v>
      </c>
      <c r="B7210" s="23" t="s">
        <v>13796</v>
      </c>
      <c r="C7210" s="23" t="s">
        <v>10</v>
      </c>
      <c r="D7210" s="23" t="str">
        <f>IF(ISNUMBER(MATCH(C7210, 'Registration Database Man. Code'!A:A, 0)), "drone", "")</f>
        <v>drone</v>
      </c>
      <c r="E7210" s="23" t="str">
        <f>VLOOKUP(C7210, 'Registration Database Man. Code'!A:D, 4, FALSE)</f>
        <v>DJI</v>
      </c>
      <c r="F7210" s="24" t="str">
        <f t="shared" si="112"/>
        <v>No</v>
      </c>
      <c r="G7210" s="21" t="str">
        <f>IF(F7210="Yes", "Not Applicable", IF(COUNTIF('Broadcast Module Man Codes'!B:B, LEFT(B7210, 4))=0, "No BM Man Code Found", "Match Found"))</f>
        <v>No BM Man Code Found</v>
      </c>
    </row>
    <row r="7211" spans="1:7">
      <c r="A7211" s="23" t="s">
        <v>13797</v>
      </c>
      <c r="B7211" s="23" t="s">
        <v>13798</v>
      </c>
      <c r="C7211" s="23" t="s">
        <v>10</v>
      </c>
      <c r="D7211" s="23" t="str">
        <f>IF(ISNUMBER(MATCH(C7211, 'Registration Database Man. Code'!A:A, 0)), "drone", "")</f>
        <v>drone</v>
      </c>
      <c r="E7211" s="23" t="str">
        <f>VLOOKUP(C7211, 'Registration Database Man. Code'!A:D, 4, FALSE)</f>
        <v>DJI</v>
      </c>
      <c r="F7211" s="24" t="str">
        <f t="shared" si="112"/>
        <v>No</v>
      </c>
      <c r="G7211" s="21" t="str">
        <f>IF(F7211="Yes", "Not Applicable", IF(COUNTIF('Broadcast Module Man Codes'!B:B, LEFT(B7211, 4))=0, "No BM Man Code Found", "Match Found"))</f>
        <v>No BM Man Code Found</v>
      </c>
    </row>
    <row r="7212" spans="1:7">
      <c r="A7212" s="23" t="s">
        <v>13799</v>
      </c>
      <c r="B7212" s="23" t="s">
        <v>13800</v>
      </c>
      <c r="C7212" s="23" t="s">
        <v>10</v>
      </c>
      <c r="D7212" s="23" t="str">
        <f>IF(ISNUMBER(MATCH(C7212, 'Registration Database Man. Code'!A:A, 0)), "drone", "")</f>
        <v>drone</v>
      </c>
      <c r="E7212" s="23" t="str">
        <f>VLOOKUP(C7212, 'Registration Database Man. Code'!A:D, 4, FALSE)</f>
        <v>DJI</v>
      </c>
      <c r="F7212" s="24" t="str">
        <f t="shared" si="112"/>
        <v>No</v>
      </c>
      <c r="G7212" s="21" t="str">
        <f>IF(F7212="Yes", "Not Applicable", IF(COUNTIF('Broadcast Module Man Codes'!B:B, LEFT(B7212, 4))=0, "No BM Man Code Found", "Match Found"))</f>
        <v>No BM Man Code Found</v>
      </c>
    </row>
    <row r="7213" spans="1:7">
      <c r="A7213" s="23" t="s">
        <v>13801</v>
      </c>
      <c r="B7213" s="23" t="s">
        <v>13802</v>
      </c>
      <c r="C7213" s="23" t="s">
        <v>10</v>
      </c>
      <c r="D7213" s="23" t="str">
        <f>IF(ISNUMBER(MATCH(C7213, 'Registration Database Man. Code'!A:A, 0)), "drone", "")</f>
        <v>drone</v>
      </c>
      <c r="E7213" s="23" t="str">
        <f>VLOOKUP(C7213, 'Registration Database Man. Code'!A:D, 4, FALSE)</f>
        <v>DJI</v>
      </c>
      <c r="F7213" s="24" t="str">
        <f t="shared" si="112"/>
        <v>No</v>
      </c>
      <c r="G7213" s="21" t="str">
        <f>IF(F7213="Yes", "Not Applicable", IF(COUNTIF('Broadcast Module Man Codes'!B:B, LEFT(B7213, 4))=0, "No BM Man Code Found", "Match Found"))</f>
        <v>No BM Man Code Found</v>
      </c>
    </row>
    <row r="7214" spans="1:7">
      <c r="A7214" s="23" t="s">
        <v>13803</v>
      </c>
      <c r="B7214" s="23" t="s">
        <v>13804</v>
      </c>
      <c r="C7214" s="23" t="s">
        <v>27</v>
      </c>
      <c r="D7214" s="23" t="str">
        <f>IF(ISNUMBER(MATCH(C7214, 'Registration Database Man. Code'!A:A, 0)), "drone", "")</f>
        <v>drone</v>
      </c>
      <c r="E7214" s="23" t="str">
        <f>VLOOKUP(C7214, 'Registration Database Man. Code'!A:D, 4, FALSE)</f>
        <v>DJI</v>
      </c>
      <c r="F7214" s="24" t="str">
        <f t="shared" si="112"/>
        <v>Yes</v>
      </c>
      <c r="G7214" s="21" t="str">
        <f>IF(F7214="Yes", "Not Applicable", IF(COUNTIF('Broadcast Module Man Codes'!B:B, LEFT(B7214, 4))=0, "No BM Man Code Found", "Match Found"))</f>
        <v>Not Applicable</v>
      </c>
    </row>
    <row r="7215" spans="1:7">
      <c r="A7215" s="23" t="s">
        <v>13805</v>
      </c>
      <c r="B7215" s="23" t="s">
        <v>13806</v>
      </c>
      <c r="C7215" s="23" t="s">
        <v>10</v>
      </c>
      <c r="D7215" s="23" t="str">
        <f>IF(ISNUMBER(MATCH(C7215, 'Registration Database Man. Code'!A:A, 0)), "drone", "")</f>
        <v>drone</v>
      </c>
      <c r="E7215" s="23" t="str">
        <f>VLOOKUP(C7215, 'Registration Database Man. Code'!A:D, 4, FALSE)</f>
        <v>DJI</v>
      </c>
      <c r="F7215" s="24" t="str">
        <f t="shared" si="112"/>
        <v>Yes</v>
      </c>
      <c r="G7215" s="21" t="str">
        <f>IF(F7215="Yes", "Not Applicable", IF(COUNTIF('Broadcast Module Man Codes'!B:B, LEFT(B7215, 4))=0, "No BM Man Code Found", "Match Found"))</f>
        <v>Not Applicable</v>
      </c>
    </row>
    <row r="7216" spans="1:7">
      <c r="A7216" s="23" t="s">
        <v>13807</v>
      </c>
      <c r="B7216" s="23" t="s">
        <v>13808</v>
      </c>
      <c r="C7216" s="23" t="s">
        <v>94</v>
      </c>
      <c r="D7216" s="23" t="str">
        <f>IF(ISNUMBER(MATCH(C7216, 'Registration Database Man. Code'!A:A, 0)), "drone", "")</f>
        <v>drone</v>
      </c>
      <c r="E7216" s="23" t="str">
        <f>VLOOKUP(C7216, 'Registration Database Man. Code'!A:D, 4, FALSE)</f>
        <v>DJI</v>
      </c>
      <c r="F7216" s="24" t="str">
        <f t="shared" si="112"/>
        <v>No</v>
      </c>
      <c r="G7216" s="21" t="str">
        <f>IF(F7216="Yes", "Not Applicable", IF(COUNTIF('Broadcast Module Man Codes'!B:B, LEFT(B7216, 4))=0, "No BM Man Code Found", "Match Found"))</f>
        <v>No BM Man Code Found</v>
      </c>
    </row>
    <row r="7217" spans="1:7">
      <c r="A7217" s="23" t="s">
        <v>13809</v>
      </c>
      <c r="B7217" s="23" t="s">
        <v>13810</v>
      </c>
      <c r="C7217" s="23" t="s">
        <v>27</v>
      </c>
      <c r="D7217" s="23" t="str">
        <f>IF(ISNUMBER(MATCH(C7217, 'Registration Database Man. Code'!A:A, 0)), "drone", "")</f>
        <v>drone</v>
      </c>
      <c r="E7217" s="23" t="str">
        <f>VLOOKUP(C7217, 'Registration Database Man. Code'!A:D, 4, FALSE)</f>
        <v>DJI</v>
      </c>
      <c r="F7217" s="24" t="str">
        <f t="shared" si="112"/>
        <v>Yes</v>
      </c>
      <c r="G7217" s="21" t="str">
        <f>IF(F7217="Yes", "Not Applicable", IF(COUNTIF('Broadcast Module Man Codes'!B:B, LEFT(B7217, 4))=0, "No BM Man Code Found", "Match Found"))</f>
        <v>Not Applicable</v>
      </c>
    </row>
    <row r="7218" spans="1:7">
      <c r="A7218" s="23" t="s">
        <v>13811</v>
      </c>
      <c r="B7218" s="23" t="s">
        <v>13812</v>
      </c>
      <c r="C7218" s="23" t="s">
        <v>10</v>
      </c>
      <c r="D7218" s="23" t="str">
        <f>IF(ISNUMBER(MATCH(C7218, 'Registration Database Man. Code'!A:A, 0)), "drone", "")</f>
        <v>drone</v>
      </c>
      <c r="E7218" s="23" t="str">
        <f>VLOOKUP(C7218, 'Registration Database Man. Code'!A:D, 4, FALSE)</f>
        <v>DJI</v>
      </c>
      <c r="F7218" s="24" t="str">
        <f t="shared" si="112"/>
        <v>No</v>
      </c>
      <c r="G7218" s="21" t="str">
        <f>IF(F7218="Yes", "Not Applicable", IF(COUNTIF('Broadcast Module Man Codes'!B:B, LEFT(B7218, 4))=0, "No BM Man Code Found", "Match Found"))</f>
        <v>No BM Man Code Found</v>
      </c>
    </row>
    <row r="7219" spans="1:7">
      <c r="A7219" s="23" t="s">
        <v>13813</v>
      </c>
      <c r="B7219" s="23" t="s">
        <v>13814</v>
      </c>
      <c r="C7219" s="23" t="s">
        <v>10</v>
      </c>
      <c r="D7219" s="23" t="str">
        <f>IF(ISNUMBER(MATCH(C7219, 'Registration Database Man. Code'!A:A, 0)), "drone", "")</f>
        <v>drone</v>
      </c>
      <c r="E7219" s="23" t="str">
        <f>VLOOKUP(C7219, 'Registration Database Man. Code'!A:D, 4, FALSE)</f>
        <v>DJI</v>
      </c>
      <c r="F7219" s="24" t="str">
        <f t="shared" si="112"/>
        <v>Yes</v>
      </c>
      <c r="G7219" s="21" t="str">
        <f>IF(F7219="Yes", "Not Applicable", IF(COUNTIF('Broadcast Module Man Codes'!B:B, LEFT(B7219, 4))=0, "No BM Man Code Found", "Match Found"))</f>
        <v>Not Applicable</v>
      </c>
    </row>
    <row r="7220" spans="1:7">
      <c r="A7220" s="23" t="s">
        <v>13815</v>
      </c>
      <c r="B7220" s="23" t="s">
        <v>13816</v>
      </c>
      <c r="C7220" s="23" t="s">
        <v>10</v>
      </c>
      <c r="D7220" s="23" t="str">
        <f>IF(ISNUMBER(MATCH(C7220, 'Registration Database Man. Code'!A:A, 0)), "drone", "")</f>
        <v>drone</v>
      </c>
      <c r="E7220" s="23" t="str">
        <f>VLOOKUP(C7220, 'Registration Database Man. Code'!A:D, 4, FALSE)</f>
        <v>DJI</v>
      </c>
      <c r="F7220" s="24" t="str">
        <f t="shared" si="112"/>
        <v>Yes</v>
      </c>
      <c r="G7220" s="21" t="str">
        <f>IF(F7220="Yes", "Not Applicable", IF(COUNTIF('Broadcast Module Man Codes'!B:B, LEFT(B7220, 4))=0, "No BM Man Code Found", "Match Found"))</f>
        <v>Not Applicable</v>
      </c>
    </row>
    <row r="7221" spans="1:7">
      <c r="A7221" s="23" t="s">
        <v>13817</v>
      </c>
      <c r="B7221" s="23" t="s">
        <v>13818</v>
      </c>
      <c r="C7221" s="23" t="s">
        <v>10</v>
      </c>
      <c r="D7221" s="23" t="str">
        <f>IF(ISNUMBER(MATCH(C7221, 'Registration Database Man. Code'!A:A, 0)), "drone", "")</f>
        <v>drone</v>
      </c>
      <c r="E7221" s="23" t="str">
        <f>VLOOKUP(C7221, 'Registration Database Man. Code'!A:D, 4, FALSE)</f>
        <v>DJI</v>
      </c>
      <c r="F7221" s="24" t="str">
        <f t="shared" si="112"/>
        <v>No</v>
      </c>
      <c r="G7221" s="21" t="str">
        <f>IF(F7221="Yes", "Not Applicable", IF(COUNTIF('Broadcast Module Man Codes'!B:B, LEFT(B7221, 4))=0, "No BM Man Code Found", "Match Found"))</f>
        <v>No BM Man Code Found</v>
      </c>
    </row>
    <row r="7222" spans="1:7">
      <c r="A7222" s="23" t="s">
        <v>13819</v>
      </c>
      <c r="B7222" s="23" t="s">
        <v>13820</v>
      </c>
      <c r="C7222" s="23" t="s">
        <v>10</v>
      </c>
      <c r="D7222" s="23" t="str">
        <f>IF(ISNUMBER(MATCH(C7222, 'Registration Database Man. Code'!A:A, 0)), "drone", "")</f>
        <v>drone</v>
      </c>
      <c r="E7222" s="23" t="str">
        <f>VLOOKUP(C7222, 'Registration Database Man. Code'!A:D, 4, FALSE)</f>
        <v>DJI</v>
      </c>
      <c r="F7222" s="24" t="str">
        <f t="shared" si="112"/>
        <v>No</v>
      </c>
      <c r="G7222" s="21" t="str">
        <f>IF(F7222="Yes", "Not Applicable", IF(COUNTIF('Broadcast Module Man Codes'!B:B, LEFT(B7222, 4))=0, "No BM Man Code Found", "Match Found"))</f>
        <v>No BM Man Code Found</v>
      </c>
    </row>
    <row r="7223" spans="1:7">
      <c r="A7223" s="23" t="s">
        <v>13821</v>
      </c>
      <c r="B7223" s="23" t="s">
        <v>13822</v>
      </c>
      <c r="C7223" s="23" t="s">
        <v>10</v>
      </c>
      <c r="D7223" s="23" t="str">
        <f>IF(ISNUMBER(MATCH(C7223, 'Registration Database Man. Code'!A:A, 0)), "drone", "")</f>
        <v>drone</v>
      </c>
      <c r="E7223" s="23" t="str">
        <f>VLOOKUP(C7223, 'Registration Database Man. Code'!A:D, 4, FALSE)</f>
        <v>DJI</v>
      </c>
      <c r="F7223" s="24" t="str">
        <f t="shared" si="112"/>
        <v>No</v>
      </c>
      <c r="G7223" s="21" t="str">
        <f>IF(F7223="Yes", "Not Applicable", IF(COUNTIF('Broadcast Module Man Codes'!B:B, LEFT(B7223, 4))=0, "No BM Man Code Found", "Match Found"))</f>
        <v>No BM Man Code Found</v>
      </c>
    </row>
    <row r="7224" spans="1:7">
      <c r="A7224" s="23" t="s">
        <v>13823</v>
      </c>
      <c r="B7224" s="23" t="s">
        <v>13824</v>
      </c>
      <c r="C7224" s="23" t="s">
        <v>10</v>
      </c>
      <c r="D7224" s="23" t="str">
        <f>IF(ISNUMBER(MATCH(C7224, 'Registration Database Man. Code'!A:A, 0)), "drone", "")</f>
        <v>drone</v>
      </c>
      <c r="E7224" s="23" t="str">
        <f>VLOOKUP(C7224, 'Registration Database Man. Code'!A:D, 4, FALSE)</f>
        <v>DJI</v>
      </c>
      <c r="F7224" s="24" t="str">
        <f t="shared" si="112"/>
        <v>No</v>
      </c>
      <c r="G7224" s="21" t="str">
        <f>IF(F7224="Yes", "Not Applicable", IF(COUNTIF('Broadcast Module Man Codes'!B:B, LEFT(B7224, 4))=0, "No BM Man Code Found", "Match Found"))</f>
        <v>No BM Man Code Found</v>
      </c>
    </row>
    <row r="7225" spans="1:7">
      <c r="A7225" s="23" t="s">
        <v>13825</v>
      </c>
      <c r="B7225" s="23" t="s">
        <v>13826</v>
      </c>
      <c r="C7225" s="23" t="s">
        <v>94</v>
      </c>
      <c r="D7225" s="23" t="str">
        <f>IF(ISNUMBER(MATCH(C7225, 'Registration Database Man. Code'!A:A, 0)), "drone", "")</f>
        <v>drone</v>
      </c>
      <c r="E7225" s="23" t="str">
        <f>VLOOKUP(C7225, 'Registration Database Man. Code'!A:D, 4, FALSE)</f>
        <v>DJI</v>
      </c>
      <c r="F7225" s="24" t="str">
        <f t="shared" si="112"/>
        <v>Yes</v>
      </c>
      <c r="G7225" s="21" t="str">
        <f>IF(F7225="Yes", "Not Applicable", IF(COUNTIF('Broadcast Module Man Codes'!B:B, LEFT(B7225, 4))=0, "No BM Man Code Found", "Match Found"))</f>
        <v>Not Applicable</v>
      </c>
    </row>
    <row r="7226" spans="1:7">
      <c r="A7226" s="23" t="s">
        <v>13827</v>
      </c>
      <c r="B7226" s="23" t="s">
        <v>13828</v>
      </c>
      <c r="C7226" s="23" t="s">
        <v>94</v>
      </c>
      <c r="D7226" s="23" t="str">
        <f>IF(ISNUMBER(MATCH(C7226, 'Registration Database Man. Code'!A:A, 0)), "drone", "")</f>
        <v>drone</v>
      </c>
      <c r="E7226" s="23" t="str">
        <f>VLOOKUP(C7226, 'Registration Database Man. Code'!A:D, 4, FALSE)</f>
        <v>DJI</v>
      </c>
      <c r="F7226" s="24" t="str">
        <f t="shared" si="112"/>
        <v>No</v>
      </c>
      <c r="G7226" s="21" t="str">
        <f>IF(F7226="Yes", "Not Applicable", IF(COUNTIF('Broadcast Module Man Codes'!B:B, LEFT(B7226, 4))=0, "No BM Man Code Found", "Match Found"))</f>
        <v>No BM Man Code Found</v>
      </c>
    </row>
    <row r="7227" spans="1:7">
      <c r="A7227" s="23" t="s">
        <v>13829</v>
      </c>
      <c r="B7227" s="23" t="s">
        <v>13830</v>
      </c>
      <c r="C7227" s="23" t="s">
        <v>27</v>
      </c>
      <c r="D7227" s="23" t="str">
        <f>IF(ISNUMBER(MATCH(C7227, 'Registration Database Man. Code'!A:A, 0)), "drone", "")</f>
        <v>drone</v>
      </c>
      <c r="E7227" s="23" t="str">
        <f>VLOOKUP(C7227, 'Registration Database Man. Code'!A:D, 4, FALSE)</f>
        <v>DJI</v>
      </c>
      <c r="F7227" s="24" t="str">
        <f t="shared" si="112"/>
        <v>Yes</v>
      </c>
      <c r="G7227" s="21" t="str">
        <f>IF(F7227="Yes", "Not Applicable", IF(COUNTIF('Broadcast Module Man Codes'!B:B, LEFT(B7227, 4))=0, "No BM Man Code Found", "Match Found"))</f>
        <v>Not Applicable</v>
      </c>
    </row>
    <row r="7228" spans="1:7">
      <c r="A7228" s="23" t="s">
        <v>13831</v>
      </c>
      <c r="B7228" s="23" t="s">
        <v>13832</v>
      </c>
      <c r="C7228" s="23" t="s">
        <v>10</v>
      </c>
      <c r="D7228" s="23" t="str">
        <f>IF(ISNUMBER(MATCH(C7228, 'Registration Database Man. Code'!A:A, 0)), "drone", "")</f>
        <v>drone</v>
      </c>
      <c r="E7228" s="23" t="str">
        <f>VLOOKUP(C7228, 'Registration Database Man. Code'!A:D, 4, FALSE)</f>
        <v>DJI</v>
      </c>
      <c r="F7228" s="24" t="str">
        <f t="shared" si="112"/>
        <v>No</v>
      </c>
      <c r="G7228" s="21" t="str">
        <f>IF(F7228="Yes", "Not Applicable", IF(COUNTIF('Broadcast Module Man Codes'!B:B, LEFT(B7228, 4))=0, "No BM Man Code Found", "Match Found"))</f>
        <v>No BM Man Code Found</v>
      </c>
    </row>
    <row r="7229" spans="1:7">
      <c r="A7229" s="23" t="s">
        <v>13833</v>
      </c>
      <c r="B7229" s="23" t="s">
        <v>13834</v>
      </c>
      <c r="C7229" s="23" t="s">
        <v>27</v>
      </c>
      <c r="D7229" s="23" t="str">
        <f>IF(ISNUMBER(MATCH(C7229, 'Registration Database Man. Code'!A:A, 0)), "drone", "")</f>
        <v>drone</v>
      </c>
      <c r="E7229" s="23" t="str">
        <f>VLOOKUP(C7229, 'Registration Database Man. Code'!A:D, 4, FALSE)</f>
        <v>DJI</v>
      </c>
      <c r="F7229" s="24" t="str">
        <f t="shared" si="112"/>
        <v>Yes</v>
      </c>
      <c r="G7229" s="21" t="str">
        <f>IF(F7229="Yes", "Not Applicable", IF(COUNTIF('Broadcast Module Man Codes'!B:B, LEFT(B7229, 4))=0, "No BM Man Code Found", "Match Found"))</f>
        <v>Not Applicable</v>
      </c>
    </row>
    <row r="7230" spans="1:7">
      <c r="A7230" s="23" t="s">
        <v>13835</v>
      </c>
      <c r="B7230" s="23" t="s">
        <v>13836</v>
      </c>
      <c r="C7230" s="23" t="s">
        <v>27</v>
      </c>
      <c r="D7230" s="23" t="str">
        <f>IF(ISNUMBER(MATCH(C7230, 'Registration Database Man. Code'!A:A, 0)), "drone", "")</f>
        <v>drone</v>
      </c>
      <c r="E7230" s="23" t="str">
        <f>VLOOKUP(C7230, 'Registration Database Man. Code'!A:D, 4, FALSE)</f>
        <v>DJI</v>
      </c>
      <c r="F7230" s="24" t="str">
        <f t="shared" si="112"/>
        <v>Yes</v>
      </c>
      <c r="G7230" s="21" t="str">
        <f>IF(F7230="Yes", "Not Applicable", IF(COUNTIF('Broadcast Module Man Codes'!B:B, LEFT(B7230, 4))=0, "No BM Man Code Found", "Match Found"))</f>
        <v>Not Applicable</v>
      </c>
    </row>
    <row r="7231" spans="1:7">
      <c r="A7231" s="23" t="s">
        <v>13837</v>
      </c>
      <c r="B7231" s="23" t="s">
        <v>13838</v>
      </c>
      <c r="C7231" s="23" t="s">
        <v>10</v>
      </c>
      <c r="D7231" s="23" t="str">
        <f>IF(ISNUMBER(MATCH(C7231, 'Registration Database Man. Code'!A:A, 0)), "drone", "")</f>
        <v>drone</v>
      </c>
      <c r="E7231" s="23" t="str">
        <f>VLOOKUP(C7231, 'Registration Database Man. Code'!A:D, 4, FALSE)</f>
        <v>DJI</v>
      </c>
      <c r="F7231" s="24" t="str">
        <f t="shared" si="112"/>
        <v>Yes</v>
      </c>
      <c r="G7231" s="21" t="str">
        <f>IF(F7231="Yes", "Not Applicable", IF(COUNTIF('Broadcast Module Man Codes'!B:B, LEFT(B7231, 4))=0, "No BM Man Code Found", "Match Found"))</f>
        <v>Not Applicable</v>
      </c>
    </row>
    <row r="7232" spans="1:7">
      <c r="A7232" s="23" t="s">
        <v>13840</v>
      </c>
      <c r="B7232" s="23" t="s">
        <v>13841</v>
      </c>
      <c r="C7232" s="23" t="s">
        <v>336</v>
      </c>
      <c r="D7232" s="23" t="str">
        <f>IF(ISNUMBER(MATCH(C7232, 'Registration Database Man. Code'!A:A, 0)), "drone", "")</f>
        <v>drone</v>
      </c>
      <c r="E7232" s="23" t="str">
        <f>VLOOKUP(C7232, 'Registration Database Man. Code'!A:D, 4, FALSE)</f>
        <v>DJI</v>
      </c>
      <c r="F7232" s="24" t="str">
        <f t="shared" si="112"/>
        <v>No</v>
      </c>
      <c r="G7232" s="21" t="str">
        <f>IF(F7232="Yes", "Not Applicable", IF(COUNTIF('Broadcast Module Man Codes'!B:B, LEFT(B7232, 4))=0, "No BM Man Code Found", "Match Found"))</f>
        <v>No BM Man Code Found</v>
      </c>
    </row>
    <row r="7233" spans="1:7">
      <c r="A7233" s="23" t="s">
        <v>13842</v>
      </c>
      <c r="B7233" s="23" t="s">
        <v>13843</v>
      </c>
      <c r="C7233" s="23" t="s">
        <v>482</v>
      </c>
      <c r="D7233" s="23" t="str">
        <f>IF(ISNUMBER(MATCH(C7233, 'Registration Database Man. Code'!A:A, 0)), "drone", "")</f>
        <v>drone</v>
      </c>
      <c r="E7233" s="23" t="str">
        <f>VLOOKUP(C7233, 'Registration Database Man. Code'!A:D, 4, FALSE)</f>
        <v>DJI</v>
      </c>
      <c r="F7233" s="24" t="str">
        <f t="shared" si="112"/>
        <v>No</v>
      </c>
      <c r="G7233" s="21" t="str">
        <f>IF(F7233="Yes", "Not Applicable", IF(COUNTIF('Broadcast Module Man Codes'!B:B, LEFT(B7233, 4))=0, "No BM Man Code Found", "Match Found"))</f>
        <v>No BM Man Code Found</v>
      </c>
    </row>
    <row r="7234" spans="1:7">
      <c r="A7234" s="23" t="s">
        <v>13844</v>
      </c>
      <c r="B7234" s="23" t="s">
        <v>13845</v>
      </c>
      <c r="C7234" s="23" t="s">
        <v>27</v>
      </c>
      <c r="D7234" s="23" t="str">
        <f>IF(ISNUMBER(MATCH(C7234, 'Registration Database Man. Code'!A:A, 0)), "drone", "")</f>
        <v>drone</v>
      </c>
      <c r="E7234" s="23" t="str">
        <f>VLOOKUP(C7234, 'Registration Database Man. Code'!A:D, 4, FALSE)</f>
        <v>DJI</v>
      </c>
      <c r="F7234" s="24" t="str">
        <f t="shared" si="112"/>
        <v>Yes</v>
      </c>
      <c r="G7234" s="21" t="str">
        <f>IF(F7234="Yes", "Not Applicable", IF(COUNTIF('Broadcast Module Man Codes'!B:B, LEFT(B7234, 4))=0, "No BM Man Code Found", "Match Found"))</f>
        <v>Not Applicable</v>
      </c>
    </row>
    <row r="7235" spans="1:7">
      <c r="A7235" s="23" t="s">
        <v>13846</v>
      </c>
      <c r="B7235" s="23" t="s">
        <v>13847</v>
      </c>
      <c r="C7235" s="23" t="s">
        <v>10</v>
      </c>
      <c r="D7235" s="23" t="str">
        <f>IF(ISNUMBER(MATCH(C7235, 'Registration Database Man. Code'!A:A, 0)), "drone", "")</f>
        <v>drone</v>
      </c>
      <c r="E7235" s="23" t="str">
        <f>VLOOKUP(C7235, 'Registration Database Man. Code'!A:D, 4, FALSE)</f>
        <v>DJI</v>
      </c>
      <c r="F7235" s="24" t="str">
        <f t="shared" ref="F7235:F7298" si="113">IF(OR(E7235="EA VISION", E7235="EAVISION"), "No", IF(OR(AND(OR(E7235="DJI", E7235="DJI Innovations"), LEFT(B7235, 5)="1581F"), AND(OR(E7235="XAG", E7235="GUANGZHOU XAG CO LTD"), LEFT(B7235, 5)="1863F"), AND(E7235="Talos Drones", LEFT(B7235, 5)="2104F")), "Yes", "No"))</f>
        <v>No</v>
      </c>
      <c r="G7235" s="21" t="str">
        <f>IF(F7235="Yes", "Not Applicable", IF(COUNTIF('Broadcast Module Man Codes'!B:B, LEFT(B7235, 4))=0, "No BM Man Code Found", "Match Found"))</f>
        <v>No BM Man Code Found</v>
      </c>
    </row>
    <row r="7236" spans="1:7">
      <c r="A7236" s="23" t="s">
        <v>13848</v>
      </c>
      <c r="B7236" s="23" t="s">
        <v>13849</v>
      </c>
      <c r="C7236" s="23" t="s">
        <v>42</v>
      </c>
      <c r="D7236" s="23" t="str">
        <f>IF(ISNUMBER(MATCH(C7236, 'Registration Database Man. Code'!A:A, 0)), "drone", "")</f>
        <v>drone</v>
      </c>
      <c r="E7236" s="23" t="str">
        <f>VLOOKUP(C7236, 'Registration Database Man. Code'!A:D, 4, FALSE)</f>
        <v>DJI</v>
      </c>
      <c r="F7236" s="24" t="str">
        <f t="shared" si="113"/>
        <v>No</v>
      </c>
      <c r="G7236" s="21" t="str">
        <f>IF(F7236="Yes", "Not Applicable", IF(COUNTIF('Broadcast Module Man Codes'!B:B, LEFT(B7236, 4))=0, "No BM Man Code Found", "Match Found"))</f>
        <v>No BM Man Code Found</v>
      </c>
    </row>
    <row r="7237" spans="1:7">
      <c r="A7237" s="23" t="s">
        <v>13850</v>
      </c>
      <c r="B7237" s="23" t="s">
        <v>13851</v>
      </c>
      <c r="C7237" s="23" t="s">
        <v>10</v>
      </c>
      <c r="D7237" s="23" t="str">
        <f>IF(ISNUMBER(MATCH(C7237, 'Registration Database Man. Code'!A:A, 0)), "drone", "")</f>
        <v>drone</v>
      </c>
      <c r="E7237" s="23" t="str">
        <f>VLOOKUP(C7237, 'Registration Database Man. Code'!A:D, 4, FALSE)</f>
        <v>DJI</v>
      </c>
      <c r="F7237" s="24" t="str">
        <f t="shared" si="113"/>
        <v>Yes</v>
      </c>
      <c r="G7237" s="21" t="str">
        <f>IF(F7237="Yes", "Not Applicable", IF(COUNTIF('Broadcast Module Man Codes'!B:B, LEFT(B7237, 4))=0, "No BM Man Code Found", "Match Found"))</f>
        <v>Not Applicable</v>
      </c>
    </row>
    <row r="7238" spans="1:7">
      <c r="A7238" s="23" t="s">
        <v>13852</v>
      </c>
      <c r="B7238" s="23" t="s">
        <v>13853</v>
      </c>
      <c r="C7238" s="23" t="s">
        <v>94</v>
      </c>
      <c r="D7238" s="23" t="str">
        <f>IF(ISNUMBER(MATCH(C7238, 'Registration Database Man. Code'!A:A, 0)), "drone", "")</f>
        <v>drone</v>
      </c>
      <c r="E7238" s="23" t="str">
        <f>VLOOKUP(C7238, 'Registration Database Man. Code'!A:D, 4, FALSE)</f>
        <v>DJI</v>
      </c>
      <c r="F7238" s="24" t="str">
        <f t="shared" si="113"/>
        <v>No</v>
      </c>
      <c r="G7238" s="21" t="str">
        <f>IF(F7238="Yes", "Not Applicable", IF(COUNTIF('Broadcast Module Man Codes'!B:B, LEFT(B7238, 4))=0, "No BM Man Code Found", "Match Found"))</f>
        <v>No BM Man Code Found</v>
      </c>
    </row>
    <row r="7239" spans="1:7">
      <c r="A7239" s="23" t="s">
        <v>13854</v>
      </c>
      <c r="B7239" s="23" t="s">
        <v>13855</v>
      </c>
      <c r="C7239" s="23" t="s">
        <v>308</v>
      </c>
      <c r="D7239" s="23" t="str">
        <f>IF(ISNUMBER(MATCH(C7239, 'Registration Database Man. Code'!A:A, 0)), "drone", "")</f>
        <v>drone</v>
      </c>
      <c r="E7239" s="23" t="str">
        <f>VLOOKUP(C7239, 'Registration Database Man. Code'!A:D, 4, FALSE)</f>
        <v>DJI</v>
      </c>
      <c r="F7239" s="24" t="str">
        <f t="shared" si="113"/>
        <v>No</v>
      </c>
      <c r="G7239" s="21" t="str">
        <f>IF(F7239="Yes", "Not Applicable", IF(COUNTIF('Broadcast Module Man Codes'!B:B, LEFT(B7239, 4))=0, "No BM Man Code Found", "Match Found"))</f>
        <v>No BM Man Code Found</v>
      </c>
    </row>
    <row r="7240" spans="1:7">
      <c r="A7240" s="23" t="s">
        <v>13856</v>
      </c>
      <c r="B7240" s="23" t="s">
        <v>13857</v>
      </c>
      <c r="C7240" s="23" t="s">
        <v>21</v>
      </c>
      <c r="D7240" s="23" t="str">
        <f>IF(ISNUMBER(MATCH(C7240, 'Registration Database Man. Code'!A:A, 0)), "drone", "")</f>
        <v>drone</v>
      </c>
      <c r="E7240" s="23" t="str">
        <f>VLOOKUP(C7240, 'Registration Database Man. Code'!A:D, 4, FALSE)</f>
        <v>XAG</v>
      </c>
      <c r="F7240" s="24" t="str">
        <f t="shared" si="113"/>
        <v>Yes</v>
      </c>
      <c r="G7240" s="21" t="str">
        <f>IF(F7240="Yes", "Not Applicable", IF(COUNTIF('Broadcast Module Man Codes'!B:B, LEFT(B7240, 4))=0, "No BM Man Code Found", "Match Found"))</f>
        <v>Not Applicable</v>
      </c>
    </row>
    <row r="7241" spans="1:7">
      <c r="A7241" s="23" t="s">
        <v>13858</v>
      </c>
      <c r="B7241" s="23" t="s">
        <v>13859</v>
      </c>
      <c r="C7241" s="23" t="s">
        <v>10</v>
      </c>
      <c r="D7241" s="23" t="str">
        <f>IF(ISNUMBER(MATCH(C7241, 'Registration Database Man. Code'!A:A, 0)), "drone", "")</f>
        <v>drone</v>
      </c>
      <c r="E7241" s="23" t="str">
        <f>VLOOKUP(C7241, 'Registration Database Man. Code'!A:D, 4, FALSE)</f>
        <v>DJI</v>
      </c>
      <c r="F7241" s="24" t="str">
        <f t="shared" si="113"/>
        <v>No</v>
      </c>
      <c r="G7241" s="21" t="str">
        <f>IF(F7241="Yes", "Not Applicable", IF(COUNTIF('Broadcast Module Man Codes'!B:B, LEFT(B7241, 4))=0, "No BM Man Code Found", "Match Found"))</f>
        <v>No BM Man Code Found</v>
      </c>
    </row>
    <row r="7242" spans="1:7">
      <c r="A7242" s="23" t="s">
        <v>13860</v>
      </c>
      <c r="B7242" s="23" t="s">
        <v>13861</v>
      </c>
      <c r="C7242" s="23" t="s">
        <v>10</v>
      </c>
      <c r="D7242" s="23" t="str">
        <f>IF(ISNUMBER(MATCH(C7242, 'Registration Database Man. Code'!A:A, 0)), "drone", "")</f>
        <v>drone</v>
      </c>
      <c r="E7242" s="23" t="str">
        <f>VLOOKUP(C7242, 'Registration Database Man. Code'!A:D, 4, FALSE)</f>
        <v>DJI</v>
      </c>
      <c r="F7242" s="24" t="str">
        <f t="shared" si="113"/>
        <v>No</v>
      </c>
      <c r="G7242" s="21" t="str">
        <f>IF(F7242="Yes", "Not Applicable", IF(COUNTIF('Broadcast Module Man Codes'!B:B, LEFT(B7242, 4))=0, "No BM Man Code Found", "Match Found"))</f>
        <v>No BM Man Code Found</v>
      </c>
    </row>
    <row r="7243" spans="1:7">
      <c r="A7243" s="23" t="s">
        <v>13862</v>
      </c>
      <c r="B7243" s="23" t="s">
        <v>13863</v>
      </c>
      <c r="C7243" s="23" t="s">
        <v>10</v>
      </c>
      <c r="D7243" s="23" t="str">
        <f>IF(ISNUMBER(MATCH(C7243, 'Registration Database Man. Code'!A:A, 0)), "drone", "")</f>
        <v>drone</v>
      </c>
      <c r="E7243" s="23" t="str">
        <f>VLOOKUP(C7243, 'Registration Database Man. Code'!A:D, 4, FALSE)</f>
        <v>DJI</v>
      </c>
      <c r="F7243" s="24" t="str">
        <f t="shared" si="113"/>
        <v>No</v>
      </c>
      <c r="G7243" s="21" t="str">
        <f>IF(F7243="Yes", "Not Applicable", IF(COUNTIF('Broadcast Module Man Codes'!B:B, LEFT(B7243, 4))=0, "No BM Man Code Found", "Match Found"))</f>
        <v>No BM Man Code Found</v>
      </c>
    </row>
    <row r="7244" spans="1:7">
      <c r="A7244" s="23" t="s">
        <v>13865</v>
      </c>
      <c r="B7244" s="23" t="s">
        <v>13866</v>
      </c>
      <c r="C7244" s="23" t="s">
        <v>10</v>
      </c>
      <c r="D7244" s="23" t="str">
        <f>IF(ISNUMBER(MATCH(C7244, 'Registration Database Man. Code'!A:A, 0)), "drone", "")</f>
        <v>drone</v>
      </c>
      <c r="E7244" s="23" t="str">
        <f>VLOOKUP(C7244, 'Registration Database Man. Code'!A:D, 4, FALSE)</f>
        <v>DJI</v>
      </c>
      <c r="F7244" s="24" t="str">
        <f t="shared" si="113"/>
        <v>No</v>
      </c>
      <c r="G7244" s="21" t="str">
        <f>IF(F7244="Yes", "Not Applicable", IF(COUNTIF('Broadcast Module Man Codes'!B:B, LEFT(B7244, 4))=0, "No BM Man Code Found", "Match Found"))</f>
        <v>No BM Man Code Found</v>
      </c>
    </row>
    <row r="7245" spans="1:7">
      <c r="A7245" s="23" t="s">
        <v>13867</v>
      </c>
      <c r="B7245" s="23" t="s">
        <v>13868</v>
      </c>
      <c r="C7245" s="23" t="s">
        <v>10</v>
      </c>
      <c r="D7245" s="23" t="str">
        <f>IF(ISNUMBER(MATCH(C7245, 'Registration Database Man. Code'!A:A, 0)), "drone", "")</f>
        <v>drone</v>
      </c>
      <c r="E7245" s="23" t="str">
        <f>VLOOKUP(C7245, 'Registration Database Man. Code'!A:D, 4, FALSE)</f>
        <v>DJI</v>
      </c>
      <c r="F7245" s="24" t="str">
        <f t="shared" si="113"/>
        <v>No</v>
      </c>
      <c r="G7245" s="21" t="str">
        <f>IF(F7245="Yes", "Not Applicable", IF(COUNTIF('Broadcast Module Man Codes'!B:B, LEFT(B7245, 4))=0, "No BM Man Code Found", "Match Found"))</f>
        <v>No BM Man Code Found</v>
      </c>
    </row>
    <row r="7246" spans="1:7">
      <c r="A7246" s="23" t="s">
        <v>13869</v>
      </c>
      <c r="B7246" s="23" t="s">
        <v>13870</v>
      </c>
      <c r="C7246" s="23" t="s">
        <v>1421</v>
      </c>
      <c r="D7246" s="23" t="str">
        <f>IF(ISNUMBER(MATCH(C7246, 'Registration Database Man. Code'!A:A, 0)), "drone", "")</f>
        <v>drone</v>
      </c>
      <c r="E7246" s="23" t="str">
        <f>VLOOKUP(C7246, 'Registration Database Man. Code'!A:D, 4, FALSE)</f>
        <v>DJI</v>
      </c>
      <c r="F7246" s="24" t="str">
        <f t="shared" si="113"/>
        <v>No</v>
      </c>
      <c r="G7246" s="21" t="str">
        <f>IF(F7246="Yes", "Not Applicable", IF(COUNTIF('Broadcast Module Man Codes'!B:B, LEFT(B7246, 4))=0, "No BM Man Code Found", "Match Found"))</f>
        <v>No BM Man Code Found</v>
      </c>
    </row>
    <row r="7247" spans="1:7">
      <c r="A7247" s="23" t="s">
        <v>13871</v>
      </c>
      <c r="B7247" s="23" t="s">
        <v>13872</v>
      </c>
      <c r="C7247" s="23" t="s">
        <v>1357</v>
      </c>
      <c r="D7247" s="23" t="str">
        <f>IF(ISNUMBER(MATCH(C7247, 'Registration Database Man. Code'!A:A, 0)), "drone", "")</f>
        <v>drone</v>
      </c>
      <c r="E7247" s="23" t="str">
        <f>VLOOKUP(C7247, 'Registration Database Man. Code'!A:D, 4, FALSE)</f>
        <v>DJI</v>
      </c>
      <c r="F7247" s="24" t="str">
        <f t="shared" si="113"/>
        <v>No</v>
      </c>
      <c r="G7247" s="21" t="str">
        <f>IF(F7247="Yes", "Not Applicable", IF(COUNTIF('Broadcast Module Man Codes'!B:B, LEFT(B7247, 4))=0, "No BM Man Code Found", "Match Found"))</f>
        <v>No BM Man Code Found</v>
      </c>
    </row>
    <row r="7248" spans="1:7">
      <c r="A7248" s="23" t="s">
        <v>13873</v>
      </c>
      <c r="B7248" s="23" t="s">
        <v>13874</v>
      </c>
      <c r="C7248" s="23" t="s">
        <v>94</v>
      </c>
      <c r="D7248" s="23" t="str">
        <f>IF(ISNUMBER(MATCH(C7248, 'Registration Database Man. Code'!A:A, 0)), "drone", "")</f>
        <v>drone</v>
      </c>
      <c r="E7248" s="23" t="str">
        <f>VLOOKUP(C7248, 'Registration Database Man. Code'!A:D, 4, FALSE)</f>
        <v>DJI</v>
      </c>
      <c r="F7248" s="24" t="str">
        <f t="shared" si="113"/>
        <v>No</v>
      </c>
      <c r="G7248" s="21" t="str">
        <f>IF(F7248="Yes", "Not Applicable", IF(COUNTIF('Broadcast Module Man Codes'!B:B, LEFT(B7248, 4))=0, "No BM Man Code Found", "Match Found"))</f>
        <v>No BM Man Code Found</v>
      </c>
    </row>
    <row r="7249" spans="1:7">
      <c r="A7249" s="23" t="s">
        <v>13875</v>
      </c>
      <c r="B7249" s="23" t="s">
        <v>13876</v>
      </c>
      <c r="C7249" s="23" t="s">
        <v>1357</v>
      </c>
      <c r="D7249" s="23" t="str">
        <f>IF(ISNUMBER(MATCH(C7249, 'Registration Database Man. Code'!A:A, 0)), "drone", "")</f>
        <v>drone</v>
      </c>
      <c r="E7249" s="23" t="str">
        <f>VLOOKUP(C7249, 'Registration Database Man. Code'!A:D, 4, FALSE)</f>
        <v>DJI</v>
      </c>
      <c r="F7249" s="24" t="str">
        <f t="shared" si="113"/>
        <v>No</v>
      </c>
      <c r="G7249" s="21" t="str">
        <f>IF(F7249="Yes", "Not Applicable", IF(COUNTIF('Broadcast Module Man Codes'!B:B, LEFT(B7249, 4))=0, "No BM Man Code Found", "Match Found"))</f>
        <v>No BM Man Code Found</v>
      </c>
    </row>
    <row r="7250" spans="1:7">
      <c r="A7250" s="23" t="s">
        <v>13877</v>
      </c>
      <c r="B7250" s="23" t="s">
        <v>13878</v>
      </c>
      <c r="C7250" s="23" t="s">
        <v>16</v>
      </c>
      <c r="D7250" s="23" t="str">
        <f>IF(ISNUMBER(MATCH(C7250, 'Registration Database Man. Code'!A:A, 0)), "drone", "")</f>
        <v>drone</v>
      </c>
      <c r="E7250" s="23" t="str">
        <f>VLOOKUP(C7250, 'Registration Database Man. Code'!A:D, 4, FALSE)</f>
        <v>DJI</v>
      </c>
      <c r="F7250" s="24" t="str">
        <f t="shared" si="113"/>
        <v>Yes</v>
      </c>
      <c r="G7250" s="21" t="str">
        <f>IF(F7250="Yes", "Not Applicable", IF(COUNTIF('Broadcast Module Man Codes'!B:B, LEFT(B7250, 4))=0, "No BM Man Code Found", "Match Found"))</f>
        <v>Not Applicable</v>
      </c>
    </row>
    <row r="7251" spans="1:7">
      <c r="A7251" s="23" t="s">
        <v>13879</v>
      </c>
      <c r="B7251" s="23" t="s">
        <v>13880</v>
      </c>
      <c r="C7251" s="23" t="s">
        <v>10</v>
      </c>
      <c r="D7251" s="23" t="str">
        <f>IF(ISNUMBER(MATCH(C7251, 'Registration Database Man. Code'!A:A, 0)), "drone", "")</f>
        <v>drone</v>
      </c>
      <c r="E7251" s="23" t="str">
        <f>VLOOKUP(C7251, 'Registration Database Man. Code'!A:D, 4, FALSE)</f>
        <v>DJI</v>
      </c>
      <c r="F7251" s="24" t="str">
        <f t="shared" si="113"/>
        <v>No</v>
      </c>
      <c r="G7251" s="21" t="str">
        <f>IF(F7251="Yes", "Not Applicable", IF(COUNTIF('Broadcast Module Man Codes'!B:B, LEFT(B7251, 4))=0, "No BM Man Code Found", "Match Found"))</f>
        <v>No BM Man Code Found</v>
      </c>
    </row>
    <row r="7252" spans="1:7">
      <c r="A7252" s="23" t="s">
        <v>13883</v>
      </c>
      <c r="B7252" s="23" t="s">
        <v>13884</v>
      </c>
      <c r="C7252" s="23" t="s">
        <v>27</v>
      </c>
      <c r="D7252" s="23" t="str">
        <f>IF(ISNUMBER(MATCH(C7252, 'Registration Database Man. Code'!A:A, 0)), "drone", "")</f>
        <v>drone</v>
      </c>
      <c r="E7252" s="23" t="str">
        <f>VLOOKUP(C7252, 'Registration Database Man. Code'!A:D, 4, FALSE)</f>
        <v>DJI</v>
      </c>
      <c r="F7252" s="24" t="str">
        <f t="shared" si="113"/>
        <v>Yes</v>
      </c>
      <c r="G7252" s="21" t="str">
        <f>IF(F7252="Yes", "Not Applicable", IF(COUNTIF('Broadcast Module Man Codes'!B:B, LEFT(B7252, 4))=0, "No BM Man Code Found", "Match Found"))</f>
        <v>Not Applicable</v>
      </c>
    </row>
    <row r="7253" spans="1:7">
      <c r="A7253" s="23" t="s">
        <v>13885</v>
      </c>
      <c r="B7253" s="23" t="s">
        <v>13886</v>
      </c>
      <c r="C7253" s="23" t="s">
        <v>132</v>
      </c>
      <c r="D7253" s="23" t="str">
        <f>IF(ISNUMBER(MATCH(C7253, 'Registration Database Man. Code'!A:A, 0)), "drone", "")</f>
        <v>drone</v>
      </c>
      <c r="E7253" s="23" t="str">
        <f>VLOOKUP(C7253, 'Registration Database Man. Code'!A:D, 4, FALSE)</f>
        <v>DJI</v>
      </c>
      <c r="F7253" s="24" t="str">
        <f t="shared" si="113"/>
        <v>No</v>
      </c>
      <c r="G7253" s="21" t="str">
        <f>IF(F7253="Yes", "Not Applicable", IF(COUNTIF('Broadcast Module Man Codes'!B:B, LEFT(B7253, 4))=0, "No BM Man Code Found", "Match Found"))</f>
        <v>No BM Man Code Found</v>
      </c>
    </row>
    <row r="7254" spans="1:7">
      <c r="A7254" s="23" t="s">
        <v>13887</v>
      </c>
      <c r="B7254" s="23" t="s">
        <v>13888</v>
      </c>
      <c r="C7254" s="23" t="s">
        <v>10</v>
      </c>
      <c r="D7254" s="23" t="str">
        <f>IF(ISNUMBER(MATCH(C7254, 'Registration Database Man. Code'!A:A, 0)), "drone", "")</f>
        <v>drone</v>
      </c>
      <c r="E7254" s="23" t="str">
        <f>VLOOKUP(C7254, 'Registration Database Man. Code'!A:D, 4, FALSE)</f>
        <v>DJI</v>
      </c>
      <c r="F7254" s="24" t="str">
        <f t="shared" si="113"/>
        <v>No</v>
      </c>
      <c r="G7254" s="21" t="str">
        <f>IF(F7254="Yes", "Not Applicable", IF(COUNTIF('Broadcast Module Man Codes'!B:B, LEFT(B7254, 4))=0, "No BM Man Code Found", "Match Found"))</f>
        <v>No BM Man Code Found</v>
      </c>
    </row>
    <row r="7255" spans="1:7">
      <c r="A7255" s="23" t="s">
        <v>13889</v>
      </c>
      <c r="B7255" s="23" t="s">
        <v>13890</v>
      </c>
      <c r="C7255" s="23" t="s">
        <v>6</v>
      </c>
      <c r="D7255" s="23" t="str">
        <f>IF(ISNUMBER(MATCH(C7255, 'Registration Database Man. Code'!A:A, 0)), "drone", "")</f>
        <v>drone</v>
      </c>
      <c r="E7255" s="23" t="str">
        <f>VLOOKUP(C7255, 'Registration Database Man. Code'!A:D, 4, FALSE)</f>
        <v>XAG</v>
      </c>
      <c r="F7255" s="24" t="str">
        <f t="shared" si="113"/>
        <v>No</v>
      </c>
      <c r="G7255" s="21" t="str">
        <f>IF(F7255="Yes", "Not Applicable", IF(COUNTIF('Broadcast Module Man Codes'!B:B, LEFT(B7255, 4))=0, "No BM Man Code Found", "Match Found"))</f>
        <v>No BM Man Code Found</v>
      </c>
    </row>
    <row r="7256" spans="1:7">
      <c r="A7256" s="23" t="s">
        <v>13891</v>
      </c>
      <c r="B7256" s="23" t="s">
        <v>13892</v>
      </c>
      <c r="C7256" s="23" t="s">
        <v>1357</v>
      </c>
      <c r="D7256" s="23" t="str">
        <f>IF(ISNUMBER(MATCH(C7256, 'Registration Database Man. Code'!A:A, 0)), "drone", "")</f>
        <v>drone</v>
      </c>
      <c r="E7256" s="23" t="str">
        <f>VLOOKUP(C7256, 'Registration Database Man. Code'!A:D, 4, FALSE)</f>
        <v>DJI</v>
      </c>
      <c r="F7256" s="24" t="str">
        <f t="shared" si="113"/>
        <v>No</v>
      </c>
      <c r="G7256" s="21" t="str">
        <f>IF(F7256="Yes", "Not Applicable", IF(COUNTIF('Broadcast Module Man Codes'!B:B, LEFT(B7256, 4))=0, "No BM Man Code Found", "Match Found"))</f>
        <v>No BM Man Code Found</v>
      </c>
    </row>
    <row r="7257" spans="1:7">
      <c r="A7257" s="23" t="s">
        <v>13893</v>
      </c>
      <c r="B7257" s="23" t="s">
        <v>13894</v>
      </c>
      <c r="C7257" s="23" t="s">
        <v>94</v>
      </c>
      <c r="D7257" s="23" t="str">
        <f>IF(ISNUMBER(MATCH(C7257, 'Registration Database Man. Code'!A:A, 0)), "drone", "")</f>
        <v>drone</v>
      </c>
      <c r="E7257" s="23" t="str">
        <f>VLOOKUP(C7257, 'Registration Database Man. Code'!A:D, 4, FALSE)</f>
        <v>DJI</v>
      </c>
      <c r="F7257" s="24" t="str">
        <f t="shared" si="113"/>
        <v>No</v>
      </c>
      <c r="G7257" s="21" t="str">
        <f>IF(F7257="Yes", "Not Applicable", IF(COUNTIF('Broadcast Module Man Codes'!B:B, LEFT(B7257, 4))=0, "No BM Man Code Found", "Match Found"))</f>
        <v>No BM Man Code Found</v>
      </c>
    </row>
    <row r="7258" spans="1:7">
      <c r="A7258" s="23" t="s">
        <v>13895</v>
      </c>
      <c r="B7258" s="23" t="s">
        <v>13896</v>
      </c>
      <c r="C7258" s="23" t="s">
        <v>10</v>
      </c>
      <c r="D7258" s="23" t="str">
        <f>IF(ISNUMBER(MATCH(C7258, 'Registration Database Man. Code'!A:A, 0)), "drone", "")</f>
        <v>drone</v>
      </c>
      <c r="E7258" s="23" t="str">
        <f>VLOOKUP(C7258, 'Registration Database Man. Code'!A:D, 4, FALSE)</f>
        <v>DJI</v>
      </c>
      <c r="F7258" s="24" t="str">
        <f t="shared" si="113"/>
        <v>Yes</v>
      </c>
      <c r="G7258" s="21" t="str">
        <f>IF(F7258="Yes", "Not Applicable", IF(COUNTIF('Broadcast Module Man Codes'!B:B, LEFT(B7258, 4))=0, "No BM Man Code Found", "Match Found"))</f>
        <v>Not Applicable</v>
      </c>
    </row>
    <row r="7259" spans="1:7">
      <c r="A7259" s="23" t="s">
        <v>13897</v>
      </c>
      <c r="B7259" s="23" t="s">
        <v>13898</v>
      </c>
      <c r="C7259" s="23" t="s">
        <v>94</v>
      </c>
      <c r="D7259" s="23" t="str">
        <f>IF(ISNUMBER(MATCH(C7259, 'Registration Database Man. Code'!A:A, 0)), "drone", "")</f>
        <v>drone</v>
      </c>
      <c r="E7259" s="23" t="str">
        <f>VLOOKUP(C7259, 'Registration Database Man. Code'!A:D, 4, FALSE)</f>
        <v>DJI</v>
      </c>
      <c r="F7259" s="24" t="str">
        <f t="shared" si="113"/>
        <v>No</v>
      </c>
      <c r="G7259" s="21" t="str">
        <f>IF(F7259="Yes", "Not Applicable", IF(COUNTIF('Broadcast Module Man Codes'!B:B, LEFT(B7259, 4))=0, "No BM Man Code Found", "Match Found"))</f>
        <v>No BM Man Code Found</v>
      </c>
    </row>
    <row r="7260" spans="1:7">
      <c r="A7260" s="23" t="s">
        <v>13899</v>
      </c>
      <c r="B7260" s="23" t="s">
        <v>13900</v>
      </c>
      <c r="C7260" s="23" t="s">
        <v>21</v>
      </c>
      <c r="D7260" s="23" t="str">
        <f>IF(ISNUMBER(MATCH(C7260, 'Registration Database Man. Code'!A:A, 0)), "drone", "")</f>
        <v>drone</v>
      </c>
      <c r="E7260" s="23" t="str">
        <f>VLOOKUP(C7260, 'Registration Database Man. Code'!A:D, 4, FALSE)</f>
        <v>XAG</v>
      </c>
      <c r="F7260" s="24" t="str">
        <f t="shared" si="113"/>
        <v>Yes</v>
      </c>
      <c r="G7260" s="21" t="str">
        <f>IF(F7260="Yes", "Not Applicable", IF(COUNTIF('Broadcast Module Man Codes'!B:B, LEFT(B7260, 4))=0, "No BM Man Code Found", "Match Found"))</f>
        <v>Not Applicable</v>
      </c>
    </row>
    <row r="7261" spans="1:7">
      <c r="A7261" s="23" t="s">
        <v>13901</v>
      </c>
      <c r="B7261" s="23" t="s">
        <v>13902</v>
      </c>
      <c r="C7261" s="23" t="s">
        <v>94</v>
      </c>
      <c r="D7261" s="23" t="str">
        <f>IF(ISNUMBER(MATCH(C7261, 'Registration Database Man. Code'!A:A, 0)), "drone", "")</f>
        <v>drone</v>
      </c>
      <c r="E7261" s="23" t="str">
        <f>VLOOKUP(C7261, 'Registration Database Man. Code'!A:D, 4, FALSE)</f>
        <v>DJI</v>
      </c>
      <c r="F7261" s="24" t="str">
        <f t="shared" si="113"/>
        <v>No</v>
      </c>
      <c r="G7261" s="21" t="str">
        <f>IF(F7261="Yes", "Not Applicable", IF(COUNTIF('Broadcast Module Man Codes'!B:B, LEFT(B7261, 4))=0, "No BM Man Code Found", "Match Found"))</f>
        <v>No BM Man Code Found</v>
      </c>
    </row>
    <row r="7262" spans="1:7">
      <c r="A7262" s="23" t="s">
        <v>13903</v>
      </c>
      <c r="B7262" s="23" t="s">
        <v>13904</v>
      </c>
      <c r="C7262" s="23" t="s">
        <v>79</v>
      </c>
      <c r="D7262" s="23" t="str">
        <f>IF(ISNUMBER(MATCH(C7262, 'Registration Database Man. Code'!A:A, 0)), "drone", "")</f>
        <v>drone</v>
      </c>
      <c r="E7262" s="23" t="str">
        <f>VLOOKUP(C7262, 'Registration Database Man. Code'!A:D, 4, FALSE)</f>
        <v>DJI</v>
      </c>
      <c r="F7262" s="24" t="str">
        <f t="shared" si="113"/>
        <v>No</v>
      </c>
      <c r="G7262" s="21" t="str">
        <f>IF(F7262="Yes", "Not Applicable", IF(COUNTIF('Broadcast Module Man Codes'!B:B, LEFT(B7262, 4))=0, "No BM Man Code Found", "Match Found"))</f>
        <v>No BM Man Code Found</v>
      </c>
    </row>
    <row r="7263" spans="1:7">
      <c r="A7263" s="23" t="s">
        <v>13905</v>
      </c>
      <c r="B7263" s="23" t="s">
        <v>13906</v>
      </c>
      <c r="C7263" s="23" t="s">
        <v>10</v>
      </c>
      <c r="D7263" s="23" t="str">
        <f>IF(ISNUMBER(MATCH(C7263, 'Registration Database Man. Code'!A:A, 0)), "drone", "")</f>
        <v>drone</v>
      </c>
      <c r="E7263" s="23" t="str">
        <f>VLOOKUP(C7263, 'Registration Database Man. Code'!A:D, 4, FALSE)</f>
        <v>DJI</v>
      </c>
      <c r="F7263" s="24" t="str">
        <f t="shared" si="113"/>
        <v>Yes</v>
      </c>
      <c r="G7263" s="21" t="str">
        <f>IF(F7263="Yes", "Not Applicable", IF(COUNTIF('Broadcast Module Man Codes'!B:B, LEFT(B7263, 4))=0, "No BM Man Code Found", "Match Found"))</f>
        <v>Not Applicable</v>
      </c>
    </row>
    <row r="7264" spans="1:7">
      <c r="A7264" s="23" t="s">
        <v>13907</v>
      </c>
      <c r="B7264" s="23" t="s">
        <v>13908</v>
      </c>
      <c r="C7264" s="23" t="s">
        <v>10</v>
      </c>
      <c r="D7264" s="23" t="str">
        <f>IF(ISNUMBER(MATCH(C7264, 'Registration Database Man. Code'!A:A, 0)), "drone", "")</f>
        <v>drone</v>
      </c>
      <c r="E7264" s="23" t="str">
        <f>VLOOKUP(C7264, 'Registration Database Man. Code'!A:D, 4, FALSE)</f>
        <v>DJI</v>
      </c>
      <c r="F7264" s="24" t="str">
        <f t="shared" si="113"/>
        <v>No</v>
      </c>
      <c r="G7264" s="21" t="str">
        <f>IF(F7264="Yes", "Not Applicable", IF(COUNTIF('Broadcast Module Man Codes'!B:B, LEFT(B7264, 4))=0, "No BM Man Code Found", "Match Found"))</f>
        <v>No BM Man Code Found</v>
      </c>
    </row>
    <row r="7265" spans="1:7">
      <c r="A7265" s="23" t="s">
        <v>13909</v>
      </c>
      <c r="B7265" s="23" t="s">
        <v>13910</v>
      </c>
      <c r="C7265" s="23" t="s">
        <v>10</v>
      </c>
      <c r="D7265" s="23" t="str">
        <f>IF(ISNUMBER(MATCH(C7265, 'Registration Database Man. Code'!A:A, 0)), "drone", "")</f>
        <v>drone</v>
      </c>
      <c r="E7265" s="23" t="str">
        <f>VLOOKUP(C7265, 'Registration Database Man. Code'!A:D, 4, FALSE)</f>
        <v>DJI</v>
      </c>
      <c r="F7265" s="24" t="str">
        <f t="shared" si="113"/>
        <v>No</v>
      </c>
      <c r="G7265" s="21" t="str">
        <f>IF(F7265="Yes", "Not Applicable", IF(COUNTIF('Broadcast Module Man Codes'!B:B, LEFT(B7265, 4))=0, "No BM Man Code Found", "Match Found"))</f>
        <v>No BM Man Code Found</v>
      </c>
    </row>
    <row r="7266" spans="1:7">
      <c r="A7266" s="23" t="s">
        <v>13911</v>
      </c>
      <c r="B7266" s="23" t="s">
        <v>13912</v>
      </c>
      <c r="C7266" s="23" t="s">
        <v>10</v>
      </c>
      <c r="D7266" s="23" t="str">
        <f>IF(ISNUMBER(MATCH(C7266, 'Registration Database Man. Code'!A:A, 0)), "drone", "")</f>
        <v>drone</v>
      </c>
      <c r="E7266" s="23" t="str">
        <f>VLOOKUP(C7266, 'Registration Database Man. Code'!A:D, 4, FALSE)</f>
        <v>DJI</v>
      </c>
      <c r="F7266" s="24" t="str">
        <f t="shared" si="113"/>
        <v>Yes</v>
      </c>
      <c r="G7266" s="21" t="str">
        <f>IF(F7266="Yes", "Not Applicable", IF(COUNTIF('Broadcast Module Man Codes'!B:B, LEFT(B7266, 4))=0, "No BM Man Code Found", "Match Found"))</f>
        <v>Not Applicable</v>
      </c>
    </row>
    <row r="7267" spans="1:7">
      <c r="A7267" s="23" t="s">
        <v>13913</v>
      </c>
      <c r="B7267" s="23" t="s">
        <v>13914</v>
      </c>
      <c r="C7267" s="23" t="s">
        <v>79</v>
      </c>
      <c r="D7267" s="23" t="str">
        <f>IF(ISNUMBER(MATCH(C7267, 'Registration Database Man. Code'!A:A, 0)), "drone", "")</f>
        <v>drone</v>
      </c>
      <c r="E7267" s="23" t="str">
        <f>VLOOKUP(C7267, 'Registration Database Man. Code'!A:D, 4, FALSE)</f>
        <v>DJI</v>
      </c>
      <c r="F7267" s="24" t="str">
        <f t="shared" si="113"/>
        <v>No</v>
      </c>
      <c r="G7267" s="21" t="str">
        <f>IF(F7267="Yes", "Not Applicable", IF(COUNTIF('Broadcast Module Man Codes'!B:B, LEFT(B7267, 4))=0, "No BM Man Code Found", "Match Found"))</f>
        <v>No BM Man Code Found</v>
      </c>
    </row>
    <row r="7268" spans="1:7">
      <c r="A7268" s="23" t="s">
        <v>13915</v>
      </c>
      <c r="B7268" s="23" t="s">
        <v>13916</v>
      </c>
      <c r="C7268" s="23" t="s">
        <v>10</v>
      </c>
      <c r="D7268" s="23" t="str">
        <f>IF(ISNUMBER(MATCH(C7268, 'Registration Database Man. Code'!A:A, 0)), "drone", "")</f>
        <v>drone</v>
      </c>
      <c r="E7268" s="23" t="str">
        <f>VLOOKUP(C7268, 'Registration Database Man. Code'!A:D, 4, FALSE)</f>
        <v>DJI</v>
      </c>
      <c r="F7268" s="24" t="str">
        <f t="shared" si="113"/>
        <v>No</v>
      </c>
      <c r="G7268" s="21" t="str">
        <f>IF(F7268="Yes", "Not Applicable", IF(COUNTIF('Broadcast Module Man Codes'!B:B, LEFT(B7268, 4))=0, "No BM Man Code Found", "Match Found"))</f>
        <v>No BM Man Code Found</v>
      </c>
    </row>
    <row r="7269" spans="1:7">
      <c r="A7269" s="23" t="s">
        <v>13917</v>
      </c>
      <c r="B7269" s="23" t="s">
        <v>13918</v>
      </c>
      <c r="C7269" s="23" t="s">
        <v>13919</v>
      </c>
      <c r="D7269" s="23" t="str">
        <f>IF(ISNUMBER(MATCH(C7269, 'Registration Database Man. Code'!A:A, 0)), "drone", "")</f>
        <v>drone</v>
      </c>
      <c r="E7269" s="23" t="str">
        <f>VLOOKUP(C7269, 'Registration Database Man. Code'!A:D, 4, FALSE)</f>
        <v>DJI</v>
      </c>
      <c r="F7269" s="24" t="str">
        <f t="shared" si="113"/>
        <v>Yes</v>
      </c>
      <c r="G7269" s="21" t="str">
        <f>IF(F7269="Yes", "Not Applicable", IF(COUNTIF('Broadcast Module Man Codes'!B:B, LEFT(B7269, 4))=0, "No BM Man Code Found", "Match Found"))</f>
        <v>Not Applicable</v>
      </c>
    </row>
    <row r="7270" spans="1:7">
      <c r="A7270" s="23" t="s">
        <v>13920</v>
      </c>
      <c r="B7270" s="23" t="s">
        <v>13921</v>
      </c>
      <c r="C7270" s="23" t="s">
        <v>10</v>
      </c>
      <c r="D7270" s="23" t="str">
        <f>IF(ISNUMBER(MATCH(C7270, 'Registration Database Man. Code'!A:A, 0)), "drone", "")</f>
        <v>drone</v>
      </c>
      <c r="E7270" s="23" t="str">
        <f>VLOOKUP(C7270, 'Registration Database Man. Code'!A:D, 4, FALSE)</f>
        <v>DJI</v>
      </c>
      <c r="F7270" s="24" t="str">
        <f t="shared" si="113"/>
        <v>No</v>
      </c>
      <c r="G7270" s="21" t="str">
        <f>IF(F7270="Yes", "Not Applicable", IF(COUNTIF('Broadcast Module Man Codes'!B:B, LEFT(B7270, 4))=0, "No BM Man Code Found", "Match Found"))</f>
        <v>No BM Man Code Found</v>
      </c>
    </row>
    <row r="7271" spans="1:7">
      <c r="A7271" s="23" t="s">
        <v>13922</v>
      </c>
      <c r="B7271" s="23" t="s">
        <v>13923</v>
      </c>
      <c r="C7271" s="23">
        <v>610193</v>
      </c>
      <c r="D7271" s="23" t="str">
        <f>IF(ISNUMBER(MATCH(C7271, 'Registration Database Man. Code'!A:A, 0)), "drone", "")</f>
        <v>drone</v>
      </c>
      <c r="E7271" s="23" t="str">
        <f>VLOOKUP(C7271, 'Registration Database Man. Code'!A:D, 4, FALSE)</f>
        <v>DJI</v>
      </c>
      <c r="F7271" s="24" t="str">
        <f t="shared" si="113"/>
        <v>No</v>
      </c>
      <c r="G7271" s="21" t="str">
        <f>IF(F7271="Yes", "Not Applicable", IF(COUNTIF('Broadcast Module Man Codes'!B:B, LEFT(B7271, 4))=0, "No BM Man Code Found", "Match Found"))</f>
        <v>No BM Man Code Found</v>
      </c>
    </row>
    <row r="7272" spans="1:7">
      <c r="A7272" s="23" t="s">
        <v>13924</v>
      </c>
      <c r="B7272" s="23" t="s">
        <v>13925</v>
      </c>
      <c r="C7272" s="23" t="s">
        <v>10</v>
      </c>
      <c r="D7272" s="23" t="str">
        <f>IF(ISNUMBER(MATCH(C7272, 'Registration Database Man. Code'!A:A, 0)), "drone", "")</f>
        <v>drone</v>
      </c>
      <c r="E7272" s="23" t="str">
        <f>VLOOKUP(C7272, 'Registration Database Man. Code'!A:D, 4, FALSE)</f>
        <v>DJI</v>
      </c>
      <c r="F7272" s="24" t="str">
        <f t="shared" si="113"/>
        <v>No</v>
      </c>
      <c r="G7272" s="21" t="str">
        <f>IF(F7272="Yes", "Not Applicable", IF(COUNTIF('Broadcast Module Man Codes'!B:B, LEFT(B7272, 4))=0, "No BM Man Code Found", "Match Found"))</f>
        <v>No BM Man Code Found</v>
      </c>
    </row>
    <row r="7273" spans="1:7">
      <c r="A7273" s="23" t="s">
        <v>13926</v>
      </c>
      <c r="B7273" s="23" t="s">
        <v>13927</v>
      </c>
      <c r="C7273" s="23">
        <v>610193</v>
      </c>
      <c r="D7273" s="23" t="str">
        <f>IF(ISNUMBER(MATCH(C7273, 'Registration Database Man. Code'!A:A, 0)), "drone", "")</f>
        <v>drone</v>
      </c>
      <c r="E7273" s="23" t="str">
        <f>VLOOKUP(C7273, 'Registration Database Man. Code'!A:D, 4, FALSE)</f>
        <v>DJI</v>
      </c>
      <c r="F7273" s="24" t="str">
        <f t="shared" si="113"/>
        <v>No</v>
      </c>
      <c r="G7273" s="21" t="str">
        <f>IF(F7273="Yes", "Not Applicable", IF(COUNTIF('Broadcast Module Man Codes'!B:B, LEFT(B7273, 4))=0, "No BM Man Code Found", "Match Found"))</f>
        <v>No BM Man Code Found</v>
      </c>
    </row>
    <row r="7274" spans="1:7">
      <c r="A7274" s="23" t="s">
        <v>13928</v>
      </c>
      <c r="B7274" s="23" t="s">
        <v>13929</v>
      </c>
      <c r="C7274" s="23" t="s">
        <v>10</v>
      </c>
      <c r="D7274" s="23" t="str">
        <f>IF(ISNUMBER(MATCH(C7274, 'Registration Database Man. Code'!A:A, 0)), "drone", "")</f>
        <v>drone</v>
      </c>
      <c r="E7274" s="23" t="str">
        <f>VLOOKUP(C7274, 'Registration Database Man. Code'!A:D, 4, FALSE)</f>
        <v>DJI</v>
      </c>
      <c r="F7274" s="24" t="str">
        <f t="shared" si="113"/>
        <v>No</v>
      </c>
      <c r="G7274" s="21" t="str">
        <f>IF(F7274="Yes", "Not Applicable", IF(COUNTIF('Broadcast Module Man Codes'!B:B, LEFT(B7274, 4))=0, "No BM Man Code Found", "Match Found"))</f>
        <v>No BM Man Code Found</v>
      </c>
    </row>
    <row r="7275" spans="1:7">
      <c r="A7275" s="23" t="s">
        <v>13930</v>
      </c>
      <c r="B7275" s="23" t="s">
        <v>13931</v>
      </c>
      <c r="C7275" s="23" t="s">
        <v>94</v>
      </c>
      <c r="D7275" s="23" t="str">
        <f>IF(ISNUMBER(MATCH(C7275, 'Registration Database Man. Code'!A:A, 0)), "drone", "")</f>
        <v>drone</v>
      </c>
      <c r="E7275" s="23" t="str">
        <f>VLOOKUP(C7275, 'Registration Database Man. Code'!A:D, 4, FALSE)</f>
        <v>DJI</v>
      </c>
      <c r="F7275" s="24" t="str">
        <f t="shared" si="113"/>
        <v>No</v>
      </c>
      <c r="G7275" s="21" t="str">
        <f>IF(F7275="Yes", "Not Applicable", IF(COUNTIF('Broadcast Module Man Codes'!B:B, LEFT(B7275, 4))=0, "No BM Man Code Found", "Match Found"))</f>
        <v>No BM Man Code Found</v>
      </c>
    </row>
    <row r="7276" spans="1:7">
      <c r="A7276" s="23" t="s">
        <v>13932</v>
      </c>
      <c r="B7276" s="23" t="s">
        <v>13933</v>
      </c>
      <c r="C7276" s="23" t="s">
        <v>79</v>
      </c>
      <c r="D7276" s="23" t="str">
        <f>IF(ISNUMBER(MATCH(C7276, 'Registration Database Man. Code'!A:A, 0)), "drone", "")</f>
        <v>drone</v>
      </c>
      <c r="E7276" s="23" t="str">
        <f>VLOOKUP(C7276, 'Registration Database Man. Code'!A:D, 4, FALSE)</f>
        <v>DJI</v>
      </c>
      <c r="F7276" s="24" t="str">
        <f t="shared" si="113"/>
        <v>No</v>
      </c>
      <c r="G7276" s="21" t="str">
        <f>IF(F7276="Yes", "Not Applicable", IF(COUNTIF('Broadcast Module Man Codes'!B:B, LEFT(B7276, 4))=0, "No BM Man Code Found", "Match Found"))</f>
        <v>No BM Man Code Found</v>
      </c>
    </row>
    <row r="7277" spans="1:7">
      <c r="A7277" s="23" t="s">
        <v>13934</v>
      </c>
      <c r="B7277" s="23" t="s">
        <v>13935</v>
      </c>
      <c r="C7277" s="23" t="s">
        <v>10</v>
      </c>
      <c r="D7277" s="23" t="str">
        <f>IF(ISNUMBER(MATCH(C7277, 'Registration Database Man. Code'!A:A, 0)), "drone", "")</f>
        <v>drone</v>
      </c>
      <c r="E7277" s="23" t="str">
        <f>VLOOKUP(C7277, 'Registration Database Man. Code'!A:D, 4, FALSE)</f>
        <v>DJI</v>
      </c>
      <c r="F7277" s="24" t="str">
        <f t="shared" si="113"/>
        <v>No</v>
      </c>
      <c r="G7277" s="21" t="str">
        <f>IF(F7277="Yes", "Not Applicable", IF(COUNTIF('Broadcast Module Man Codes'!B:B, LEFT(B7277, 4))=0, "No BM Man Code Found", "Match Found"))</f>
        <v>No BM Man Code Found</v>
      </c>
    </row>
    <row r="7278" spans="1:7">
      <c r="A7278" s="23" t="s">
        <v>13936</v>
      </c>
      <c r="B7278" s="23" t="s">
        <v>13937</v>
      </c>
      <c r="C7278" s="23" t="s">
        <v>10</v>
      </c>
      <c r="D7278" s="23" t="str">
        <f>IF(ISNUMBER(MATCH(C7278, 'Registration Database Man. Code'!A:A, 0)), "drone", "")</f>
        <v>drone</v>
      </c>
      <c r="E7278" s="23" t="str">
        <f>VLOOKUP(C7278, 'Registration Database Man. Code'!A:D, 4, FALSE)</f>
        <v>DJI</v>
      </c>
      <c r="F7278" s="24" t="str">
        <f t="shared" si="113"/>
        <v>No</v>
      </c>
      <c r="G7278" s="21" t="str">
        <f>IF(F7278="Yes", "Not Applicable", IF(COUNTIF('Broadcast Module Man Codes'!B:B, LEFT(B7278, 4))=0, "No BM Man Code Found", "Match Found"))</f>
        <v>No BM Man Code Found</v>
      </c>
    </row>
    <row r="7279" spans="1:7">
      <c r="A7279" s="23" t="s">
        <v>13938</v>
      </c>
      <c r="B7279" s="23" t="s">
        <v>13939</v>
      </c>
      <c r="C7279" s="23" t="s">
        <v>94</v>
      </c>
      <c r="D7279" s="23" t="str">
        <f>IF(ISNUMBER(MATCH(C7279, 'Registration Database Man. Code'!A:A, 0)), "drone", "")</f>
        <v>drone</v>
      </c>
      <c r="E7279" s="23" t="str">
        <f>VLOOKUP(C7279, 'Registration Database Man. Code'!A:D, 4, FALSE)</f>
        <v>DJI</v>
      </c>
      <c r="F7279" s="24" t="str">
        <f t="shared" si="113"/>
        <v>No</v>
      </c>
      <c r="G7279" s="21" t="str">
        <f>IF(F7279="Yes", "Not Applicable", IF(COUNTIF('Broadcast Module Man Codes'!B:B, LEFT(B7279, 4))=0, "No BM Man Code Found", "Match Found"))</f>
        <v>No BM Man Code Found</v>
      </c>
    </row>
    <row r="7280" spans="1:7">
      <c r="A7280" s="23" t="s">
        <v>13940</v>
      </c>
      <c r="B7280" s="23" t="s">
        <v>13941</v>
      </c>
      <c r="C7280" s="23" t="s">
        <v>94</v>
      </c>
      <c r="D7280" s="23" t="str">
        <f>IF(ISNUMBER(MATCH(C7280, 'Registration Database Man. Code'!A:A, 0)), "drone", "")</f>
        <v>drone</v>
      </c>
      <c r="E7280" s="23" t="str">
        <f>VLOOKUP(C7280, 'Registration Database Man. Code'!A:D, 4, FALSE)</f>
        <v>DJI</v>
      </c>
      <c r="F7280" s="24" t="str">
        <f t="shared" si="113"/>
        <v>No</v>
      </c>
      <c r="G7280" s="21" t="str">
        <f>IF(F7280="Yes", "Not Applicable", IF(COUNTIF('Broadcast Module Man Codes'!B:B, LEFT(B7280, 4))=0, "No BM Man Code Found", "Match Found"))</f>
        <v>No BM Man Code Found</v>
      </c>
    </row>
    <row r="7281" spans="1:7">
      <c r="A7281" s="23" t="s">
        <v>13942</v>
      </c>
      <c r="B7281" s="23" t="s">
        <v>13943</v>
      </c>
      <c r="C7281" s="23" t="s">
        <v>10</v>
      </c>
      <c r="D7281" s="23" t="str">
        <f>IF(ISNUMBER(MATCH(C7281, 'Registration Database Man. Code'!A:A, 0)), "drone", "")</f>
        <v>drone</v>
      </c>
      <c r="E7281" s="23" t="str">
        <f>VLOOKUP(C7281, 'Registration Database Man. Code'!A:D, 4, FALSE)</f>
        <v>DJI</v>
      </c>
      <c r="F7281" s="24" t="str">
        <f t="shared" si="113"/>
        <v>Yes</v>
      </c>
      <c r="G7281" s="21" t="str">
        <f>IF(F7281="Yes", "Not Applicable", IF(COUNTIF('Broadcast Module Man Codes'!B:B, LEFT(B7281, 4))=0, "No BM Man Code Found", "Match Found"))</f>
        <v>Not Applicable</v>
      </c>
    </row>
    <row r="7282" spans="1:7">
      <c r="A7282" s="23" t="s">
        <v>13944</v>
      </c>
      <c r="B7282" s="23" t="s">
        <v>13945</v>
      </c>
      <c r="C7282" s="23" t="s">
        <v>94</v>
      </c>
      <c r="D7282" s="23" t="str">
        <f>IF(ISNUMBER(MATCH(C7282, 'Registration Database Man. Code'!A:A, 0)), "drone", "")</f>
        <v>drone</v>
      </c>
      <c r="E7282" s="23" t="str">
        <f>VLOOKUP(C7282, 'Registration Database Man. Code'!A:D, 4, FALSE)</f>
        <v>DJI</v>
      </c>
      <c r="F7282" s="24" t="str">
        <f t="shared" si="113"/>
        <v>No</v>
      </c>
      <c r="G7282" s="21" t="str">
        <f>IF(F7282="Yes", "Not Applicable", IF(COUNTIF('Broadcast Module Man Codes'!B:B, LEFT(B7282, 4))=0, "No BM Man Code Found", "Match Found"))</f>
        <v>No BM Man Code Found</v>
      </c>
    </row>
    <row r="7283" spans="1:7">
      <c r="A7283" s="23" t="s">
        <v>13946</v>
      </c>
      <c r="B7283" s="23" t="s">
        <v>13947</v>
      </c>
      <c r="C7283" s="23" t="s">
        <v>10</v>
      </c>
      <c r="D7283" s="23" t="str">
        <f>IF(ISNUMBER(MATCH(C7283, 'Registration Database Man. Code'!A:A, 0)), "drone", "")</f>
        <v>drone</v>
      </c>
      <c r="E7283" s="23" t="str">
        <f>VLOOKUP(C7283, 'Registration Database Man. Code'!A:D, 4, FALSE)</f>
        <v>DJI</v>
      </c>
      <c r="F7283" s="24" t="str">
        <f t="shared" si="113"/>
        <v>Yes</v>
      </c>
      <c r="G7283" s="21" t="str">
        <f>IF(F7283="Yes", "Not Applicable", IF(COUNTIF('Broadcast Module Man Codes'!B:B, LEFT(B7283, 4))=0, "No BM Man Code Found", "Match Found"))</f>
        <v>Not Applicable</v>
      </c>
    </row>
    <row r="7284" spans="1:7">
      <c r="A7284" s="23" t="s">
        <v>13948</v>
      </c>
      <c r="B7284" s="23" t="s">
        <v>13949</v>
      </c>
      <c r="C7284" s="23" t="s">
        <v>63</v>
      </c>
      <c r="D7284" s="23" t="str">
        <f>IF(ISNUMBER(MATCH(C7284, 'Registration Database Man. Code'!A:A, 0)), "drone", "")</f>
        <v>drone</v>
      </c>
      <c r="E7284" s="23" t="str">
        <f>VLOOKUP(C7284, 'Registration Database Man. Code'!A:D, 4, FALSE)</f>
        <v>DJI</v>
      </c>
      <c r="F7284" s="24" t="str">
        <f t="shared" si="113"/>
        <v>No</v>
      </c>
      <c r="G7284" s="21" t="str">
        <f>IF(F7284="Yes", "Not Applicable", IF(COUNTIF('Broadcast Module Man Codes'!B:B, LEFT(B7284, 4))=0, "No BM Man Code Found", "Match Found"))</f>
        <v>No BM Man Code Found</v>
      </c>
    </row>
    <row r="7285" spans="1:7">
      <c r="A7285" s="23" t="s">
        <v>13950</v>
      </c>
      <c r="B7285" s="23" t="s">
        <v>13951</v>
      </c>
      <c r="C7285" s="23" t="s">
        <v>10</v>
      </c>
      <c r="D7285" s="23" t="str">
        <f>IF(ISNUMBER(MATCH(C7285, 'Registration Database Man. Code'!A:A, 0)), "drone", "")</f>
        <v>drone</v>
      </c>
      <c r="E7285" s="23" t="str">
        <f>VLOOKUP(C7285, 'Registration Database Man. Code'!A:D, 4, FALSE)</f>
        <v>DJI</v>
      </c>
      <c r="F7285" s="24" t="str">
        <f t="shared" si="113"/>
        <v>Yes</v>
      </c>
      <c r="G7285" s="21" t="str">
        <f>IF(F7285="Yes", "Not Applicable", IF(COUNTIF('Broadcast Module Man Codes'!B:B, LEFT(B7285, 4))=0, "No BM Man Code Found", "Match Found"))</f>
        <v>Not Applicable</v>
      </c>
    </row>
    <row r="7286" spans="1:7">
      <c r="A7286" s="23" t="s">
        <v>13952</v>
      </c>
      <c r="B7286" s="23" t="s">
        <v>13953</v>
      </c>
      <c r="C7286" s="23">
        <v>610193</v>
      </c>
      <c r="D7286" s="23" t="str">
        <f>IF(ISNUMBER(MATCH(C7286, 'Registration Database Man. Code'!A:A, 0)), "drone", "")</f>
        <v>drone</v>
      </c>
      <c r="E7286" s="23" t="str">
        <f>VLOOKUP(C7286, 'Registration Database Man. Code'!A:D, 4, FALSE)</f>
        <v>DJI</v>
      </c>
      <c r="F7286" s="24" t="str">
        <f t="shared" si="113"/>
        <v>No</v>
      </c>
      <c r="G7286" s="21" t="str">
        <f>IF(F7286="Yes", "Not Applicable", IF(COUNTIF('Broadcast Module Man Codes'!B:B, LEFT(B7286, 4))=0, "No BM Man Code Found", "Match Found"))</f>
        <v>No BM Man Code Found</v>
      </c>
    </row>
    <row r="7287" spans="1:7">
      <c r="A7287" s="23" t="s">
        <v>13954</v>
      </c>
      <c r="B7287" s="23" t="s">
        <v>13955</v>
      </c>
      <c r="C7287" s="23" t="s">
        <v>10</v>
      </c>
      <c r="D7287" s="23" t="str">
        <f>IF(ISNUMBER(MATCH(C7287, 'Registration Database Man. Code'!A:A, 0)), "drone", "")</f>
        <v>drone</v>
      </c>
      <c r="E7287" s="23" t="str">
        <f>VLOOKUP(C7287, 'Registration Database Man. Code'!A:D, 4, FALSE)</f>
        <v>DJI</v>
      </c>
      <c r="F7287" s="24" t="str">
        <f t="shared" si="113"/>
        <v>Yes</v>
      </c>
      <c r="G7287" s="21" t="str">
        <f>IF(F7287="Yes", "Not Applicable", IF(COUNTIF('Broadcast Module Man Codes'!B:B, LEFT(B7287, 4))=0, "No BM Man Code Found", "Match Found"))</f>
        <v>Not Applicable</v>
      </c>
    </row>
    <row r="7288" spans="1:7">
      <c r="A7288" s="23" t="s">
        <v>13956</v>
      </c>
      <c r="B7288" s="23" t="s">
        <v>13957</v>
      </c>
      <c r="C7288" s="23" t="s">
        <v>10</v>
      </c>
      <c r="D7288" s="23" t="str">
        <f>IF(ISNUMBER(MATCH(C7288, 'Registration Database Man. Code'!A:A, 0)), "drone", "")</f>
        <v>drone</v>
      </c>
      <c r="E7288" s="23" t="str">
        <f>VLOOKUP(C7288, 'Registration Database Man. Code'!A:D, 4, FALSE)</f>
        <v>DJI</v>
      </c>
      <c r="F7288" s="24" t="str">
        <f t="shared" si="113"/>
        <v>No</v>
      </c>
      <c r="G7288" s="21" t="str">
        <f>IF(F7288="Yes", "Not Applicable", IF(COUNTIF('Broadcast Module Man Codes'!B:B, LEFT(B7288, 4))=0, "No BM Man Code Found", "Match Found"))</f>
        <v>No BM Man Code Found</v>
      </c>
    </row>
    <row r="7289" spans="1:7">
      <c r="A7289" s="23" t="s">
        <v>13958</v>
      </c>
      <c r="B7289" s="23" t="s">
        <v>13959</v>
      </c>
      <c r="C7289" s="23" t="s">
        <v>10</v>
      </c>
      <c r="D7289" s="23" t="str">
        <f>IF(ISNUMBER(MATCH(C7289, 'Registration Database Man. Code'!A:A, 0)), "drone", "")</f>
        <v>drone</v>
      </c>
      <c r="E7289" s="23" t="str">
        <f>VLOOKUP(C7289, 'Registration Database Man. Code'!A:D, 4, FALSE)</f>
        <v>DJI</v>
      </c>
      <c r="F7289" s="24" t="str">
        <f t="shared" si="113"/>
        <v>No</v>
      </c>
      <c r="G7289" s="21" t="str">
        <f>IF(F7289="Yes", "Not Applicable", IF(COUNTIF('Broadcast Module Man Codes'!B:B, LEFT(B7289, 4))=0, "No BM Man Code Found", "Match Found"))</f>
        <v>No BM Man Code Found</v>
      </c>
    </row>
    <row r="7290" spans="1:7">
      <c r="A7290" s="23" t="s">
        <v>13960</v>
      </c>
      <c r="B7290" s="23" t="s">
        <v>13961</v>
      </c>
      <c r="C7290" s="23" t="s">
        <v>94</v>
      </c>
      <c r="D7290" s="23" t="str">
        <f>IF(ISNUMBER(MATCH(C7290, 'Registration Database Man. Code'!A:A, 0)), "drone", "")</f>
        <v>drone</v>
      </c>
      <c r="E7290" s="23" t="str">
        <f>VLOOKUP(C7290, 'Registration Database Man. Code'!A:D, 4, FALSE)</f>
        <v>DJI</v>
      </c>
      <c r="F7290" s="24" t="str">
        <f t="shared" si="113"/>
        <v>No</v>
      </c>
      <c r="G7290" s="21" t="str">
        <f>IF(F7290="Yes", "Not Applicable", IF(COUNTIF('Broadcast Module Man Codes'!B:B, LEFT(B7290, 4))=0, "No BM Man Code Found", "Match Found"))</f>
        <v>No BM Man Code Found</v>
      </c>
    </row>
    <row r="7291" spans="1:7">
      <c r="A7291" s="23" t="s">
        <v>13962</v>
      </c>
      <c r="B7291" s="23" t="s">
        <v>13963</v>
      </c>
      <c r="C7291" s="23" t="s">
        <v>10</v>
      </c>
      <c r="D7291" s="23" t="str">
        <f>IF(ISNUMBER(MATCH(C7291, 'Registration Database Man. Code'!A:A, 0)), "drone", "")</f>
        <v>drone</v>
      </c>
      <c r="E7291" s="23" t="str">
        <f>VLOOKUP(C7291, 'Registration Database Man. Code'!A:D, 4, FALSE)</f>
        <v>DJI</v>
      </c>
      <c r="F7291" s="24" t="str">
        <f t="shared" si="113"/>
        <v>No</v>
      </c>
      <c r="G7291" s="21" t="str">
        <f>IF(F7291="Yes", "Not Applicable", IF(COUNTIF('Broadcast Module Man Codes'!B:B, LEFT(B7291, 4))=0, "No BM Man Code Found", "Match Found"))</f>
        <v>No BM Man Code Found</v>
      </c>
    </row>
    <row r="7292" spans="1:7">
      <c r="A7292" s="23" t="s">
        <v>13964</v>
      </c>
      <c r="B7292" s="23" t="s">
        <v>13965</v>
      </c>
      <c r="C7292" s="23" t="s">
        <v>10</v>
      </c>
      <c r="D7292" s="23" t="str">
        <f>IF(ISNUMBER(MATCH(C7292, 'Registration Database Man. Code'!A:A, 0)), "drone", "")</f>
        <v>drone</v>
      </c>
      <c r="E7292" s="23" t="str">
        <f>VLOOKUP(C7292, 'Registration Database Man. Code'!A:D, 4, FALSE)</f>
        <v>DJI</v>
      </c>
      <c r="F7292" s="24" t="str">
        <f t="shared" si="113"/>
        <v>No</v>
      </c>
      <c r="G7292" s="21" t="str">
        <f>IF(F7292="Yes", "Not Applicable", IF(COUNTIF('Broadcast Module Man Codes'!B:B, LEFT(B7292, 4))=0, "No BM Man Code Found", "Match Found"))</f>
        <v>No BM Man Code Found</v>
      </c>
    </row>
    <row r="7293" spans="1:7">
      <c r="A7293" s="23" t="s">
        <v>13966</v>
      </c>
      <c r="B7293" s="23" t="s">
        <v>13967</v>
      </c>
      <c r="C7293" s="23" t="s">
        <v>455</v>
      </c>
      <c r="D7293" s="23" t="str">
        <f>IF(ISNUMBER(MATCH(C7293, 'Registration Database Man. Code'!A:A, 0)), "drone", "")</f>
        <v>drone</v>
      </c>
      <c r="E7293" s="23" t="str">
        <f>VLOOKUP(C7293, 'Registration Database Man. Code'!A:D, 4, FALSE)</f>
        <v>DJI</v>
      </c>
      <c r="F7293" s="24" t="str">
        <f t="shared" si="113"/>
        <v>No</v>
      </c>
      <c r="G7293" s="21" t="str">
        <f>IF(F7293="Yes", "Not Applicable", IF(COUNTIF('Broadcast Module Man Codes'!B:B, LEFT(B7293, 4))=0, "No BM Man Code Found", "Match Found"))</f>
        <v>No BM Man Code Found</v>
      </c>
    </row>
    <row r="7294" spans="1:7">
      <c r="A7294" s="23" t="s">
        <v>13968</v>
      </c>
      <c r="B7294" s="23" t="s">
        <v>13969</v>
      </c>
      <c r="C7294" s="23" t="s">
        <v>1049</v>
      </c>
      <c r="D7294" s="23" t="str">
        <f>IF(ISNUMBER(MATCH(C7294, 'Registration Database Man. Code'!A:A, 0)), "drone", "")</f>
        <v>drone</v>
      </c>
      <c r="E7294" s="23" t="str">
        <f>VLOOKUP(C7294, 'Registration Database Man. Code'!A:D, 4, FALSE)</f>
        <v>DJI</v>
      </c>
      <c r="F7294" s="24" t="str">
        <f t="shared" si="113"/>
        <v>No</v>
      </c>
      <c r="G7294" s="21" t="str">
        <f>IF(F7294="Yes", "Not Applicable", IF(COUNTIF('Broadcast Module Man Codes'!B:B, LEFT(B7294, 4))=0, "No BM Man Code Found", "Match Found"))</f>
        <v>No BM Man Code Found</v>
      </c>
    </row>
    <row r="7295" spans="1:7">
      <c r="A7295" s="23" t="s">
        <v>13970</v>
      </c>
      <c r="B7295" s="23" t="s">
        <v>13971</v>
      </c>
      <c r="C7295" s="23" t="s">
        <v>1049</v>
      </c>
      <c r="D7295" s="23" t="str">
        <f>IF(ISNUMBER(MATCH(C7295, 'Registration Database Man. Code'!A:A, 0)), "drone", "")</f>
        <v>drone</v>
      </c>
      <c r="E7295" s="23" t="str">
        <f>VLOOKUP(C7295, 'Registration Database Man. Code'!A:D, 4, FALSE)</f>
        <v>DJI</v>
      </c>
      <c r="F7295" s="24" t="str">
        <f t="shared" si="113"/>
        <v>No</v>
      </c>
      <c r="G7295" s="21" t="str">
        <f>IF(F7295="Yes", "Not Applicable", IF(COUNTIF('Broadcast Module Man Codes'!B:B, LEFT(B7295, 4))=0, "No BM Man Code Found", "Match Found"))</f>
        <v>No BM Man Code Found</v>
      </c>
    </row>
    <row r="7296" spans="1:7">
      <c r="A7296" s="23" t="s">
        <v>13972</v>
      </c>
      <c r="B7296" s="23" t="s">
        <v>13973</v>
      </c>
      <c r="C7296" s="23" t="s">
        <v>455</v>
      </c>
      <c r="D7296" s="23" t="str">
        <f>IF(ISNUMBER(MATCH(C7296, 'Registration Database Man. Code'!A:A, 0)), "drone", "")</f>
        <v>drone</v>
      </c>
      <c r="E7296" s="23" t="str">
        <f>VLOOKUP(C7296, 'Registration Database Man. Code'!A:D, 4, FALSE)</f>
        <v>DJI</v>
      </c>
      <c r="F7296" s="24" t="str">
        <f t="shared" si="113"/>
        <v>No</v>
      </c>
      <c r="G7296" s="21" t="str">
        <f>IF(F7296="Yes", "Not Applicable", IF(COUNTIF('Broadcast Module Man Codes'!B:B, LEFT(B7296, 4))=0, "No BM Man Code Found", "Match Found"))</f>
        <v>No BM Man Code Found</v>
      </c>
    </row>
    <row r="7297" spans="1:7">
      <c r="A7297" s="23" t="s">
        <v>13974</v>
      </c>
      <c r="B7297" s="23" t="s">
        <v>13975</v>
      </c>
      <c r="C7297" s="23" t="s">
        <v>153</v>
      </c>
      <c r="D7297" s="23" t="str">
        <f>IF(ISNUMBER(MATCH(C7297, 'Registration Database Man. Code'!A:A, 0)), "drone", "")</f>
        <v>drone</v>
      </c>
      <c r="E7297" s="23" t="str">
        <f>VLOOKUP(C7297, 'Registration Database Man. Code'!A:D, 4, FALSE)</f>
        <v>DJI</v>
      </c>
      <c r="F7297" s="24" t="str">
        <f t="shared" si="113"/>
        <v>Yes</v>
      </c>
      <c r="G7297" s="21" t="str">
        <f>IF(F7297="Yes", "Not Applicable", IF(COUNTIF('Broadcast Module Man Codes'!B:B, LEFT(B7297, 4))=0, "No BM Man Code Found", "Match Found"))</f>
        <v>Not Applicable</v>
      </c>
    </row>
    <row r="7298" spans="1:7">
      <c r="A7298" s="23" t="s">
        <v>13976</v>
      </c>
      <c r="B7298" s="23" t="s">
        <v>13977</v>
      </c>
      <c r="C7298" s="23" t="s">
        <v>455</v>
      </c>
      <c r="D7298" s="23" t="str">
        <f>IF(ISNUMBER(MATCH(C7298, 'Registration Database Man. Code'!A:A, 0)), "drone", "")</f>
        <v>drone</v>
      </c>
      <c r="E7298" s="23" t="str">
        <f>VLOOKUP(C7298, 'Registration Database Man. Code'!A:D, 4, FALSE)</f>
        <v>DJI</v>
      </c>
      <c r="F7298" s="24" t="str">
        <f t="shared" si="113"/>
        <v>No</v>
      </c>
      <c r="G7298" s="21" t="str">
        <f>IF(F7298="Yes", "Not Applicable", IF(COUNTIF('Broadcast Module Man Codes'!B:B, LEFT(B7298, 4))=0, "No BM Man Code Found", "Match Found"))</f>
        <v>No BM Man Code Found</v>
      </c>
    </row>
    <row r="7299" spans="1:7">
      <c r="A7299" s="23" t="s">
        <v>13978</v>
      </c>
      <c r="B7299" s="23" t="s">
        <v>13979</v>
      </c>
      <c r="C7299" s="23" t="s">
        <v>21</v>
      </c>
      <c r="D7299" s="23" t="str">
        <f>IF(ISNUMBER(MATCH(C7299, 'Registration Database Man. Code'!A:A, 0)), "drone", "")</f>
        <v>drone</v>
      </c>
      <c r="E7299" s="23" t="str">
        <f>VLOOKUP(C7299, 'Registration Database Man. Code'!A:D, 4, FALSE)</f>
        <v>XAG</v>
      </c>
      <c r="F7299" s="24" t="str">
        <f t="shared" ref="F7299:F7362" si="114">IF(OR(E7299="EA VISION", E7299="EAVISION"), "No", IF(OR(AND(OR(E7299="DJI", E7299="DJI Innovations"), LEFT(B7299, 5)="1581F"), AND(OR(E7299="XAG", E7299="GUANGZHOU XAG CO LTD"), LEFT(B7299, 5)="1863F"), AND(E7299="Talos Drones", LEFT(B7299, 5)="2104F")), "Yes", "No"))</f>
        <v>Yes</v>
      </c>
      <c r="G7299" s="21" t="str">
        <f>IF(F7299="Yes", "Not Applicable", IF(COUNTIF('Broadcast Module Man Codes'!B:B, LEFT(B7299, 4))=0, "No BM Man Code Found", "Match Found"))</f>
        <v>Not Applicable</v>
      </c>
    </row>
    <row r="7300" spans="1:7">
      <c r="A7300" s="23" t="s">
        <v>13980</v>
      </c>
      <c r="B7300" s="23" t="s">
        <v>13981</v>
      </c>
      <c r="C7300" s="23" t="s">
        <v>10660</v>
      </c>
      <c r="D7300" s="23" t="str">
        <f>IF(ISNUMBER(MATCH(C7300, 'Registration Database Man. Code'!A:A, 0)), "drone", "")</f>
        <v>drone</v>
      </c>
      <c r="E7300" s="23" t="str">
        <f>VLOOKUP(C7300, 'Registration Database Man. Code'!A:D, 4, FALSE)</f>
        <v>DJI</v>
      </c>
      <c r="F7300" s="24" t="str">
        <f t="shared" si="114"/>
        <v>No</v>
      </c>
      <c r="G7300" s="21" t="str">
        <f>IF(F7300="Yes", "Not Applicable", IF(COUNTIF('Broadcast Module Man Codes'!B:B, LEFT(B7300, 4))=0, "No BM Man Code Found", "Match Found"))</f>
        <v>No BM Man Code Found</v>
      </c>
    </row>
    <row r="7301" spans="1:7">
      <c r="A7301" s="23" t="s">
        <v>13982</v>
      </c>
      <c r="B7301" s="23" t="s">
        <v>13983</v>
      </c>
      <c r="C7301" s="23" t="s">
        <v>10</v>
      </c>
      <c r="D7301" s="23" t="str">
        <f>IF(ISNUMBER(MATCH(C7301, 'Registration Database Man. Code'!A:A, 0)), "drone", "")</f>
        <v>drone</v>
      </c>
      <c r="E7301" s="23" t="str">
        <f>VLOOKUP(C7301, 'Registration Database Man. Code'!A:D, 4, FALSE)</f>
        <v>DJI</v>
      </c>
      <c r="F7301" s="24" t="str">
        <f t="shared" si="114"/>
        <v>No</v>
      </c>
      <c r="G7301" s="21" t="str">
        <f>IF(F7301="Yes", "Not Applicable", IF(COUNTIF('Broadcast Module Man Codes'!B:B, LEFT(B7301, 4))=0, "No BM Man Code Found", "Match Found"))</f>
        <v>No BM Man Code Found</v>
      </c>
    </row>
    <row r="7302" spans="1:7">
      <c r="A7302" s="23" t="s">
        <v>13984</v>
      </c>
      <c r="B7302" s="23" t="s">
        <v>13985</v>
      </c>
      <c r="C7302" s="23" t="s">
        <v>63</v>
      </c>
      <c r="D7302" s="23" t="str">
        <f>IF(ISNUMBER(MATCH(C7302, 'Registration Database Man. Code'!A:A, 0)), "drone", "")</f>
        <v>drone</v>
      </c>
      <c r="E7302" s="23" t="str">
        <f>VLOOKUP(C7302, 'Registration Database Man. Code'!A:D, 4, FALSE)</f>
        <v>DJI</v>
      </c>
      <c r="F7302" s="24" t="str">
        <f t="shared" si="114"/>
        <v>No</v>
      </c>
      <c r="G7302" s="21" t="str">
        <f>IF(F7302="Yes", "Not Applicable", IF(COUNTIF('Broadcast Module Man Codes'!B:B, LEFT(B7302, 4))=0, "No BM Man Code Found", "Match Found"))</f>
        <v>No BM Man Code Found</v>
      </c>
    </row>
    <row r="7303" spans="1:7">
      <c r="A7303" s="23" t="s">
        <v>13986</v>
      </c>
      <c r="B7303" s="23" t="s">
        <v>13987</v>
      </c>
      <c r="C7303" s="23" t="s">
        <v>10</v>
      </c>
      <c r="D7303" s="23" t="str">
        <f>IF(ISNUMBER(MATCH(C7303, 'Registration Database Man. Code'!A:A, 0)), "drone", "")</f>
        <v>drone</v>
      </c>
      <c r="E7303" s="23" t="str">
        <f>VLOOKUP(C7303, 'Registration Database Man. Code'!A:D, 4, FALSE)</f>
        <v>DJI</v>
      </c>
      <c r="F7303" s="24" t="str">
        <f t="shared" si="114"/>
        <v>Yes</v>
      </c>
      <c r="G7303" s="21" t="str">
        <f>IF(F7303="Yes", "Not Applicable", IF(COUNTIF('Broadcast Module Man Codes'!B:B, LEFT(B7303, 4))=0, "No BM Man Code Found", "Match Found"))</f>
        <v>Not Applicable</v>
      </c>
    </row>
    <row r="7304" spans="1:7">
      <c r="A7304" s="23" t="s">
        <v>13988</v>
      </c>
      <c r="B7304" s="23" t="s">
        <v>13989</v>
      </c>
      <c r="C7304" s="23" t="s">
        <v>10</v>
      </c>
      <c r="D7304" s="23" t="str">
        <f>IF(ISNUMBER(MATCH(C7304, 'Registration Database Man. Code'!A:A, 0)), "drone", "")</f>
        <v>drone</v>
      </c>
      <c r="E7304" s="23" t="str">
        <f>VLOOKUP(C7304, 'Registration Database Man. Code'!A:D, 4, FALSE)</f>
        <v>DJI</v>
      </c>
      <c r="F7304" s="24" t="str">
        <f t="shared" si="114"/>
        <v>No</v>
      </c>
      <c r="G7304" s="21" t="str">
        <f>IF(F7304="Yes", "Not Applicable", IF(COUNTIF('Broadcast Module Man Codes'!B:B, LEFT(B7304, 4))=0, "No BM Man Code Found", "Match Found"))</f>
        <v>No BM Man Code Found</v>
      </c>
    </row>
    <row r="7305" spans="1:7">
      <c r="A7305" s="23" t="s">
        <v>13990</v>
      </c>
      <c r="B7305" s="23" t="s">
        <v>13991</v>
      </c>
      <c r="C7305" s="23" t="s">
        <v>94</v>
      </c>
      <c r="D7305" s="23" t="str">
        <f>IF(ISNUMBER(MATCH(C7305, 'Registration Database Man. Code'!A:A, 0)), "drone", "")</f>
        <v>drone</v>
      </c>
      <c r="E7305" s="23" t="str">
        <f>VLOOKUP(C7305, 'Registration Database Man. Code'!A:D, 4, FALSE)</f>
        <v>DJI</v>
      </c>
      <c r="F7305" s="24" t="str">
        <f t="shared" si="114"/>
        <v>No</v>
      </c>
      <c r="G7305" s="21" t="str">
        <f>IF(F7305="Yes", "Not Applicable", IF(COUNTIF('Broadcast Module Man Codes'!B:B, LEFT(B7305, 4))=0, "No BM Man Code Found", "Match Found"))</f>
        <v>No BM Man Code Found</v>
      </c>
    </row>
    <row r="7306" spans="1:7">
      <c r="A7306" s="23" t="s">
        <v>13992</v>
      </c>
      <c r="B7306" s="23" t="s">
        <v>13993</v>
      </c>
      <c r="C7306" s="23" t="s">
        <v>153</v>
      </c>
      <c r="D7306" s="23" t="str">
        <f>IF(ISNUMBER(MATCH(C7306, 'Registration Database Man. Code'!A:A, 0)), "drone", "")</f>
        <v>drone</v>
      </c>
      <c r="E7306" s="23" t="str">
        <f>VLOOKUP(C7306, 'Registration Database Man. Code'!A:D, 4, FALSE)</f>
        <v>DJI</v>
      </c>
      <c r="F7306" s="24" t="str">
        <f t="shared" si="114"/>
        <v>Yes</v>
      </c>
      <c r="G7306" s="21" t="str">
        <f>IF(F7306="Yes", "Not Applicable", IF(COUNTIF('Broadcast Module Man Codes'!B:B, LEFT(B7306, 4))=0, "No BM Man Code Found", "Match Found"))</f>
        <v>Not Applicable</v>
      </c>
    </row>
    <row r="7307" spans="1:7">
      <c r="A7307" s="23" t="s">
        <v>13994</v>
      </c>
      <c r="B7307" s="23" t="s">
        <v>13995</v>
      </c>
      <c r="C7307" s="23" t="s">
        <v>10</v>
      </c>
      <c r="D7307" s="23" t="str">
        <f>IF(ISNUMBER(MATCH(C7307, 'Registration Database Man. Code'!A:A, 0)), "drone", "")</f>
        <v>drone</v>
      </c>
      <c r="E7307" s="23" t="str">
        <f>VLOOKUP(C7307, 'Registration Database Man. Code'!A:D, 4, FALSE)</f>
        <v>DJI</v>
      </c>
      <c r="F7307" s="24" t="str">
        <f t="shared" si="114"/>
        <v>No</v>
      </c>
      <c r="G7307" s="21" t="str">
        <f>IF(F7307="Yes", "Not Applicable", IF(COUNTIF('Broadcast Module Man Codes'!B:B, LEFT(B7307, 4))=0, "No BM Man Code Found", "Match Found"))</f>
        <v>No BM Man Code Found</v>
      </c>
    </row>
    <row r="7308" spans="1:7">
      <c r="A7308" s="23" t="s">
        <v>13996</v>
      </c>
      <c r="B7308" s="23" t="s">
        <v>13997</v>
      </c>
      <c r="C7308" s="23" t="s">
        <v>94</v>
      </c>
      <c r="D7308" s="23" t="str">
        <f>IF(ISNUMBER(MATCH(C7308, 'Registration Database Man. Code'!A:A, 0)), "drone", "")</f>
        <v>drone</v>
      </c>
      <c r="E7308" s="23" t="str">
        <f>VLOOKUP(C7308, 'Registration Database Man. Code'!A:D, 4, FALSE)</f>
        <v>DJI</v>
      </c>
      <c r="F7308" s="24" t="str">
        <f t="shared" si="114"/>
        <v>No</v>
      </c>
      <c r="G7308" s="21" t="str">
        <f>IF(F7308="Yes", "Not Applicable", IF(COUNTIF('Broadcast Module Man Codes'!B:B, LEFT(B7308, 4))=0, "No BM Man Code Found", "Match Found"))</f>
        <v>No BM Man Code Found</v>
      </c>
    </row>
    <row r="7309" spans="1:7">
      <c r="A7309" s="23" t="s">
        <v>13998</v>
      </c>
      <c r="B7309" s="23" t="s">
        <v>13999</v>
      </c>
      <c r="C7309" s="23" t="s">
        <v>10</v>
      </c>
      <c r="D7309" s="23" t="str">
        <f>IF(ISNUMBER(MATCH(C7309, 'Registration Database Man. Code'!A:A, 0)), "drone", "")</f>
        <v>drone</v>
      </c>
      <c r="E7309" s="23" t="str">
        <f>VLOOKUP(C7309, 'Registration Database Man. Code'!A:D, 4, FALSE)</f>
        <v>DJI</v>
      </c>
      <c r="F7309" s="24" t="str">
        <f t="shared" si="114"/>
        <v>No</v>
      </c>
      <c r="G7309" s="21" t="str">
        <f>IF(F7309="Yes", "Not Applicable", IF(COUNTIF('Broadcast Module Man Codes'!B:B, LEFT(B7309, 4))=0, "No BM Man Code Found", "Match Found"))</f>
        <v>No BM Man Code Found</v>
      </c>
    </row>
    <row r="7310" spans="1:7">
      <c r="A7310" s="23" t="s">
        <v>14000</v>
      </c>
      <c r="B7310" s="23" t="s">
        <v>14001</v>
      </c>
      <c r="C7310" s="23" t="s">
        <v>10</v>
      </c>
      <c r="D7310" s="23" t="str">
        <f>IF(ISNUMBER(MATCH(C7310, 'Registration Database Man. Code'!A:A, 0)), "drone", "")</f>
        <v>drone</v>
      </c>
      <c r="E7310" s="23" t="str">
        <f>VLOOKUP(C7310, 'Registration Database Man. Code'!A:D, 4, FALSE)</f>
        <v>DJI</v>
      </c>
      <c r="F7310" s="24" t="str">
        <f t="shared" si="114"/>
        <v>Yes</v>
      </c>
      <c r="G7310" s="21" t="str">
        <f>IF(F7310="Yes", "Not Applicable", IF(COUNTIF('Broadcast Module Man Codes'!B:B, LEFT(B7310, 4))=0, "No BM Man Code Found", "Match Found"))</f>
        <v>Not Applicable</v>
      </c>
    </row>
    <row r="7311" spans="1:7">
      <c r="A7311" s="23" t="s">
        <v>14002</v>
      </c>
      <c r="B7311" s="23" t="s">
        <v>14003</v>
      </c>
      <c r="C7311" s="23" t="s">
        <v>16</v>
      </c>
      <c r="D7311" s="23" t="str">
        <f>IF(ISNUMBER(MATCH(C7311, 'Registration Database Man. Code'!A:A, 0)), "drone", "")</f>
        <v>drone</v>
      </c>
      <c r="E7311" s="23" t="str">
        <f>VLOOKUP(C7311, 'Registration Database Man. Code'!A:D, 4, FALSE)</f>
        <v>DJI</v>
      </c>
      <c r="F7311" s="24" t="str">
        <f t="shared" si="114"/>
        <v>Yes</v>
      </c>
      <c r="G7311" s="21" t="str">
        <f>IF(F7311="Yes", "Not Applicable", IF(COUNTIF('Broadcast Module Man Codes'!B:B, LEFT(B7311, 4))=0, "No BM Man Code Found", "Match Found"))</f>
        <v>Not Applicable</v>
      </c>
    </row>
    <row r="7312" spans="1:7">
      <c r="A7312" s="23" t="s">
        <v>14004</v>
      </c>
      <c r="B7312" s="23" t="s">
        <v>14005</v>
      </c>
      <c r="C7312" s="23" t="s">
        <v>10</v>
      </c>
      <c r="D7312" s="23" t="str">
        <f>IF(ISNUMBER(MATCH(C7312, 'Registration Database Man. Code'!A:A, 0)), "drone", "")</f>
        <v>drone</v>
      </c>
      <c r="E7312" s="23" t="str">
        <f>VLOOKUP(C7312, 'Registration Database Man. Code'!A:D, 4, FALSE)</f>
        <v>DJI</v>
      </c>
      <c r="F7312" s="24" t="str">
        <f t="shared" si="114"/>
        <v>No</v>
      </c>
      <c r="G7312" s="21" t="str">
        <f>IF(F7312="Yes", "Not Applicable", IF(COUNTIF('Broadcast Module Man Codes'!B:B, LEFT(B7312, 4))=0, "No BM Man Code Found", "Match Found"))</f>
        <v>No BM Man Code Found</v>
      </c>
    </row>
    <row r="7313" spans="1:7">
      <c r="A7313" s="23" t="s">
        <v>14006</v>
      </c>
      <c r="B7313" s="23" t="s">
        <v>14007</v>
      </c>
      <c r="C7313" s="23" t="s">
        <v>10757</v>
      </c>
      <c r="D7313" s="23" t="str">
        <f>IF(ISNUMBER(MATCH(C7313, 'Registration Database Man. Code'!A:A, 0)), "drone", "")</f>
        <v>drone</v>
      </c>
      <c r="E7313" s="23" t="str">
        <f>VLOOKUP(C7313, 'Registration Database Man. Code'!A:D, 4, FALSE)</f>
        <v>DJI</v>
      </c>
      <c r="F7313" s="24" t="str">
        <f t="shared" si="114"/>
        <v>No</v>
      </c>
      <c r="G7313" s="21" t="str">
        <f>IF(F7313="Yes", "Not Applicable", IF(COUNTIF('Broadcast Module Man Codes'!B:B, LEFT(B7313, 4))=0, "No BM Man Code Found", "Match Found"))</f>
        <v>No BM Man Code Found</v>
      </c>
    </row>
    <row r="7314" spans="1:7">
      <c r="A7314" s="23" t="s">
        <v>14008</v>
      </c>
      <c r="B7314" s="23" t="s">
        <v>14009</v>
      </c>
      <c r="C7314" s="23" t="s">
        <v>288</v>
      </c>
      <c r="D7314" s="23" t="str">
        <f>IF(ISNUMBER(MATCH(C7314, 'Registration Database Man. Code'!A:A, 0)), "drone", "")</f>
        <v>drone</v>
      </c>
      <c r="E7314" s="23" t="str">
        <f>VLOOKUP(C7314, 'Registration Database Man. Code'!A:D, 4, FALSE)</f>
        <v>DJI</v>
      </c>
      <c r="F7314" s="24" t="str">
        <f t="shared" si="114"/>
        <v>No</v>
      </c>
      <c r="G7314" s="21" t="str">
        <f>IF(F7314="Yes", "Not Applicable", IF(COUNTIF('Broadcast Module Man Codes'!B:B, LEFT(B7314, 4))=0, "No BM Man Code Found", "Match Found"))</f>
        <v>No BM Man Code Found</v>
      </c>
    </row>
    <row r="7315" spans="1:7">
      <c r="A7315" s="23" t="s">
        <v>14010</v>
      </c>
      <c r="B7315" s="23" t="s">
        <v>14011</v>
      </c>
      <c r="C7315" s="23" t="s">
        <v>10</v>
      </c>
      <c r="D7315" s="23" t="str">
        <f>IF(ISNUMBER(MATCH(C7315, 'Registration Database Man. Code'!A:A, 0)), "drone", "")</f>
        <v>drone</v>
      </c>
      <c r="E7315" s="23" t="str">
        <f>VLOOKUP(C7315, 'Registration Database Man. Code'!A:D, 4, FALSE)</f>
        <v>DJI</v>
      </c>
      <c r="F7315" s="24" t="str">
        <f t="shared" si="114"/>
        <v>Yes</v>
      </c>
      <c r="G7315" s="21" t="str">
        <f>IF(F7315="Yes", "Not Applicable", IF(COUNTIF('Broadcast Module Man Codes'!B:B, LEFT(B7315, 4))=0, "No BM Man Code Found", "Match Found"))</f>
        <v>Not Applicable</v>
      </c>
    </row>
    <row r="7316" spans="1:7">
      <c r="A7316" s="23" t="s">
        <v>14012</v>
      </c>
      <c r="B7316" s="23" t="s">
        <v>14013</v>
      </c>
      <c r="C7316" s="23">
        <v>610131</v>
      </c>
      <c r="D7316" s="23" t="str">
        <f>IF(ISNUMBER(MATCH(C7316, 'Registration Database Man. Code'!A:A, 0)), "drone", "")</f>
        <v>drone</v>
      </c>
      <c r="E7316" s="23" t="str">
        <f>VLOOKUP(C7316, 'Registration Database Man. Code'!A:D, 4, FALSE)</f>
        <v>DJI</v>
      </c>
      <c r="F7316" s="24" t="str">
        <f t="shared" si="114"/>
        <v>No</v>
      </c>
      <c r="G7316" s="21" t="str">
        <f>IF(F7316="Yes", "Not Applicable", IF(COUNTIF('Broadcast Module Man Codes'!B:B, LEFT(B7316, 4))=0, "No BM Man Code Found", "Match Found"))</f>
        <v>No BM Man Code Found</v>
      </c>
    </row>
    <row r="7317" spans="1:7">
      <c r="A7317" s="23" t="s">
        <v>14014</v>
      </c>
      <c r="B7317" s="23" t="s">
        <v>14015</v>
      </c>
      <c r="C7317" s="23" t="s">
        <v>455</v>
      </c>
      <c r="D7317" s="23" t="str">
        <f>IF(ISNUMBER(MATCH(C7317, 'Registration Database Man. Code'!A:A, 0)), "drone", "")</f>
        <v>drone</v>
      </c>
      <c r="E7317" s="23" t="str">
        <f>VLOOKUP(C7317, 'Registration Database Man. Code'!A:D, 4, FALSE)</f>
        <v>DJI</v>
      </c>
      <c r="F7317" s="24" t="str">
        <f t="shared" si="114"/>
        <v>No</v>
      </c>
      <c r="G7317" s="21" t="str">
        <f>IF(F7317="Yes", "Not Applicable", IF(COUNTIF('Broadcast Module Man Codes'!B:B, LEFT(B7317, 4))=0, "No BM Man Code Found", "Match Found"))</f>
        <v>No BM Man Code Found</v>
      </c>
    </row>
    <row r="7318" spans="1:7">
      <c r="A7318" s="23" t="s">
        <v>14016</v>
      </c>
      <c r="B7318" s="23" t="s">
        <v>14017</v>
      </c>
      <c r="C7318" s="23">
        <v>610131</v>
      </c>
      <c r="D7318" s="23" t="str">
        <f>IF(ISNUMBER(MATCH(C7318, 'Registration Database Man. Code'!A:A, 0)), "drone", "")</f>
        <v>drone</v>
      </c>
      <c r="E7318" s="23" t="str">
        <f>VLOOKUP(C7318, 'Registration Database Man. Code'!A:D, 4, FALSE)</f>
        <v>DJI</v>
      </c>
      <c r="F7318" s="24" t="str">
        <f t="shared" si="114"/>
        <v>No</v>
      </c>
      <c r="G7318" s="21" t="str">
        <f>IF(F7318="Yes", "Not Applicable", IF(COUNTIF('Broadcast Module Man Codes'!B:B, LEFT(B7318, 4))=0, "No BM Man Code Found", "Match Found"))</f>
        <v>No BM Man Code Found</v>
      </c>
    </row>
    <row r="7319" spans="1:7">
      <c r="A7319" s="23" t="s">
        <v>14018</v>
      </c>
      <c r="B7319" s="23" t="s">
        <v>14019</v>
      </c>
      <c r="C7319" s="23" t="s">
        <v>12372</v>
      </c>
      <c r="D7319" s="23" t="str">
        <f>IF(ISNUMBER(MATCH(C7319, 'Registration Database Man. Code'!A:A, 0)), "drone", "")</f>
        <v>drone</v>
      </c>
      <c r="E7319" s="23" t="str">
        <f>VLOOKUP(C7319, 'Registration Database Man. Code'!A:D, 4, FALSE)</f>
        <v>DJI</v>
      </c>
      <c r="F7319" s="24" t="str">
        <f t="shared" si="114"/>
        <v>No</v>
      </c>
      <c r="G7319" s="21" t="str">
        <f>IF(F7319="Yes", "Not Applicable", IF(COUNTIF('Broadcast Module Man Codes'!B:B, LEFT(B7319, 4))=0, "No BM Man Code Found", "Match Found"))</f>
        <v>Match Found</v>
      </c>
    </row>
    <row r="7320" spans="1:7">
      <c r="A7320" s="23" t="s">
        <v>14020</v>
      </c>
      <c r="B7320" s="23" t="s">
        <v>14021</v>
      </c>
      <c r="C7320" s="23" t="s">
        <v>574</v>
      </c>
      <c r="D7320" s="23" t="str">
        <f>IF(ISNUMBER(MATCH(C7320, 'Registration Database Man. Code'!A:A, 0)), "drone", "")</f>
        <v>drone</v>
      </c>
      <c r="E7320" s="23" t="str">
        <f>VLOOKUP(C7320, 'Registration Database Man. Code'!A:D, 4, FALSE)</f>
        <v>DJI</v>
      </c>
      <c r="F7320" s="24" t="str">
        <f t="shared" si="114"/>
        <v>No</v>
      </c>
      <c r="G7320" s="21" t="str">
        <f>IF(F7320="Yes", "Not Applicable", IF(COUNTIF('Broadcast Module Man Codes'!B:B, LEFT(B7320, 4))=0, "No BM Man Code Found", "Match Found"))</f>
        <v>No BM Man Code Found</v>
      </c>
    </row>
    <row r="7321" spans="1:7">
      <c r="A7321" s="23" t="s">
        <v>14022</v>
      </c>
      <c r="B7321" s="23" t="s">
        <v>14023</v>
      </c>
      <c r="C7321" s="23" t="s">
        <v>5550</v>
      </c>
      <c r="D7321" s="23" t="str">
        <f>IF(ISNUMBER(MATCH(C7321, 'Registration Database Man. Code'!A:A, 0)), "drone", "")</f>
        <v>drone</v>
      </c>
      <c r="E7321" s="23" t="str">
        <f>VLOOKUP(C7321, 'Registration Database Man. Code'!A:D, 4, FALSE)</f>
        <v>DJI</v>
      </c>
      <c r="F7321" s="24" t="str">
        <f t="shared" si="114"/>
        <v>No</v>
      </c>
      <c r="G7321" s="21" t="str">
        <f>IF(F7321="Yes", "Not Applicable", IF(COUNTIF('Broadcast Module Man Codes'!B:B, LEFT(B7321, 4))=0, "No BM Man Code Found", "Match Found"))</f>
        <v>No BM Man Code Found</v>
      </c>
    </row>
    <row r="7322" spans="1:7">
      <c r="A7322" s="23" t="s">
        <v>14024</v>
      </c>
      <c r="B7322" s="23" t="s">
        <v>14025</v>
      </c>
      <c r="C7322" s="23" t="s">
        <v>1035</v>
      </c>
      <c r="D7322" s="23" t="str">
        <f>IF(ISNUMBER(MATCH(C7322, 'Registration Database Man. Code'!A:A, 0)), "drone", "")</f>
        <v>drone</v>
      </c>
      <c r="E7322" s="23" t="str">
        <f>VLOOKUP(C7322, 'Registration Database Man. Code'!A:D, 4, FALSE)</f>
        <v>DJI</v>
      </c>
      <c r="F7322" s="24" t="str">
        <f t="shared" si="114"/>
        <v>Yes</v>
      </c>
      <c r="G7322" s="21" t="str">
        <f>IF(F7322="Yes", "Not Applicable", IF(COUNTIF('Broadcast Module Man Codes'!B:B, LEFT(B7322, 4))=0, "No BM Man Code Found", "Match Found"))</f>
        <v>Not Applicable</v>
      </c>
    </row>
    <row r="7323" spans="1:7">
      <c r="A7323" s="23" t="s">
        <v>14026</v>
      </c>
      <c r="B7323" s="23" t="s">
        <v>14027</v>
      </c>
      <c r="C7323" s="23" t="s">
        <v>5550</v>
      </c>
      <c r="D7323" s="23" t="str">
        <f>IF(ISNUMBER(MATCH(C7323, 'Registration Database Man. Code'!A:A, 0)), "drone", "")</f>
        <v>drone</v>
      </c>
      <c r="E7323" s="23" t="str">
        <f>VLOOKUP(C7323, 'Registration Database Man. Code'!A:D, 4, FALSE)</f>
        <v>DJI</v>
      </c>
      <c r="F7323" s="24" t="str">
        <f t="shared" si="114"/>
        <v>No</v>
      </c>
      <c r="G7323" s="21" t="str">
        <f>IF(F7323="Yes", "Not Applicable", IF(COUNTIF('Broadcast Module Man Codes'!B:B, LEFT(B7323, 4))=0, "No BM Man Code Found", "Match Found"))</f>
        <v>No BM Man Code Found</v>
      </c>
    </row>
    <row r="7324" spans="1:7">
      <c r="A7324" s="23" t="s">
        <v>14028</v>
      </c>
      <c r="B7324" s="23" t="s">
        <v>14029</v>
      </c>
      <c r="C7324" s="23" t="s">
        <v>10</v>
      </c>
      <c r="D7324" s="23" t="str">
        <f>IF(ISNUMBER(MATCH(C7324, 'Registration Database Man. Code'!A:A, 0)), "drone", "")</f>
        <v>drone</v>
      </c>
      <c r="E7324" s="23" t="str">
        <f>VLOOKUP(C7324, 'Registration Database Man. Code'!A:D, 4, FALSE)</f>
        <v>DJI</v>
      </c>
      <c r="F7324" s="24" t="str">
        <f t="shared" si="114"/>
        <v>Yes</v>
      </c>
      <c r="G7324" s="21" t="str">
        <f>IF(F7324="Yes", "Not Applicable", IF(COUNTIF('Broadcast Module Man Codes'!B:B, LEFT(B7324, 4))=0, "No BM Man Code Found", "Match Found"))</f>
        <v>Not Applicable</v>
      </c>
    </row>
    <row r="7325" spans="1:7">
      <c r="A7325" s="23" t="s">
        <v>14030</v>
      </c>
      <c r="B7325" s="23" t="s">
        <v>14031</v>
      </c>
      <c r="C7325" s="23" t="s">
        <v>10</v>
      </c>
      <c r="D7325" s="23" t="str">
        <f>IF(ISNUMBER(MATCH(C7325, 'Registration Database Man. Code'!A:A, 0)), "drone", "")</f>
        <v>drone</v>
      </c>
      <c r="E7325" s="23" t="str">
        <f>VLOOKUP(C7325, 'Registration Database Man. Code'!A:D, 4, FALSE)</f>
        <v>DJI</v>
      </c>
      <c r="F7325" s="24" t="str">
        <f t="shared" si="114"/>
        <v>No</v>
      </c>
      <c r="G7325" s="21" t="str">
        <f>IF(F7325="Yes", "Not Applicable", IF(COUNTIF('Broadcast Module Man Codes'!B:B, LEFT(B7325, 4))=0, "No BM Man Code Found", "Match Found"))</f>
        <v>No BM Man Code Found</v>
      </c>
    </row>
    <row r="7326" spans="1:7">
      <c r="A7326" s="23" t="s">
        <v>14032</v>
      </c>
      <c r="B7326" s="23" t="s">
        <v>14033</v>
      </c>
      <c r="C7326" s="23" t="s">
        <v>10</v>
      </c>
      <c r="D7326" s="23" t="str">
        <f>IF(ISNUMBER(MATCH(C7326, 'Registration Database Man. Code'!A:A, 0)), "drone", "")</f>
        <v>drone</v>
      </c>
      <c r="E7326" s="23" t="str">
        <f>VLOOKUP(C7326, 'Registration Database Man. Code'!A:D, 4, FALSE)</f>
        <v>DJI</v>
      </c>
      <c r="F7326" s="24" t="str">
        <f t="shared" si="114"/>
        <v>No</v>
      </c>
      <c r="G7326" s="21" t="str">
        <f>IF(F7326="Yes", "Not Applicable", IF(COUNTIF('Broadcast Module Man Codes'!B:B, LEFT(B7326, 4))=0, "No BM Man Code Found", "Match Found"))</f>
        <v>No BM Man Code Found</v>
      </c>
    </row>
    <row r="7327" spans="1:7">
      <c r="A7327" s="23" t="s">
        <v>14034</v>
      </c>
      <c r="B7327" s="23" t="s">
        <v>14035</v>
      </c>
      <c r="C7327" s="23" t="s">
        <v>13919</v>
      </c>
      <c r="D7327" s="23" t="str">
        <f>IF(ISNUMBER(MATCH(C7327, 'Registration Database Man. Code'!A:A, 0)), "drone", "")</f>
        <v>drone</v>
      </c>
      <c r="E7327" s="23" t="str">
        <f>VLOOKUP(C7327, 'Registration Database Man. Code'!A:D, 4, FALSE)</f>
        <v>DJI</v>
      </c>
      <c r="F7327" s="24" t="str">
        <f t="shared" si="114"/>
        <v>Yes</v>
      </c>
      <c r="G7327" s="21" t="str">
        <f>IF(F7327="Yes", "Not Applicable", IF(COUNTIF('Broadcast Module Man Codes'!B:B, LEFT(B7327, 4))=0, "No BM Man Code Found", "Match Found"))</f>
        <v>Not Applicable</v>
      </c>
    </row>
    <row r="7328" spans="1:7">
      <c r="A7328" s="23" t="s">
        <v>14036</v>
      </c>
      <c r="B7328" s="23" t="s">
        <v>14037</v>
      </c>
      <c r="C7328" s="23" t="s">
        <v>21</v>
      </c>
      <c r="D7328" s="23" t="str">
        <f>IF(ISNUMBER(MATCH(C7328, 'Registration Database Man. Code'!A:A, 0)), "drone", "")</f>
        <v>drone</v>
      </c>
      <c r="E7328" s="23" t="str">
        <f>VLOOKUP(C7328, 'Registration Database Man. Code'!A:D, 4, FALSE)</f>
        <v>XAG</v>
      </c>
      <c r="F7328" s="24" t="str">
        <f t="shared" si="114"/>
        <v>Yes</v>
      </c>
      <c r="G7328" s="21" t="str">
        <f>IF(F7328="Yes", "Not Applicable", IF(COUNTIF('Broadcast Module Man Codes'!B:B, LEFT(B7328, 4))=0, "No BM Man Code Found", "Match Found"))</f>
        <v>Not Applicable</v>
      </c>
    </row>
    <row r="7329" spans="1:7">
      <c r="A7329" s="23" t="s">
        <v>14038</v>
      </c>
      <c r="B7329" s="23" t="s">
        <v>14039</v>
      </c>
      <c r="C7329" s="23" t="s">
        <v>12531</v>
      </c>
      <c r="D7329" s="23" t="str">
        <f>IF(ISNUMBER(MATCH(C7329, 'Registration Database Man. Code'!A:A, 0)), "drone", "")</f>
        <v>drone</v>
      </c>
      <c r="E7329" s="23" t="str">
        <f>VLOOKUP(C7329, 'Registration Database Man. Code'!A:D, 4, FALSE)</f>
        <v>DJI</v>
      </c>
      <c r="F7329" s="24" t="str">
        <f t="shared" si="114"/>
        <v>No</v>
      </c>
      <c r="G7329" s="21" t="str">
        <f>IF(F7329="Yes", "Not Applicable", IF(COUNTIF('Broadcast Module Man Codes'!B:B, LEFT(B7329, 4))=0, "No BM Man Code Found", "Match Found"))</f>
        <v>No BM Man Code Found</v>
      </c>
    </row>
    <row r="7330" spans="1:7">
      <c r="A7330" s="23" t="s">
        <v>14040</v>
      </c>
      <c r="B7330" s="23" t="s">
        <v>14041</v>
      </c>
      <c r="C7330" s="23" t="s">
        <v>10</v>
      </c>
      <c r="D7330" s="23" t="str">
        <f>IF(ISNUMBER(MATCH(C7330, 'Registration Database Man. Code'!A:A, 0)), "drone", "")</f>
        <v>drone</v>
      </c>
      <c r="E7330" s="23" t="str">
        <f>VLOOKUP(C7330, 'Registration Database Man. Code'!A:D, 4, FALSE)</f>
        <v>DJI</v>
      </c>
      <c r="F7330" s="24" t="str">
        <f t="shared" si="114"/>
        <v>No</v>
      </c>
      <c r="G7330" s="21" t="str">
        <f>IF(F7330="Yes", "Not Applicable", IF(COUNTIF('Broadcast Module Man Codes'!B:B, LEFT(B7330, 4))=0, "No BM Man Code Found", "Match Found"))</f>
        <v>No BM Man Code Found</v>
      </c>
    </row>
    <row r="7331" spans="1:7">
      <c r="A7331" s="23" t="s">
        <v>14042</v>
      </c>
      <c r="B7331" s="23" t="s">
        <v>14043</v>
      </c>
      <c r="C7331" s="23" t="s">
        <v>94</v>
      </c>
      <c r="D7331" s="23" t="str">
        <f>IF(ISNUMBER(MATCH(C7331, 'Registration Database Man. Code'!A:A, 0)), "drone", "")</f>
        <v>drone</v>
      </c>
      <c r="E7331" s="23" t="str">
        <f>VLOOKUP(C7331, 'Registration Database Man. Code'!A:D, 4, FALSE)</f>
        <v>DJI</v>
      </c>
      <c r="F7331" s="24" t="str">
        <f t="shared" si="114"/>
        <v>No</v>
      </c>
      <c r="G7331" s="21" t="str">
        <f>IF(F7331="Yes", "Not Applicable", IF(COUNTIF('Broadcast Module Man Codes'!B:B, LEFT(B7331, 4))=0, "No BM Man Code Found", "Match Found"))</f>
        <v>No BM Man Code Found</v>
      </c>
    </row>
    <row r="7332" spans="1:7">
      <c r="A7332" s="23" t="s">
        <v>14044</v>
      </c>
      <c r="B7332" s="23" t="s">
        <v>14045</v>
      </c>
      <c r="C7332" s="23" t="s">
        <v>10</v>
      </c>
      <c r="D7332" s="23" t="str">
        <f>IF(ISNUMBER(MATCH(C7332, 'Registration Database Man. Code'!A:A, 0)), "drone", "")</f>
        <v>drone</v>
      </c>
      <c r="E7332" s="23" t="str">
        <f>VLOOKUP(C7332, 'Registration Database Man. Code'!A:D, 4, FALSE)</f>
        <v>DJI</v>
      </c>
      <c r="F7332" s="24" t="str">
        <f t="shared" si="114"/>
        <v>No</v>
      </c>
      <c r="G7332" s="21" t="str">
        <f>IF(F7332="Yes", "Not Applicable", IF(COUNTIF('Broadcast Module Man Codes'!B:B, LEFT(B7332, 4))=0, "No BM Man Code Found", "Match Found"))</f>
        <v>No BM Man Code Found</v>
      </c>
    </row>
    <row r="7333" spans="1:7">
      <c r="A7333" s="23" t="s">
        <v>14046</v>
      </c>
      <c r="B7333" s="23" t="s">
        <v>14047</v>
      </c>
      <c r="C7333" s="23" t="s">
        <v>5989</v>
      </c>
      <c r="D7333" s="23" t="str">
        <f>IF(ISNUMBER(MATCH(C7333, 'Registration Database Man. Code'!A:A, 0)), "drone", "")</f>
        <v>drone</v>
      </c>
      <c r="E7333" s="23" t="str">
        <f>VLOOKUP(C7333, 'Registration Database Man. Code'!A:D, 4, FALSE)</f>
        <v>DJI</v>
      </c>
      <c r="F7333" s="24" t="str">
        <f t="shared" si="114"/>
        <v>No</v>
      </c>
      <c r="G7333" s="21" t="str">
        <f>IF(F7333="Yes", "Not Applicable", IF(COUNTIF('Broadcast Module Man Codes'!B:B, LEFT(B7333, 4))=0, "No BM Man Code Found", "Match Found"))</f>
        <v>No BM Man Code Found</v>
      </c>
    </row>
    <row r="7334" spans="1:7">
      <c r="A7334" s="23" t="s">
        <v>14048</v>
      </c>
      <c r="B7334" s="23" t="s">
        <v>14049</v>
      </c>
      <c r="C7334" s="23" t="s">
        <v>10</v>
      </c>
      <c r="D7334" s="23" t="str">
        <f>IF(ISNUMBER(MATCH(C7334, 'Registration Database Man. Code'!A:A, 0)), "drone", "")</f>
        <v>drone</v>
      </c>
      <c r="E7334" s="23" t="str">
        <f>VLOOKUP(C7334, 'Registration Database Man. Code'!A:D, 4, FALSE)</f>
        <v>DJI</v>
      </c>
      <c r="F7334" s="24" t="str">
        <f t="shared" si="114"/>
        <v>No</v>
      </c>
      <c r="G7334" s="21" t="str">
        <f>IF(F7334="Yes", "Not Applicable", IF(COUNTIF('Broadcast Module Man Codes'!B:B, LEFT(B7334, 4))=0, "No BM Man Code Found", "Match Found"))</f>
        <v>No BM Man Code Found</v>
      </c>
    </row>
    <row r="7335" spans="1:7">
      <c r="A7335" s="23" t="s">
        <v>14050</v>
      </c>
      <c r="B7335" s="23" t="s">
        <v>14051</v>
      </c>
      <c r="C7335" s="23" t="s">
        <v>512</v>
      </c>
      <c r="D7335" s="23" t="str">
        <f>IF(ISNUMBER(MATCH(C7335, 'Registration Database Man. Code'!A:A, 0)), "drone", "")</f>
        <v>drone</v>
      </c>
      <c r="E7335" s="23" t="str">
        <f>VLOOKUP(C7335, 'Registration Database Man. Code'!A:D, 4, FALSE)</f>
        <v>DJI</v>
      </c>
      <c r="F7335" s="24" t="str">
        <f t="shared" si="114"/>
        <v>No</v>
      </c>
      <c r="G7335" s="21" t="str">
        <f>IF(F7335="Yes", "Not Applicable", IF(COUNTIF('Broadcast Module Man Codes'!B:B, LEFT(B7335, 4))=0, "No BM Man Code Found", "Match Found"))</f>
        <v>No BM Man Code Found</v>
      </c>
    </row>
    <row r="7336" spans="1:7">
      <c r="A7336" s="23" t="s">
        <v>14052</v>
      </c>
      <c r="B7336" s="23" t="s">
        <v>14053</v>
      </c>
      <c r="C7336" s="23" t="s">
        <v>94</v>
      </c>
      <c r="D7336" s="23" t="str">
        <f>IF(ISNUMBER(MATCH(C7336, 'Registration Database Man. Code'!A:A, 0)), "drone", "")</f>
        <v>drone</v>
      </c>
      <c r="E7336" s="23" t="str">
        <f>VLOOKUP(C7336, 'Registration Database Man. Code'!A:D, 4, FALSE)</f>
        <v>DJI</v>
      </c>
      <c r="F7336" s="24" t="str">
        <f t="shared" si="114"/>
        <v>No</v>
      </c>
      <c r="G7336" s="21" t="str">
        <f>IF(F7336="Yes", "Not Applicable", IF(COUNTIF('Broadcast Module Man Codes'!B:B, LEFT(B7336, 4))=0, "No BM Man Code Found", "Match Found"))</f>
        <v>No BM Man Code Found</v>
      </c>
    </row>
    <row r="7337" spans="1:7">
      <c r="A7337" s="23" t="s">
        <v>14054</v>
      </c>
      <c r="B7337" s="23" t="s">
        <v>14055</v>
      </c>
      <c r="C7337" s="23">
        <v>610193</v>
      </c>
      <c r="D7337" s="23" t="str">
        <f>IF(ISNUMBER(MATCH(C7337, 'Registration Database Man. Code'!A:A, 0)), "drone", "")</f>
        <v>drone</v>
      </c>
      <c r="E7337" s="23" t="str">
        <f>VLOOKUP(C7337, 'Registration Database Man. Code'!A:D, 4, FALSE)</f>
        <v>DJI</v>
      </c>
      <c r="F7337" s="24" t="str">
        <f t="shared" si="114"/>
        <v>No</v>
      </c>
      <c r="G7337" s="21" t="str">
        <f>IF(F7337="Yes", "Not Applicable", IF(COUNTIF('Broadcast Module Man Codes'!B:B, LEFT(B7337, 4))=0, "No BM Man Code Found", "Match Found"))</f>
        <v>No BM Man Code Found</v>
      </c>
    </row>
    <row r="7338" spans="1:7">
      <c r="A7338" s="23" t="s">
        <v>14056</v>
      </c>
      <c r="B7338" s="23" t="s">
        <v>14057</v>
      </c>
      <c r="C7338" s="23">
        <v>610171</v>
      </c>
      <c r="D7338" s="23" t="str">
        <f>IF(ISNUMBER(MATCH(C7338, 'Registration Database Man. Code'!A:A, 0)), "drone", "")</f>
        <v>drone</v>
      </c>
      <c r="E7338" s="23" t="str">
        <f>VLOOKUP(C7338, 'Registration Database Man. Code'!A:D, 4, FALSE)</f>
        <v>DJI</v>
      </c>
      <c r="F7338" s="24" t="str">
        <f t="shared" si="114"/>
        <v>No</v>
      </c>
      <c r="G7338" s="21" t="str">
        <f>IF(F7338="Yes", "Not Applicable", IF(COUNTIF('Broadcast Module Man Codes'!B:B, LEFT(B7338, 4))=0, "No BM Man Code Found", "Match Found"))</f>
        <v>No BM Man Code Found</v>
      </c>
    </row>
    <row r="7339" spans="1:7">
      <c r="A7339" s="23" t="s">
        <v>14058</v>
      </c>
      <c r="B7339" s="23" t="s">
        <v>14059</v>
      </c>
      <c r="C7339" s="25">
        <v>6102000000000</v>
      </c>
      <c r="D7339" s="23" t="str">
        <f>IF(ISNUMBER(MATCH(C7339, 'Registration Database Man. Code'!A:A, 0)), "drone", "")</f>
        <v>drone</v>
      </c>
      <c r="E7339" s="23" t="str">
        <f>VLOOKUP(C7339, 'Registration Database Man. Code'!A:D, 4, FALSE)</f>
        <v>XAG</v>
      </c>
      <c r="F7339" s="24" t="str">
        <f t="shared" si="114"/>
        <v>No</v>
      </c>
      <c r="G7339" s="21" t="str">
        <f>IF(F7339="Yes", "Not Applicable", IF(COUNTIF('Broadcast Module Man Codes'!B:B, LEFT(B7339, 4))=0, "No BM Man Code Found", "Match Found"))</f>
        <v>No BM Man Code Found</v>
      </c>
    </row>
    <row r="7340" spans="1:7">
      <c r="A7340" s="23" t="s">
        <v>14060</v>
      </c>
      <c r="B7340" s="23" t="s">
        <v>14061</v>
      </c>
      <c r="C7340" s="23" t="s">
        <v>10</v>
      </c>
      <c r="D7340" s="23" t="str">
        <f>IF(ISNUMBER(MATCH(C7340, 'Registration Database Man. Code'!A:A, 0)), "drone", "")</f>
        <v>drone</v>
      </c>
      <c r="E7340" s="23" t="str">
        <f>VLOOKUP(C7340, 'Registration Database Man. Code'!A:D, 4, FALSE)</f>
        <v>DJI</v>
      </c>
      <c r="F7340" s="24" t="str">
        <f t="shared" si="114"/>
        <v>No</v>
      </c>
      <c r="G7340" s="21" t="str">
        <f>IF(F7340="Yes", "Not Applicable", IF(COUNTIF('Broadcast Module Man Codes'!B:B, LEFT(B7340, 4))=0, "No BM Man Code Found", "Match Found"))</f>
        <v>No BM Man Code Found</v>
      </c>
    </row>
    <row r="7341" spans="1:7">
      <c r="A7341" s="23" t="s">
        <v>14062</v>
      </c>
      <c r="B7341" s="23" t="s">
        <v>14063</v>
      </c>
      <c r="C7341" s="23" t="s">
        <v>10</v>
      </c>
      <c r="D7341" s="23" t="str">
        <f>IF(ISNUMBER(MATCH(C7341, 'Registration Database Man. Code'!A:A, 0)), "drone", "")</f>
        <v>drone</v>
      </c>
      <c r="E7341" s="23" t="str">
        <f>VLOOKUP(C7341, 'Registration Database Man. Code'!A:D, 4, FALSE)</f>
        <v>DJI</v>
      </c>
      <c r="F7341" s="24" t="str">
        <f t="shared" si="114"/>
        <v>No</v>
      </c>
      <c r="G7341" s="21" t="str">
        <f>IF(F7341="Yes", "Not Applicable", IF(COUNTIF('Broadcast Module Man Codes'!B:B, LEFT(B7341, 4))=0, "No BM Man Code Found", "Match Found"))</f>
        <v>No BM Man Code Found</v>
      </c>
    </row>
    <row r="7342" spans="1:7">
      <c r="A7342" s="23" t="s">
        <v>14064</v>
      </c>
      <c r="B7342" s="23" t="s">
        <v>14065</v>
      </c>
      <c r="C7342" s="23" t="s">
        <v>1418</v>
      </c>
      <c r="D7342" s="23" t="str">
        <f>IF(ISNUMBER(MATCH(C7342, 'Registration Database Man. Code'!A:A, 0)), "drone", "")</f>
        <v>drone</v>
      </c>
      <c r="E7342" s="23" t="str">
        <f>VLOOKUP(C7342, 'Registration Database Man. Code'!A:D, 4, FALSE)</f>
        <v>DJI</v>
      </c>
      <c r="F7342" s="24" t="str">
        <f t="shared" si="114"/>
        <v>No</v>
      </c>
      <c r="G7342" s="21" t="str">
        <f>IF(F7342="Yes", "Not Applicable", IF(COUNTIF('Broadcast Module Man Codes'!B:B, LEFT(B7342, 4))=0, "No BM Man Code Found", "Match Found"))</f>
        <v>No BM Man Code Found</v>
      </c>
    </row>
    <row r="7343" spans="1:7">
      <c r="A7343" s="23" t="s">
        <v>14066</v>
      </c>
      <c r="B7343" s="23" t="s">
        <v>14067</v>
      </c>
      <c r="C7343" s="23" t="s">
        <v>10</v>
      </c>
      <c r="D7343" s="23" t="str">
        <f>IF(ISNUMBER(MATCH(C7343, 'Registration Database Man. Code'!A:A, 0)), "drone", "")</f>
        <v>drone</v>
      </c>
      <c r="E7343" s="23" t="str">
        <f>VLOOKUP(C7343, 'Registration Database Man. Code'!A:D, 4, FALSE)</f>
        <v>DJI</v>
      </c>
      <c r="F7343" s="24" t="str">
        <f t="shared" si="114"/>
        <v>Yes</v>
      </c>
      <c r="G7343" s="21" t="str">
        <f>IF(F7343="Yes", "Not Applicable", IF(COUNTIF('Broadcast Module Man Codes'!B:B, LEFT(B7343, 4))=0, "No BM Man Code Found", "Match Found"))</f>
        <v>Not Applicable</v>
      </c>
    </row>
    <row r="7344" spans="1:7">
      <c r="A7344" s="23" t="s">
        <v>14068</v>
      </c>
      <c r="B7344" s="23" t="s">
        <v>14069</v>
      </c>
      <c r="C7344" s="23" t="s">
        <v>94</v>
      </c>
      <c r="D7344" s="23" t="str">
        <f>IF(ISNUMBER(MATCH(C7344, 'Registration Database Man. Code'!A:A, 0)), "drone", "")</f>
        <v>drone</v>
      </c>
      <c r="E7344" s="23" t="str">
        <f>VLOOKUP(C7344, 'Registration Database Man. Code'!A:D, 4, FALSE)</f>
        <v>DJI</v>
      </c>
      <c r="F7344" s="24" t="str">
        <f t="shared" si="114"/>
        <v>No</v>
      </c>
      <c r="G7344" s="21" t="str">
        <f>IF(F7344="Yes", "Not Applicable", IF(COUNTIF('Broadcast Module Man Codes'!B:B, LEFT(B7344, 4))=0, "No BM Man Code Found", "Match Found"))</f>
        <v>No BM Man Code Found</v>
      </c>
    </row>
    <row r="7345" spans="1:7">
      <c r="A7345" s="23" t="s">
        <v>14070</v>
      </c>
      <c r="B7345" s="23" t="s">
        <v>14071</v>
      </c>
      <c r="C7345" s="23" t="s">
        <v>10</v>
      </c>
      <c r="D7345" s="23" t="str">
        <f>IF(ISNUMBER(MATCH(C7345, 'Registration Database Man. Code'!A:A, 0)), "drone", "")</f>
        <v>drone</v>
      </c>
      <c r="E7345" s="23" t="str">
        <f>VLOOKUP(C7345, 'Registration Database Man. Code'!A:D, 4, FALSE)</f>
        <v>DJI</v>
      </c>
      <c r="F7345" s="24" t="str">
        <f t="shared" si="114"/>
        <v>No</v>
      </c>
      <c r="G7345" s="21" t="str">
        <f>IF(F7345="Yes", "Not Applicable", IF(COUNTIF('Broadcast Module Man Codes'!B:B, LEFT(B7345, 4))=0, "No BM Man Code Found", "Match Found"))</f>
        <v>No BM Man Code Found</v>
      </c>
    </row>
    <row r="7346" spans="1:7">
      <c r="A7346" s="23" t="s">
        <v>14072</v>
      </c>
      <c r="B7346" s="23" t="s">
        <v>14073</v>
      </c>
      <c r="C7346" s="23" t="s">
        <v>42</v>
      </c>
      <c r="D7346" s="23" t="str">
        <f>IF(ISNUMBER(MATCH(C7346, 'Registration Database Man. Code'!A:A, 0)), "drone", "")</f>
        <v>drone</v>
      </c>
      <c r="E7346" s="23" t="str">
        <f>VLOOKUP(C7346, 'Registration Database Man. Code'!A:D, 4, FALSE)</f>
        <v>DJI</v>
      </c>
      <c r="F7346" s="24" t="str">
        <f t="shared" si="114"/>
        <v>No</v>
      </c>
      <c r="G7346" s="21" t="str">
        <f>IF(F7346="Yes", "Not Applicable", IF(COUNTIF('Broadcast Module Man Codes'!B:B, LEFT(B7346, 4))=0, "No BM Man Code Found", "Match Found"))</f>
        <v>No BM Man Code Found</v>
      </c>
    </row>
    <row r="7347" spans="1:7">
      <c r="A7347" s="23" t="s">
        <v>14074</v>
      </c>
      <c r="B7347" s="23" t="s">
        <v>14075</v>
      </c>
      <c r="C7347" s="23" t="s">
        <v>97</v>
      </c>
      <c r="D7347" s="23" t="str">
        <f>IF(ISNUMBER(MATCH(C7347, 'Registration Database Man. Code'!A:A, 0)), "drone", "")</f>
        <v>drone</v>
      </c>
      <c r="E7347" s="23" t="str">
        <f>VLOOKUP(C7347, 'Registration Database Man. Code'!A:D, 4, FALSE)</f>
        <v>DJI</v>
      </c>
      <c r="F7347" s="24" t="str">
        <f t="shared" si="114"/>
        <v>No</v>
      </c>
      <c r="G7347" s="21" t="str">
        <f>IF(F7347="Yes", "Not Applicable", IF(COUNTIF('Broadcast Module Man Codes'!B:B, LEFT(B7347, 4))=0, "No BM Man Code Found", "Match Found"))</f>
        <v>No BM Man Code Found</v>
      </c>
    </row>
    <row r="7348" spans="1:7">
      <c r="A7348" s="23" t="s">
        <v>14076</v>
      </c>
      <c r="B7348" s="23" t="s">
        <v>14077</v>
      </c>
      <c r="C7348" s="23" t="s">
        <v>10</v>
      </c>
      <c r="D7348" s="23" t="str">
        <f>IF(ISNUMBER(MATCH(C7348, 'Registration Database Man. Code'!A:A, 0)), "drone", "")</f>
        <v>drone</v>
      </c>
      <c r="E7348" s="23" t="str">
        <f>VLOOKUP(C7348, 'Registration Database Man. Code'!A:D, 4, FALSE)</f>
        <v>DJI</v>
      </c>
      <c r="F7348" s="24" t="str">
        <f t="shared" si="114"/>
        <v>Yes</v>
      </c>
      <c r="G7348" s="21" t="str">
        <f>IF(F7348="Yes", "Not Applicable", IF(COUNTIF('Broadcast Module Man Codes'!B:B, LEFT(B7348, 4))=0, "No BM Man Code Found", "Match Found"))</f>
        <v>Not Applicable</v>
      </c>
    </row>
    <row r="7349" spans="1:7">
      <c r="A7349" s="23" t="s">
        <v>14078</v>
      </c>
      <c r="B7349" s="23" t="s">
        <v>14079</v>
      </c>
      <c r="C7349" s="23" t="s">
        <v>63</v>
      </c>
      <c r="D7349" s="23" t="str">
        <f>IF(ISNUMBER(MATCH(C7349, 'Registration Database Man. Code'!A:A, 0)), "drone", "")</f>
        <v>drone</v>
      </c>
      <c r="E7349" s="23" t="str">
        <f>VLOOKUP(C7349, 'Registration Database Man. Code'!A:D, 4, FALSE)</f>
        <v>DJI</v>
      </c>
      <c r="F7349" s="24" t="str">
        <f t="shared" si="114"/>
        <v>No</v>
      </c>
      <c r="G7349" s="21" t="str">
        <f>IF(F7349="Yes", "Not Applicable", IF(COUNTIF('Broadcast Module Man Codes'!B:B, LEFT(B7349, 4))=0, "No BM Man Code Found", "Match Found"))</f>
        <v>No BM Man Code Found</v>
      </c>
    </row>
    <row r="7350" spans="1:7">
      <c r="A7350" s="23" t="s">
        <v>14080</v>
      </c>
      <c r="B7350" s="23" t="s">
        <v>14081</v>
      </c>
      <c r="C7350" s="23" t="s">
        <v>10</v>
      </c>
      <c r="D7350" s="23" t="str">
        <f>IF(ISNUMBER(MATCH(C7350, 'Registration Database Man. Code'!A:A, 0)), "drone", "")</f>
        <v>drone</v>
      </c>
      <c r="E7350" s="23" t="str">
        <f>VLOOKUP(C7350, 'Registration Database Man. Code'!A:D, 4, FALSE)</f>
        <v>DJI</v>
      </c>
      <c r="F7350" s="24" t="str">
        <f t="shared" si="114"/>
        <v>Yes</v>
      </c>
      <c r="G7350" s="21" t="str">
        <f>IF(F7350="Yes", "Not Applicable", IF(COUNTIF('Broadcast Module Man Codes'!B:B, LEFT(B7350, 4))=0, "No BM Man Code Found", "Match Found"))</f>
        <v>Not Applicable</v>
      </c>
    </row>
    <row r="7351" spans="1:7">
      <c r="A7351" s="23" t="s">
        <v>14082</v>
      </c>
      <c r="B7351" s="23" t="s">
        <v>14083</v>
      </c>
      <c r="C7351" s="23" t="s">
        <v>10</v>
      </c>
      <c r="D7351" s="23" t="str">
        <f>IF(ISNUMBER(MATCH(C7351, 'Registration Database Man. Code'!A:A, 0)), "drone", "")</f>
        <v>drone</v>
      </c>
      <c r="E7351" s="23" t="str">
        <f>VLOOKUP(C7351, 'Registration Database Man. Code'!A:D, 4, FALSE)</f>
        <v>DJI</v>
      </c>
      <c r="F7351" s="24" t="str">
        <f t="shared" si="114"/>
        <v>No</v>
      </c>
      <c r="G7351" s="21" t="str">
        <f>IF(F7351="Yes", "Not Applicable", IF(COUNTIF('Broadcast Module Man Codes'!B:B, LEFT(B7351, 4))=0, "No BM Man Code Found", "Match Found"))</f>
        <v>No BM Man Code Found</v>
      </c>
    </row>
    <row r="7352" spans="1:7">
      <c r="A7352" s="23" t="s">
        <v>14084</v>
      </c>
      <c r="B7352" s="23" t="s">
        <v>14085</v>
      </c>
      <c r="C7352" s="23" t="s">
        <v>10</v>
      </c>
      <c r="D7352" s="23" t="str">
        <f>IF(ISNUMBER(MATCH(C7352, 'Registration Database Man. Code'!A:A, 0)), "drone", "")</f>
        <v>drone</v>
      </c>
      <c r="E7352" s="23" t="str">
        <f>VLOOKUP(C7352, 'Registration Database Man. Code'!A:D, 4, FALSE)</f>
        <v>DJI</v>
      </c>
      <c r="F7352" s="24" t="str">
        <f t="shared" si="114"/>
        <v>No</v>
      </c>
      <c r="G7352" s="21" t="str">
        <f>IF(F7352="Yes", "Not Applicable", IF(COUNTIF('Broadcast Module Man Codes'!B:B, LEFT(B7352, 4))=0, "No BM Man Code Found", "Match Found"))</f>
        <v>No BM Man Code Found</v>
      </c>
    </row>
    <row r="7353" spans="1:7">
      <c r="A7353" s="23" t="s">
        <v>14086</v>
      </c>
      <c r="B7353" s="23" t="s">
        <v>14087</v>
      </c>
      <c r="C7353" s="23" t="s">
        <v>94</v>
      </c>
      <c r="D7353" s="23" t="str">
        <f>IF(ISNUMBER(MATCH(C7353, 'Registration Database Man. Code'!A:A, 0)), "drone", "")</f>
        <v>drone</v>
      </c>
      <c r="E7353" s="23" t="str">
        <f>VLOOKUP(C7353, 'Registration Database Man. Code'!A:D, 4, FALSE)</f>
        <v>DJI</v>
      </c>
      <c r="F7353" s="24" t="str">
        <f t="shared" si="114"/>
        <v>No</v>
      </c>
      <c r="G7353" s="21" t="str">
        <f>IF(F7353="Yes", "Not Applicable", IF(COUNTIF('Broadcast Module Man Codes'!B:B, LEFT(B7353, 4))=0, "No BM Man Code Found", "Match Found"))</f>
        <v>No BM Man Code Found</v>
      </c>
    </row>
    <row r="7354" spans="1:7">
      <c r="A7354" s="23" t="s">
        <v>14088</v>
      </c>
      <c r="B7354" s="23" t="s">
        <v>14089</v>
      </c>
      <c r="C7354" s="23" t="s">
        <v>509</v>
      </c>
      <c r="D7354" s="23" t="str">
        <f>IF(ISNUMBER(MATCH(C7354, 'Registration Database Man. Code'!A:A, 0)), "drone", "")</f>
        <v>drone</v>
      </c>
      <c r="E7354" s="23" t="str">
        <f>VLOOKUP(C7354, 'Registration Database Man. Code'!A:D, 4, FALSE)</f>
        <v>DJI</v>
      </c>
      <c r="F7354" s="24" t="str">
        <f t="shared" si="114"/>
        <v>No</v>
      </c>
      <c r="G7354" s="21" t="str">
        <f>IF(F7354="Yes", "Not Applicable", IF(COUNTIF('Broadcast Module Man Codes'!B:B, LEFT(B7354, 4))=0, "No BM Man Code Found", "Match Found"))</f>
        <v>No BM Man Code Found</v>
      </c>
    </row>
    <row r="7355" spans="1:7">
      <c r="A7355" s="23" t="s">
        <v>14090</v>
      </c>
      <c r="B7355" s="23" t="s">
        <v>14091</v>
      </c>
      <c r="C7355" s="23" t="s">
        <v>10</v>
      </c>
      <c r="D7355" s="23" t="str">
        <f>IF(ISNUMBER(MATCH(C7355, 'Registration Database Man. Code'!A:A, 0)), "drone", "")</f>
        <v>drone</v>
      </c>
      <c r="E7355" s="23" t="str">
        <f>VLOOKUP(C7355, 'Registration Database Man. Code'!A:D, 4, FALSE)</f>
        <v>DJI</v>
      </c>
      <c r="F7355" s="24" t="str">
        <f t="shared" si="114"/>
        <v>No</v>
      </c>
      <c r="G7355" s="21" t="str">
        <f>IF(F7355="Yes", "Not Applicable", IF(COUNTIF('Broadcast Module Man Codes'!B:B, LEFT(B7355, 4))=0, "No BM Man Code Found", "Match Found"))</f>
        <v>No BM Man Code Found</v>
      </c>
    </row>
    <row r="7356" spans="1:7">
      <c r="A7356" s="23" t="s">
        <v>14092</v>
      </c>
      <c r="B7356" s="23" t="s">
        <v>14093</v>
      </c>
      <c r="C7356" s="23" t="s">
        <v>10</v>
      </c>
      <c r="D7356" s="23" t="str">
        <f>IF(ISNUMBER(MATCH(C7356, 'Registration Database Man. Code'!A:A, 0)), "drone", "")</f>
        <v>drone</v>
      </c>
      <c r="E7356" s="23" t="str">
        <f>VLOOKUP(C7356, 'Registration Database Man. Code'!A:D, 4, FALSE)</f>
        <v>DJI</v>
      </c>
      <c r="F7356" s="24" t="str">
        <f t="shared" si="114"/>
        <v>No</v>
      </c>
      <c r="G7356" s="21" t="str">
        <f>IF(F7356="Yes", "Not Applicable", IF(COUNTIF('Broadcast Module Man Codes'!B:B, LEFT(B7356, 4))=0, "No BM Man Code Found", "Match Found"))</f>
        <v>No BM Man Code Found</v>
      </c>
    </row>
    <row r="7357" spans="1:7">
      <c r="A7357" s="23" t="s">
        <v>14094</v>
      </c>
      <c r="B7357" s="23" t="s">
        <v>14095</v>
      </c>
      <c r="C7357" s="23" t="s">
        <v>21</v>
      </c>
      <c r="D7357" s="23" t="str">
        <f>IF(ISNUMBER(MATCH(C7357, 'Registration Database Man. Code'!A:A, 0)), "drone", "")</f>
        <v>drone</v>
      </c>
      <c r="E7357" s="23" t="str">
        <f>VLOOKUP(C7357, 'Registration Database Man. Code'!A:D, 4, FALSE)</f>
        <v>XAG</v>
      </c>
      <c r="F7357" s="24" t="str">
        <f t="shared" si="114"/>
        <v>Yes</v>
      </c>
      <c r="G7357" s="21" t="str">
        <f>IF(F7357="Yes", "Not Applicable", IF(COUNTIF('Broadcast Module Man Codes'!B:B, LEFT(B7357, 4))=0, "No BM Man Code Found", "Match Found"))</f>
        <v>Not Applicable</v>
      </c>
    </row>
    <row r="7358" spans="1:7">
      <c r="A7358" s="23" t="s">
        <v>14096</v>
      </c>
      <c r="B7358" s="23" t="s">
        <v>14097</v>
      </c>
      <c r="C7358" s="23" t="s">
        <v>10</v>
      </c>
      <c r="D7358" s="23" t="str">
        <f>IF(ISNUMBER(MATCH(C7358, 'Registration Database Man. Code'!A:A, 0)), "drone", "")</f>
        <v>drone</v>
      </c>
      <c r="E7358" s="23" t="str">
        <f>VLOOKUP(C7358, 'Registration Database Man. Code'!A:D, 4, FALSE)</f>
        <v>DJI</v>
      </c>
      <c r="F7358" s="24" t="str">
        <f t="shared" si="114"/>
        <v>No</v>
      </c>
      <c r="G7358" s="21" t="str">
        <f>IF(F7358="Yes", "Not Applicable", IF(COUNTIF('Broadcast Module Man Codes'!B:B, LEFT(B7358, 4))=0, "No BM Man Code Found", "Match Found"))</f>
        <v>No BM Man Code Found</v>
      </c>
    </row>
    <row r="7359" spans="1:7">
      <c r="A7359" s="23" t="s">
        <v>14098</v>
      </c>
      <c r="B7359" s="23" t="s">
        <v>14099</v>
      </c>
      <c r="C7359" s="23" t="s">
        <v>1421</v>
      </c>
      <c r="D7359" s="23" t="str">
        <f>IF(ISNUMBER(MATCH(C7359, 'Registration Database Man. Code'!A:A, 0)), "drone", "")</f>
        <v>drone</v>
      </c>
      <c r="E7359" s="23" t="str">
        <f>VLOOKUP(C7359, 'Registration Database Man. Code'!A:D, 4, FALSE)</f>
        <v>DJI</v>
      </c>
      <c r="F7359" s="24" t="str">
        <f t="shared" si="114"/>
        <v>No</v>
      </c>
      <c r="G7359" s="21" t="str">
        <f>IF(F7359="Yes", "Not Applicable", IF(COUNTIF('Broadcast Module Man Codes'!B:B, LEFT(B7359, 4))=0, "No BM Man Code Found", "Match Found"))</f>
        <v>No BM Man Code Found</v>
      </c>
    </row>
    <row r="7360" spans="1:7">
      <c r="A7360" s="23" t="s">
        <v>14100</v>
      </c>
      <c r="B7360" s="23" t="s">
        <v>14101</v>
      </c>
      <c r="C7360" s="23" t="s">
        <v>10</v>
      </c>
      <c r="D7360" s="23" t="str">
        <f>IF(ISNUMBER(MATCH(C7360, 'Registration Database Man. Code'!A:A, 0)), "drone", "")</f>
        <v>drone</v>
      </c>
      <c r="E7360" s="23" t="str">
        <f>VLOOKUP(C7360, 'Registration Database Man. Code'!A:D, 4, FALSE)</f>
        <v>DJI</v>
      </c>
      <c r="F7360" s="24" t="str">
        <f t="shared" si="114"/>
        <v>No</v>
      </c>
      <c r="G7360" s="21" t="str">
        <f>IF(F7360="Yes", "Not Applicable", IF(COUNTIF('Broadcast Module Man Codes'!B:B, LEFT(B7360, 4))=0, "No BM Man Code Found", "Match Found"))</f>
        <v>No BM Man Code Found</v>
      </c>
    </row>
    <row r="7361" spans="1:7">
      <c r="A7361" s="23" t="s">
        <v>14102</v>
      </c>
      <c r="B7361" s="23" t="s">
        <v>14103</v>
      </c>
      <c r="C7361" s="23" t="s">
        <v>10</v>
      </c>
      <c r="D7361" s="23" t="str">
        <f>IF(ISNUMBER(MATCH(C7361, 'Registration Database Man. Code'!A:A, 0)), "drone", "")</f>
        <v>drone</v>
      </c>
      <c r="E7361" s="23" t="str">
        <f>VLOOKUP(C7361, 'Registration Database Man. Code'!A:D, 4, FALSE)</f>
        <v>DJI</v>
      </c>
      <c r="F7361" s="24" t="str">
        <f t="shared" si="114"/>
        <v>Yes</v>
      </c>
      <c r="G7361" s="21" t="str">
        <f>IF(F7361="Yes", "Not Applicable", IF(COUNTIF('Broadcast Module Man Codes'!B:B, LEFT(B7361, 4))=0, "No BM Man Code Found", "Match Found"))</f>
        <v>Not Applicable</v>
      </c>
    </row>
    <row r="7362" spans="1:7">
      <c r="A7362" s="23" t="s">
        <v>14104</v>
      </c>
      <c r="B7362" s="23" t="s">
        <v>14105</v>
      </c>
      <c r="C7362" s="23" t="s">
        <v>10</v>
      </c>
      <c r="D7362" s="23" t="str">
        <f>IF(ISNUMBER(MATCH(C7362, 'Registration Database Man. Code'!A:A, 0)), "drone", "")</f>
        <v>drone</v>
      </c>
      <c r="E7362" s="23" t="str">
        <f>VLOOKUP(C7362, 'Registration Database Man. Code'!A:D, 4, FALSE)</f>
        <v>DJI</v>
      </c>
      <c r="F7362" s="24" t="str">
        <f t="shared" si="114"/>
        <v>No</v>
      </c>
      <c r="G7362" s="21" t="str">
        <f>IF(F7362="Yes", "Not Applicable", IF(COUNTIF('Broadcast Module Man Codes'!B:B, LEFT(B7362, 4))=0, "No BM Man Code Found", "Match Found"))</f>
        <v>No BM Man Code Found</v>
      </c>
    </row>
    <row r="7363" spans="1:7">
      <c r="A7363" s="23" t="s">
        <v>14106</v>
      </c>
      <c r="B7363" s="23" t="s">
        <v>14107</v>
      </c>
      <c r="C7363" s="23" t="s">
        <v>10</v>
      </c>
      <c r="D7363" s="23" t="str">
        <f>IF(ISNUMBER(MATCH(C7363, 'Registration Database Man. Code'!A:A, 0)), "drone", "")</f>
        <v>drone</v>
      </c>
      <c r="E7363" s="23" t="str">
        <f>VLOOKUP(C7363, 'Registration Database Man. Code'!A:D, 4, FALSE)</f>
        <v>DJI</v>
      </c>
      <c r="F7363" s="24" t="str">
        <f t="shared" ref="F7363:F7426" si="115">IF(OR(E7363="EA VISION", E7363="EAVISION"), "No", IF(OR(AND(OR(E7363="DJI", E7363="DJI Innovations"), LEFT(B7363, 5)="1581F"), AND(OR(E7363="XAG", E7363="GUANGZHOU XAG CO LTD"), LEFT(B7363, 5)="1863F"), AND(E7363="Talos Drones", LEFT(B7363, 5)="2104F")), "Yes", "No"))</f>
        <v>Yes</v>
      </c>
      <c r="G7363" s="21" t="str">
        <f>IF(F7363="Yes", "Not Applicable", IF(COUNTIF('Broadcast Module Man Codes'!B:B, LEFT(B7363, 4))=0, "No BM Man Code Found", "Match Found"))</f>
        <v>Not Applicable</v>
      </c>
    </row>
    <row r="7364" spans="1:7">
      <c r="A7364" s="23" t="s">
        <v>14108</v>
      </c>
      <c r="B7364" s="23" t="s">
        <v>14109</v>
      </c>
      <c r="C7364" s="23" t="s">
        <v>10</v>
      </c>
      <c r="D7364" s="23" t="str">
        <f>IF(ISNUMBER(MATCH(C7364, 'Registration Database Man. Code'!A:A, 0)), "drone", "")</f>
        <v>drone</v>
      </c>
      <c r="E7364" s="23" t="str">
        <f>VLOOKUP(C7364, 'Registration Database Man. Code'!A:D, 4, FALSE)</f>
        <v>DJI</v>
      </c>
      <c r="F7364" s="24" t="str">
        <f t="shared" si="115"/>
        <v>Yes</v>
      </c>
      <c r="G7364" s="21" t="str">
        <f>IF(F7364="Yes", "Not Applicable", IF(COUNTIF('Broadcast Module Man Codes'!B:B, LEFT(B7364, 4))=0, "No BM Man Code Found", "Match Found"))</f>
        <v>Not Applicable</v>
      </c>
    </row>
    <row r="7365" spans="1:7">
      <c r="A7365" s="23" t="s">
        <v>14110</v>
      </c>
      <c r="B7365" s="23" t="s">
        <v>14111</v>
      </c>
      <c r="C7365" s="23" t="s">
        <v>94</v>
      </c>
      <c r="D7365" s="23" t="str">
        <f>IF(ISNUMBER(MATCH(C7365, 'Registration Database Man. Code'!A:A, 0)), "drone", "")</f>
        <v>drone</v>
      </c>
      <c r="E7365" s="23" t="str">
        <f>VLOOKUP(C7365, 'Registration Database Man. Code'!A:D, 4, FALSE)</f>
        <v>DJI</v>
      </c>
      <c r="F7365" s="24" t="str">
        <f t="shared" si="115"/>
        <v>No</v>
      </c>
      <c r="G7365" s="21" t="str">
        <f>IF(F7365="Yes", "Not Applicable", IF(COUNTIF('Broadcast Module Man Codes'!B:B, LEFT(B7365, 4))=0, "No BM Man Code Found", "Match Found"))</f>
        <v>No BM Man Code Found</v>
      </c>
    </row>
    <row r="7366" spans="1:7">
      <c r="A7366" s="23" t="s">
        <v>14112</v>
      </c>
      <c r="B7366" s="23" t="s">
        <v>14113</v>
      </c>
      <c r="C7366" s="23" t="s">
        <v>10</v>
      </c>
      <c r="D7366" s="23" t="str">
        <f>IF(ISNUMBER(MATCH(C7366, 'Registration Database Man. Code'!A:A, 0)), "drone", "")</f>
        <v>drone</v>
      </c>
      <c r="E7366" s="23" t="str">
        <f>VLOOKUP(C7366, 'Registration Database Man. Code'!A:D, 4, FALSE)</f>
        <v>DJI</v>
      </c>
      <c r="F7366" s="24" t="str">
        <f t="shared" si="115"/>
        <v>No</v>
      </c>
      <c r="G7366" s="21" t="str">
        <f>IF(F7366="Yes", "Not Applicable", IF(COUNTIF('Broadcast Module Man Codes'!B:B, LEFT(B7366, 4))=0, "No BM Man Code Found", "Match Found"))</f>
        <v>No BM Man Code Found</v>
      </c>
    </row>
    <row r="7367" spans="1:7">
      <c r="A7367" s="23" t="s">
        <v>14114</v>
      </c>
      <c r="B7367" s="23" t="s">
        <v>14115</v>
      </c>
      <c r="C7367" s="23" t="s">
        <v>10</v>
      </c>
      <c r="D7367" s="23" t="str">
        <f>IF(ISNUMBER(MATCH(C7367, 'Registration Database Man. Code'!A:A, 0)), "drone", "")</f>
        <v>drone</v>
      </c>
      <c r="E7367" s="23" t="str">
        <f>VLOOKUP(C7367, 'Registration Database Man. Code'!A:D, 4, FALSE)</f>
        <v>DJI</v>
      </c>
      <c r="F7367" s="24" t="str">
        <f t="shared" si="115"/>
        <v>No</v>
      </c>
      <c r="G7367" s="21" t="str">
        <f>IF(F7367="Yes", "Not Applicable", IF(COUNTIF('Broadcast Module Man Codes'!B:B, LEFT(B7367, 4))=0, "No BM Man Code Found", "Match Found"))</f>
        <v>No BM Man Code Found</v>
      </c>
    </row>
    <row r="7368" spans="1:7">
      <c r="A7368" s="23" t="s">
        <v>14116</v>
      </c>
      <c r="B7368" s="23" t="s">
        <v>14117</v>
      </c>
      <c r="C7368" s="23" t="s">
        <v>10</v>
      </c>
      <c r="D7368" s="23" t="str">
        <f>IF(ISNUMBER(MATCH(C7368, 'Registration Database Man. Code'!A:A, 0)), "drone", "")</f>
        <v>drone</v>
      </c>
      <c r="E7368" s="23" t="str">
        <f>VLOOKUP(C7368, 'Registration Database Man. Code'!A:D, 4, FALSE)</f>
        <v>DJI</v>
      </c>
      <c r="F7368" s="24" t="str">
        <f t="shared" si="115"/>
        <v>No</v>
      </c>
      <c r="G7368" s="21" t="str">
        <f>IF(F7368="Yes", "Not Applicable", IF(COUNTIF('Broadcast Module Man Codes'!B:B, LEFT(B7368, 4))=0, "No BM Man Code Found", "Match Found"))</f>
        <v>No BM Man Code Found</v>
      </c>
    </row>
    <row r="7369" spans="1:7">
      <c r="A7369" s="23" t="s">
        <v>14118</v>
      </c>
      <c r="B7369" s="23" t="s">
        <v>14119</v>
      </c>
      <c r="C7369" s="23" t="s">
        <v>10</v>
      </c>
      <c r="D7369" s="23" t="str">
        <f>IF(ISNUMBER(MATCH(C7369, 'Registration Database Man. Code'!A:A, 0)), "drone", "")</f>
        <v>drone</v>
      </c>
      <c r="E7369" s="23" t="str">
        <f>VLOOKUP(C7369, 'Registration Database Man. Code'!A:D, 4, FALSE)</f>
        <v>DJI</v>
      </c>
      <c r="F7369" s="24" t="str">
        <f t="shared" si="115"/>
        <v>No</v>
      </c>
      <c r="G7369" s="21" t="str">
        <f>IF(F7369="Yes", "Not Applicable", IF(COUNTIF('Broadcast Module Man Codes'!B:B, LEFT(B7369, 4))=0, "No BM Man Code Found", "Match Found"))</f>
        <v>No BM Man Code Found</v>
      </c>
    </row>
    <row r="7370" spans="1:7">
      <c r="A7370" s="23" t="s">
        <v>14120</v>
      </c>
      <c r="B7370" s="23" t="s">
        <v>14121</v>
      </c>
      <c r="C7370" s="23" t="s">
        <v>94</v>
      </c>
      <c r="D7370" s="23" t="str">
        <f>IF(ISNUMBER(MATCH(C7370, 'Registration Database Man. Code'!A:A, 0)), "drone", "")</f>
        <v>drone</v>
      </c>
      <c r="E7370" s="23" t="str">
        <f>VLOOKUP(C7370, 'Registration Database Man. Code'!A:D, 4, FALSE)</f>
        <v>DJI</v>
      </c>
      <c r="F7370" s="24" t="str">
        <f t="shared" si="115"/>
        <v>No</v>
      </c>
      <c r="G7370" s="21" t="str">
        <f>IF(F7370="Yes", "Not Applicable", IF(COUNTIF('Broadcast Module Man Codes'!B:B, LEFT(B7370, 4))=0, "No BM Man Code Found", "Match Found"))</f>
        <v>No BM Man Code Found</v>
      </c>
    </row>
    <row r="7371" spans="1:7">
      <c r="A7371" s="23" t="s">
        <v>14122</v>
      </c>
      <c r="B7371" s="23" t="s">
        <v>14123</v>
      </c>
      <c r="C7371" s="23">
        <v>610131</v>
      </c>
      <c r="D7371" s="23" t="str">
        <f>IF(ISNUMBER(MATCH(C7371, 'Registration Database Man. Code'!A:A, 0)), "drone", "")</f>
        <v>drone</v>
      </c>
      <c r="E7371" s="23" t="str">
        <f>VLOOKUP(C7371, 'Registration Database Man. Code'!A:D, 4, FALSE)</f>
        <v>DJI</v>
      </c>
      <c r="F7371" s="24" t="str">
        <f t="shared" si="115"/>
        <v>No</v>
      </c>
      <c r="G7371" s="21" t="str">
        <f>IF(F7371="Yes", "Not Applicable", IF(COUNTIF('Broadcast Module Man Codes'!B:B, LEFT(B7371, 4))=0, "No BM Man Code Found", "Match Found"))</f>
        <v>No BM Man Code Found</v>
      </c>
    </row>
    <row r="7372" spans="1:7">
      <c r="A7372" s="23" t="s">
        <v>14124</v>
      </c>
      <c r="B7372" s="23" t="s">
        <v>14125</v>
      </c>
      <c r="C7372" s="23" t="s">
        <v>10</v>
      </c>
      <c r="D7372" s="23" t="str">
        <f>IF(ISNUMBER(MATCH(C7372, 'Registration Database Man. Code'!A:A, 0)), "drone", "")</f>
        <v>drone</v>
      </c>
      <c r="E7372" s="23" t="str">
        <f>VLOOKUP(C7372, 'Registration Database Man. Code'!A:D, 4, FALSE)</f>
        <v>DJI</v>
      </c>
      <c r="F7372" s="24" t="str">
        <f t="shared" si="115"/>
        <v>No</v>
      </c>
      <c r="G7372" s="21" t="str">
        <f>IF(F7372="Yes", "Not Applicable", IF(COUNTIF('Broadcast Module Man Codes'!B:B, LEFT(B7372, 4))=0, "No BM Man Code Found", "Match Found"))</f>
        <v>No BM Man Code Found</v>
      </c>
    </row>
    <row r="7373" spans="1:7">
      <c r="A7373" s="23" t="s">
        <v>14126</v>
      </c>
      <c r="B7373" s="23" t="s">
        <v>14127</v>
      </c>
      <c r="C7373" s="23" t="s">
        <v>12531</v>
      </c>
      <c r="D7373" s="23" t="str">
        <f>IF(ISNUMBER(MATCH(C7373, 'Registration Database Man. Code'!A:A, 0)), "drone", "")</f>
        <v>drone</v>
      </c>
      <c r="E7373" s="23" t="str">
        <f>VLOOKUP(C7373, 'Registration Database Man. Code'!A:D, 4, FALSE)</f>
        <v>DJI</v>
      </c>
      <c r="F7373" s="24" t="str">
        <f t="shared" si="115"/>
        <v>No</v>
      </c>
      <c r="G7373" s="21" t="str">
        <f>IF(F7373="Yes", "Not Applicable", IF(COUNTIF('Broadcast Module Man Codes'!B:B, LEFT(B7373, 4))=0, "No BM Man Code Found", "Match Found"))</f>
        <v>No BM Man Code Found</v>
      </c>
    </row>
    <row r="7374" spans="1:7">
      <c r="A7374" s="23" t="s">
        <v>14128</v>
      </c>
      <c r="B7374" s="23">
        <v>6958265104022</v>
      </c>
      <c r="C7374" s="23" t="s">
        <v>5188</v>
      </c>
      <c r="D7374" s="23" t="str">
        <f>IF(ISNUMBER(MATCH(C7374, 'Registration Database Man. Code'!A:A, 0)), "drone", "")</f>
        <v>drone</v>
      </c>
      <c r="E7374" s="23" t="str">
        <f>VLOOKUP(C7374, 'Registration Database Man. Code'!A:D, 4, FALSE)</f>
        <v>DJI</v>
      </c>
      <c r="F7374" s="24" t="str">
        <f t="shared" si="115"/>
        <v>No</v>
      </c>
      <c r="G7374" s="21" t="str">
        <f>IF(F7374="Yes", "Not Applicable", IF(COUNTIF('Broadcast Module Man Codes'!B:B, LEFT(B7374, 4))=0, "No BM Man Code Found", "Match Found"))</f>
        <v>No BM Man Code Found</v>
      </c>
    </row>
    <row r="7375" spans="1:7">
      <c r="A7375" s="23" t="s">
        <v>14129</v>
      </c>
      <c r="B7375" s="23" t="s">
        <v>14130</v>
      </c>
      <c r="C7375" s="23" t="s">
        <v>94</v>
      </c>
      <c r="D7375" s="23" t="str">
        <f>IF(ISNUMBER(MATCH(C7375, 'Registration Database Man. Code'!A:A, 0)), "drone", "")</f>
        <v>drone</v>
      </c>
      <c r="E7375" s="23" t="str">
        <f>VLOOKUP(C7375, 'Registration Database Man. Code'!A:D, 4, FALSE)</f>
        <v>DJI</v>
      </c>
      <c r="F7375" s="24" t="str">
        <f t="shared" si="115"/>
        <v>No</v>
      </c>
      <c r="G7375" s="21" t="str">
        <f>IF(F7375="Yes", "Not Applicable", IF(COUNTIF('Broadcast Module Man Codes'!B:B, LEFT(B7375, 4))=0, "No BM Man Code Found", "Match Found"))</f>
        <v>No BM Man Code Found</v>
      </c>
    </row>
    <row r="7376" spans="1:7">
      <c r="A7376" s="23" t="s">
        <v>14131</v>
      </c>
      <c r="B7376" s="23" t="s">
        <v>14132</v>
      </c>
      <c r="C7376" s="23" t="s">
        <v>10</v>
      </c>
      <c r="D7376" s="23" t="str">
        <f>IF(ISNUMBER(MATCH(C7376, 'Registration Database Man. Code'!A:A, 0)), "drone", "")</f>
        <v>drone</v>
      </c>
      <c r="E7376" s="23" t="str">
        <f>VLOOKUP(C7376, 'Registration Database Man. Code'!A:D, 4, FALSE)</f>
        <v>DJI</v>
      </c>
      <c r="F7376" s="24" t="str">
        <f t="shared" si="115"/>
        <v>No</v>
      </c>
      <c r="G7376" s="21" t="str">
        <f>IF(F7376="Yes", "Not Applicable", IF(COUNTIF('Broadcast Module Man Codes'!B:B, LEFT(B7376, 4))=0, "No BM Man Code Found", "Match Found"))</f>
        <v>No BM Man Code Found</v>
      </c>
    </row>
    <row r="7377" spans="1:7">
      <c r="A7377" s="23" t="s">
        <v>14133</v>
      </c>
      <c r="B7377" s="23" t="s">
        <v>14134</v>
      </c>
      <c r="C7377" s="23" t="s">
        <v>10</v>
      </c>
      <c r="D7377" s="23" t="str">
        <f>IF(ISNUMBER(MATCH(C7377, 'Registration Database Man. Code'!A:A, 0)), "drone", "")</f>
        <v>drone</v>
      </c>
      <c r="E7377" s="23" t="str">
        <f>VLOOKUP(C7377, 'Registration Database Man. Code'!A:D, 4, FALSE)</f>
        <v>DJI</v>
      </c>
      <c r="F7377" s="24" t="str">
        <f t="shared" si="115"/>
        <v>No</v>
      </c>
      <c r="G7377" s="21" t="str">
        <f>IF(F7377="Yes", "Not Applicable", IF(COUNTIF('Broadcast Module Man Codes'!B:B, LEFT(B7377, 4))=0, "No BM Man Code Found", "Match Found"))</f>
        <v>No BM Man Code Found</v>
      </c>
    </row>
    <row r="7378" spans="1:7">
      <c r="A7378" s="23" t="s">
        <v>14135</v>
      </c>
      <c r="B7378" s="23" t="s">
        <v>14136</v>
      </c>
      <c r="C7378" s="23" t="s">
        <v>10</v>
      </c>
      <c r="D7378" s="23" t="str">
        <f>IF(ISNUMBER(MATCH(C7378, 'Registration Database Man. Code'!A:A, 0)), "drone", "")</f>
        <v>drone</v>
      </c>
      <c r="E7378" s="23" t="str">
        <f>VLOOKUP(C7378, 'Registration Database Man. Code'!A:D, 4, FALSE)</f>
        <v>DJI</v>
      </c>
      <c r="F7378" s="24" t="str">
        <f t="shared" si="115"/>
        <v>No</v>
      </c>
      <c r="G7378" s="21" t="str">
        <f>IF(F7378="Yes", "Not Applicable", IF(COUNTIF('Broadcast Module Man Codes'!B:B, LEFT(B7378, 4))=0, "No BM Man Code Found", "Match Found"))</f>
        <v>No BM Man Code Found</v>
      </c>
    </row>
    <row r="7379" spans="1:7">
      <c r="A7379" s="23" t="s">
        <v>14137</v>
      </c>
      <c r="B7379" s="23" t="s">
        <v>14138</v>
      </c>
      <c r="C7379" s="23" t="s">
        <v>10</v>
      </c>
      <c r="D7379" s="23" t="str">
        <f>IF(ISNUMBER(MATCH(C7379, 'Registration Database Man. Code'!A:A, 0)), "drone", "")</f>
        <v>drone</v>
      </c>
      <c r="E7379" s="23" t="str">
        <f>VLOOKUP(C7379, 'Registration Database Man. Code'!A:D, 4, FALSE)</f>
        <v>DJI</v>
      </c>
      <c r="F7379" s="24" t="str">
        <f t="shared" si="115"/>
        <v>No</v>
      </c>
      <c r="G7379" s="21" t="str">
        <f>IF(F7379="Yes", "Not Applicable", IF(COUNTIF('Broadcast Module Man Codes'!B:B, LEFT(B7379, 4))=0, "No BM Man Code Found", "Match Found"))</f>
        <v>No BM Man Code Found</v>
      </c>
    </row>
    <row r="7380" spans="1:7">
      <c r="A7380" s="23" t="s">
        <v>14139</v>
      </c>
      <c r="B7380" s="23" t="s">
        <v>14140</v>
      </c>
      <c r="C7380" s="23" t="s">
        <v>94</v>
      </c>
      <c r="D7380" s="23" t="str">
        <f>IF(ISNUMBER(MATCH(C7380, 'Registration Database Man. Code'!A:A, 0)), "drone", "")</f>
        <v>drone</v>
      </c>
      <c r="E7380" s="23" t="str">
        <f>VLOOKUP(C7380, 'Registration Database Man. Code'!A:D, 4, FALSE)</f>
        <v>DJI</v>
      </c>
      <c r="F7380" s="24" t="str">
        <f t="shared" si="115"/>
        <v>No</v>
      </c>
      <c r="G7380" s="21" t="str">
        <f>IF(F7380="Yes", "Not Applicable", IF(COUNTIF('Broadcast Module Man Codes'!B:B, LEFT(B7380, 4))=0, "No BM Man Code Found", "Match Found"))</f>
        <v>No BM Man Code Found</v>
      </c>
    </row>
    <row r="7381" spans="1:7">
      <c r="A7381" s="23" t="s">
        <v>14141</v>
      </c>
      <c r="B7381" s="23" t="s">
        <v>14142</v>
      </c>
      <c r="C7381" s="23" t="s">
        <v>6</v>
      </c>
      <c r="D7381" s="23" t="str">
        <f>IF(ISNUMBER(MATCH(C7381, 'Registration Database Man. Code'!A:A, 0)), "drone", "")</f>
        <v>drone</v>
      </c>
      <c r="E7381" s="23" t="str">
        <f>VLOOKUP(C7381, 'Registration Database Man. Code'!A:D, 4, FALSE)</f>
        <v>XAG</v>
      </c>
      <c r="F7381" s="24" t="str">
        <f t="shared" si="115"/>
        <v>Yes</v>
      </c>
      <c r="G7381" s="21" t="str">
        <f>IF(F7381="Yes", "Not Applicable", IF(COUNTIF('Broadcast Module Man Codes'!B:B, LEFT(B7381, 4))=0, "No BM Man Code Found", "Match Found"))</f>
        <v>Not Applicable</v>
      </c>
    </row>
    <row r="7382" spans="1:7">
      <c r="A7382" s="23" t="s">
        <v>14143</v>
      </c>
      <c r="B7382" s="23" t="s">
        <v>14144</v>
      </c>
      <c r="C7382" s="23" t="s">
        <v>10</v>
      </c>
      <c r="D7382" s="23" t="str">
        <f>IF(ISNUMBER(MATCH(C7382, 'Registration Database Man. Code'!A:A, 0)), "drone", "")</f>
        <v>drone</v>
      </c>
      <c r="E7382" s="23" t="str">
        <f>VLOOKUP(C7382, 'Registration Database Man. Code'!A:D, 4, FALSE)</f>
        <v>DJI</v>
      </c>
      <c r="F7382" s="24" t="str">
        <f t="shared" si="115"/>
        <v>No</v>
      </c>
      <c r="G7382" s="21" t="str">
        <f>IF(F7382="Yes", "Not Applicable", IF(COUNTIF('Broadcast Module Man Codes'!B:B, LEFT(B7382, 4))=0, "No BM Man Code Found", "Match Found"))</f>
        <v>No BM Man Code Found</v>
      </c>
    </row>
    <row r="7383" spans="1:7">
      <c r="A7383" s="23" t="s">
        <v>14145</v>
      </c>
      <c r="B7383" s="23" t="s">
        <v>14146</v>
      </c>
      <c r="C7383" s="23" t="s">
        <v>21</v>
      </c>
      <c r="D7383" s="23" t="str">
        <f>IF(ISNUMBER(MATCH(C7383, 'Registration Database Man. Code'!A:A, 0)), "drone", "")</f>
        <v>drone</v>
      </c>
      <c r="E7383" s="23" t="str">
        <f>VLOOKUP(C7383, 'Registration Database Man. Code'!A:D, 4, FALSE)</f>
        <v>XAG</v>
      </c>
      <c r="F7383" s="24" t="str">
        <f t="shared" si="115"/>
        <v>Yes</v>
      </c>
      <c r="G7383" s="21" t="str">
        <f>IF(F7383="Yes", "Not Applicable", IF(COUNTIF('Broadcast Module Man Codes'!B:B, LEFT(B7383, 4))=0, "No BM Man Code Found", "Match Found"))</f>
        <v>Not Applicable</v>
      </c>
    </row>
    <row r="7384" spans="1:7">
      <c r="A7384" s="23" t="s">
        <v>14147</v>
      </c>
      <c r="B7384" s="23" t="s">
        <v>14148</v>
      </c>
      <c r="C7384" s="23" t="s">
        <v>132</v>
      </c>
      <c r="D7384" s="23" t="str">
        <f>IF(ISNUMBER(MATCH(C7384, 'Registration Database Man. Code'!A:A, 0)), "drone", "")</f>
        <v>drone</v>
      </c>
      <c r="E7384" s="23" t="str">
        <f>VLOOKUP(C7384, 'Registration Database Man. Code'!A:D, 4, FALSE)</f>
        <v>DJI</v>
      </c>
      <c r="F7384" s="24" t="str">
        <f t="shared" si="115"/>
        <v>No</v>
      </c>
      <c r="G7384" s="21" t="str">
        <f>IF(F7384="Yes", "Not Applicable", IF(COUNTIF('Broadcast Module Man Codes'!B:B, LEFT(B7384, 4))=0, "No BM Man Code Found", "Match Found"))</f>
        <v>No BM Man Code Found</v>
      </c>
    </row>
    <row r="7385" spans="1:7">
      <c r="A7385" s="23" t="s">
        <v>14149</v>
      </c>
      <c r="B7385" s="23" t="s">
        <v>14150</v>
      </c>
      <c r="C7385" s="23" t="s">
        <v>10</v>
      </c>
      <c r="D7385" s="23" t="str">
        <f>IF(ISNUMBER(MATCH(C7385, 'Registration Database Man. Code'!A:A, 0)), "drone", "")</f>
        <v>drone</v>
      </c>
      <c r="E7385" s="23" t="str">
        <f>VLOOKUP(C7385, 'Registration Database Man. Code'!A:D, 4, FALSE)</f>
        <v>DJI</v>
      </c>
      <c r="F7385" s="24" t="str">
        <f t="shared" si="115"/>
        <v>Yes</v>
      </c>
      <c r="G7385" s="21" t="str">
        <f>IF(F7385="Yes", "Not Applicable", IF(COUNTIF('Broadcast Module Man Codes'!B:B, LEFT(B7385, 4))=0, "No BM Man Code Found", "Match Found"))</f>
        <v>Not Applicable</v>
      </c>
    </row>
    <row r="7386" spans="1:7">
      <c r="A7386" s="23" t="s">
        <v>14151</v>
      </c>
      <c r="B7386" s="23" t="s">
        <v>14152</v>
      </c>
      <c r="C7386" s="23" t="s">
        <v>10</v>
      </c>
      <c r="D7386" s="23" t="str">
        <f>IF(ISNUMBER(MATCH(C7386, 'Registration Database Man. Code'!A:A, 0)), "drone", "")</f>
        <v>drone</v>
      </c>
      <c r="E7386" s="23" t="str">
        <f>VLOOKUP(C7386, 'Registration Database Man. Code'!A:D, 4, FALSE)</f>
        <v>DJI</v>
      </c>
      <c r="F7386" s="24" t="str">
        <f t="shared" si="115"/>
        <v>No</v>
      </c>
      <c r="G7386" s="21" t="str">
        <f>IF(F7386="Yes", "Not Applicable", IF(COUNTIF('Broadcast Module Man Codes'!B:B, LEFT(B7386, 4))=0, "No BM Man Code Found", "Match Found"))</f>
        <v>No BM Man Code Found</v>
      </c>
    </row>
    <row r="7387" spans="1:7">
      <c r="A7387" s="23" t="s">
        <v>14153</v>
      </c>
      <c r="B7387" s="23" t="s">
        <v>14154</v>
      </c>
      <c r="C7387" s="23" t="s">
        <v>94</v>
      </c>
      <c r="D7387" s="23" t="str">
        <f>IF(ISNUMBER(MATCH(C7387, 'Registration Database Man. Code'!A:A, 0)), "drone", "")</f>
        <v>drone</v>
      </c>
      <c r="E7387" s="23" t="str">
        <f>VLOOKUP(C7387, 'Registration Database Man. Code'!A:D, 4, FALSE)</f>
        <v>DJI</v>
      </c>
      <c r="F7387" s="24" t="str">
        <f t="shared" si="115"/>
        <v>No</v>
      </c>
      <c r="G7387" s="21" t="str">
        <f>IF(F7387="Yes", "Not Applicable", IF(COUNTIF('Broadcast Module Man Codes'!B:B, LEFT(B7387, 4))=0, "No BM Man Code Found", "Match Found"))</f>
        <v>No BM Man Code Found</v>
      </c>
    </row>
    <row r="7388" spans="1:7">
      <c r="A7388" s="23" t="s">
        <v>14155</v>
      </c>
      <c r="B7388" s="23" t="s">
        <v>14156</v>
      </c>
      <c r="C7388" s="23" t="s">
        <v>10</v>
      </c>
      <c r="D7388" s="23" t="str">
        <f>IF(ISNUMBER(MATCH(C7388, 'Registration Database Man. Code'!A:A, 0)), "drone", "")</f>
        <v>drone</v>
      </c>
      <c r="E7388" s="23" t="str">
        <f>VLOOKUP(C7388, 'Registration Database Man. Code'!A:D, 4, FALSE)</f>
        <v>DJI</v>
      </c>
      <c r="F7388" s="24" t="str">
        <f t="shared" si="115"/>
        <v>Yes</v>
      </c>
      <c r="G7388" s="21" t="str">
        <f>IF(F7388="Yes", "Not Applicable", IF(COUNTIF('Broadcast Module Man Codes'!B:B, LEFT(B7388, 4))=0, "No BM Man Code Found", "Match Found"))</f>
        <v>Not Applicable</v>
      </c>
    </row>
    <row r="7389" spans="1:7">
      <c r="A7389" s="23" t="s">
        <v>14157</v>
      </c>
      <c r="B7389" s="23" t="s">
        <v>14158</v>
      </c>
      <c r="C7389" s="23" t="s">
        <v>1035</v>
      </c>
      <c r="D7389" s="23" t="str">
        <f>IF(ISNUMBER(MATCH(C7389, 'Registration Database Man. Code'!A:A, 0)), "drone", "")</f>
        <v>drone</v>
      </c>
      <c r="E7389" s="23" t="str">
        <f>VLOOKUP(C7389, 'Registration Database Man. Code'!A:D, 4, FALSE)</f>
        <v>DJI</v>
      </c>
      <c r="F7389" s="24" t="str">
        <f t="shared" si="115"/>
        <v>No</v>
      </c>
      <c r="G7389" s="21" t="str">
        <f>IF(F7389="Yes", "Not Applicable", IF(COUNTIF('Broadcast Module Man Codes'!B:B, LEFT(B7389, 4))=0, "No BM Man Code Found", "Match Found"))</f>
        <v>No BM Man Code Found</v>
      </c>
    </row>
    <row r="7390" spans="1:7">
      <c r="A7390" s="23" t="s">
        <v>14159</v>
      </c>
      <c r="B7390" s="23" t="s">
        <v>14160</v>
      </c>
      <c r="C7390" s="23" t="s">
        <v>10</v>
      </c>
      <c r="D7390" s="23" t="str">
        <f>IF(ISNUMBER(MATCH(C7390, 'Registration Database Man. Code'!A:A, 0)), "drone", "")</f>
        <v>drone</v>
      </c>
      <c r="E7390" s="23" t="str">
        <f>VLOOKUP(C7390, 'Registration Database Man. Code'!A:D, 4, FALSE)</f>
        <v>DJI</v>
      </c>
      <c r="F7390" s="24" t="str">
        <f t="shared" si="115"/>
        <v>No</v>
      </c>
      <c r="G7390" s="21" t="str">
        <f>IF(F7390="Yes", "Not Applicable", IF(COUNTIF('Broadcast Module Man Codes'!B:B, LEFT(B7390, 4))=0, "No BM Man Code Found", "Match Found"))</f>
        <v>No BM Man Code Found</v>
      </c>
    </row>
    <row r="7391" spans="1:7">
      <c r="A7391" s="23" t="s">
        <v>14161</v>
      </c>
      <c r="B7391" s="23" t="s">
        <v>14162</v>
      </c>
      <c r="C7391" s="23" t="s">
        <v>10</v>
      </c>
      <c r="D7391" s="23" t="str">
        <f>IF(ISNUMBER(MATCH(C7391, 'Registration Database Man. Code'!A:A, 0)), "drone", "")</f>
        <v>drone</v>
      </c>
      <c r="E7391" s="23" t="str">
        <f>VLOOKUP(C7391, 'Registration Database Man. Code'!A:D, 4, FALSE)</f>
        <v>DJI</v>
      </c>
      <c r="F7391" s="24" t="str">
        <f t="shared" si="115"/>
        <v>No</v>
      </c>
      <c r="G7391" s="21" t="str">
        <f>IF(F7391="Yes", "Not Applicable", IF(COUNTIF('Broadcast Module Man Codes'!B:B, LEFT(B7391, 4))=0, "No BM Man Code Found", "Match Found"))</f>
        <v>No BM Man Code Found</v>
      </c>
    </row>
    <row r="7392" spans="1:7">
      <c r="A7392" s="23" t="s">
        <v>14163</v>
      </c>
      <c r="B7392" s="23" t="s">
        <v>14164</v>
      </c>
      <c r="C7392" s="23" t="s">
        <v>79</v>
      </c>
      <c r="D7392" s="23" t="str">
        <f>IF(ISNUMBER(MATCH(C7392, 'Registration Database Man. Code'!A:A, 0)), "drone", "")</f>
        <v>drone</v>
      </c>
      <c r="E7392" s="23" t="str">
        <f>VLOOKUP(C7392, 'Registration Database Man. Code'!A:D, 4, FALSE)</f>
        <v>DJI</v>
      </c>
      <c r="F7392" s="24" t="str">
        <f t="shared" si="115"/>
        <v>No</v>
      </c>
      <c r="G7392" s="21" t="str">
        <f>IF(F7392="Yes", "Not Applicable", IF(COUNTIF('Broadcast Module Man Codes'!B:B, LEFT(B7392, 4))=0, "No BM Man Code Found", "Match Found"))</f>
        <v>No BM Man Code Found</v>
      </c>
    </row>
    <row r="7393" spans="1:7">
      <c r="A7393" s="23" t="s">
        <v>14165</v>
      </c>
      <c r="B7393" s="23" t="s">
        <v>14166</v>
      </c>
      <c r="C7393" s="23" t="s">
        <v>10</v>
      </c>
      <c r="D7393" s="23" t="str">
        <f>IF(ISNUMBER(MATCH(C7393, 'Registration Database Man. Code'!A:A, 0)), "drone", "")</f>
        <v>drone</v>
      </c>
      <c r="E7393" s="23" t="str">
        <f>VLOOKUP(C7393, 'Registration Database Man. Code'!A:D, 4, FALSE)</f>
        <v>DJI</v>
      </c>
      <c r="F7393" s="24" t="str">
        <f t="shared" si="115"/>
        <v>No</v>
      </c>
      <c r="G7393" s="21" t="str">
        <f>IF(F7393="Yes", "Not Applicable", IF(COUNTIF('Broadcast Module Man Codes'!B:B, LEFT(B7393, 4))=0, "No BM Man Code Found", "Match Found"))</f>
        <v>No BM Man Code Found</v>
      </c>
    </row>
    <row r="7394" spans="1:7">
      <c r="A7394" s="23" t="s">
        <v>14167</v>
      </c>
      <c r="B7394" s="23" t="s">
        <v>14168</v>
      </c>
      <c r="C7394" s="23" t="s">
        <v>94</v>
      </c>
      <c r="D7394" s="23" t="str">
        <f>IF(ISNUMBER(MATCH(C7394, 'Registration Database Man. Code'!A:A, 0)), "drone", "")</f>
        <v>drone</v>
      </c>
      <c r="E7394" s="23" t="str">
        <f>VLOOKUP(C7394, 'Registration Database Man. Code'!A:D, 4, FALSE)</f>
        <v>DJI</v>
      </c>
      <c r="F7394" s="24" t="str">
        <f t="shared" si="115"/>
        <v>No</v>
      </c>
      <c r="G7394" s="21" t="str">
        <f>IF(F7394="Yes", "Not Applicable", IF(COUNTIF('Broadcast Module Man Codes'!B:B, LEFT(B7394, 4))=0, "No BM Man Code Found", "Match Found"))</f>
        <v>No BM Man Code Found</v>
      </c>
    </row>
    <row r="7395" spans="1:7">
      <c r="A7395" s="23" t="s">
        <v>14169</v>
      </c>
      <c r="B7395" s="23" t="s">
        <v>14170</v>
      </c>
      <c r="C7395" s="23" t="s">
        <v>10</v>
      </c>
      <c r="D7395" s="23" t="str">
        <f>IF(ISNUMBER(MATCH(C7395, 'Registration Database Man. Code'!A:A, 0)), "drone", "")</f>
        <v>drone</v>
      </c>
      <c r="E7395" s="23" t="str">
        <f>VLOOKUP(C7395, 'Registration Database Man. Code'!A:D, 4, FALSE)</f>
        <v>DJI</v>
      </c>
      <c r="F7395" s="24" t="str">
        <f t="shared" si="115"/>
        <v>No</v>
      </c>
      <c r="G7395" s="21" t="str">
        <f>IF(F7395="Yes", "Not Applicable", IF(COUNTIF('Broadcast Module Man Codes'!B:B, LEFT(B7395, 4))=0, "No BM Man Code Found", "Match Found"))</f>
        <v>No BM Man Code Found</v>
      </c>
    </row>
    <row r="7396" spans="1:7">
      <c r="A7396" s="23" t="s">
        <v>14171</v>
      </c>
      <c r="B7396" s="23" t="s">
        <v>14172</v>
      </c>
      <c r="C7396" s="23" t="s">
        <v>10</v>
      </c>
      <c r="D7396" s="23" t="str">
        <f>IF(ISNUMBER(MATCH(C7396, 'Registration Database Man. Code'!A:A, 0)), "drone", "")</f>
        <v>drone</v>
      </c>
      <c r="E7396" s="23" t="str">
        <f>VLOOKUP(C7396, 'Registration Database Man. Code'!A:D, 4, FALSE)</f>
        <v>DJI</v>
      </c>
      <c r="F7396" s="24" t="str">
        <f t="shared" si="115"/>
        <v>No</v>
      </c>
      <c r="G7396" s="21" t="str">
        <f>IF(F7396="Yes", "Not Applicable", IF(COUNTIF('Broadcast Module Man Codes'!B:B, LEFT(B7396, 4))=0, "No BM Man Code Found", "Match Found"))</f>
        <v>No BM Man Code Found</v>
      </c>
    </row>
    <row r="7397" spans="1:7">
      <c r="A7397" s="23" t="s">
        <v>14173</v>
      </c>
      <c r="B7397" s="23" t="s">
        <v>14174</v>
      </c>
      <c r="C7397" s="23" t="s">
        <v>10</v>
      </c>
      <c r="D7397" s="23" t="str">
        <f>IF(ISNUMBER(MATCH(C7397, 'Registration Database Man. Code'!A:A, 0)), "drone", "")</f>
        <v>drone</v>
      </c>
      <c r="E7397" s="23" t="str">
        <f>VLOOKUP(C7397, 'Registration Database Man. Code'!A:D, 4, FALSE)</f>
        <v>DJI</v>
      </c>
      <c r="F7397" s="24" t="str">
        <f t="shared" si="115"/>
        <v>No</v>
      </c>
      <c r="G7397" s="21" t="str">
        <f>IF(F7397="Yes", "Not Applicable", IF(COUNTIF('Broadcast Module Man Codes'!B:B, LEFT(B7397, 4))=0, "No BM Man Code Found", "Match Found"))</f>
        <v>No BM Man Code Found</v>
      </c>
    </row>
    <row r="7398" spans="1:7">
      <c r="A7398" s="23" t="s">
        <v>14175</v>
      </c>
      <c r="B7398" s="23" t="s">
        <v>14176</v>
      </c>
      <c r="C7398" s="23" t="s">
        <v>27</v>
      </c>
      <c r="D7398" s="23" t="str">
        <f>IF(ISNUMBER(MATCH(C7398, 'Registration Database Man. Code'!A:A, 0)), "drone", "")</f>
        <v>drone</v>
      </c>
      <c r="E7398" s="23" t="str">
        <f>VLOOKUP(C7398, 'Registration Database Man. Code'!A:D, 4, FALSE)</f>
        <v>DJI</v>
      </c>
      <c r="F7398" s="24" t="str">
        <f t="shared" si="115"/>
        <v>Yes</v>
      </c>
      <c r="G7398" s="21" t="str">
        <f>IF(F7398="Yes", "Not Applicable", IF(COUNTIF('Broadcast Module Man Codes'!B:B, LEFT(B7398, 4))=0, "No BM Man Code Found", "Match Found"))</f>
        <v>Not Applicable</v>
      </c>
    </row>
    <row r="7399" spans="1:7">
      <c r="A7399" s="23" t="s">
        <v>14177</v>
      </c>
      <c r="B7399" s="23" t="s">
        <v>14178</v>
      </c>
      <c r="C7399" s="23" t="s">
        <v>10</v>
      </c>
      <c r="D7399" s="23" t="str">
        <f>IF(ISNUMBER(MATCH(C7399, 'Registration Database Man. Code'!A:A, 0)), "drone", "")</f>
        <v>drone</v>
      </c>
      <c r="E7399" s="23" t="str">
        <f>VLOOKUP(C7399, 'Registration Database Man. Code'!A:D, 4, FALSE)</f>
        <v>DJI</v>
      </c>
      <c r="F7399" s="24" t="str">
        <f t="shared" si="115"/>
        <v>No</v>
      </c>
      <c r="G7399" s="21" t="str">
        <f>IF(F7399="Yes", "Not Applicable", IF(COUNTIF('Broadcast Module Man Codes'!B:B, LEFT(B7399, 4))=0, "No BM Man Code Found", "Match Found"))</f>
        <v>No BM Man Code Found</v>
      </c>
    </row>
    <row r="7400" spans="1:7">
      <c r="A7400" s="23" t="s">
        <v>14179</v>
      </c>
      <c r="B7400" s="23" t="s">
        <v>14180</v>
      </c>
      <c r="C7400" s="23" t="s">
        <v>10</v>
      </c>
      <c r="D7400" s="23" t="str">
        <f>IF(ISNUMBER(MATCH(C7400, 'Registration Database Man. Code'!A:A, 0)), "drone", "")</f>
        <v>drone</v>
      </c>
      <c r="E7400" s="23" t="str">
        <f>VLOOKUP(C7400, 'Registration Database Man. Code'!A:D, 4, FALSE)</f>
        <v>DJI</v>
      </c>
      <c r="F7400" s="24" t="str">
        <f t="shared" si="115"/>
        <v>No</v>
      </c>
      <c r="G7400" s="21" t="str">
        <f>IF(F7400="Yes", "Not Applicable", IF(COUNTIF('Broadcast Module Man Codes'!B:B, LEFT(B7400, 4))=0, "No BM Man Code Found", "Match Found"))</f>
        <v>No BM Man Code Found</v>
      </c>
    </row>
    <row r="7401" spans="1:7">
      <c r="A7401" s="23" t="s">
        <v>14181</v>
      </c>
      <c r="B7401" s="23" t="s">
        <v>14182</v>
      </c>
      <c r="C7401" s="23" t="s">
        <v>10</v>
      </c>
      <c r="D7401" s="23" t="str">
        <f>IF(ISNUMBER(MATCH(C7401, 'Registration Database Man. Code'!A:A, 0)), "drone", "")</f>
        <v>drone</v>
      </c>
      <c r="E7401" s="23" t="str">
        <f>VLOOKUP(C7401, 'Registration Database Man. Code'!A:D, 4, FALSE)</f>
        <v>DJI</v>
      </c>
      <c r="F7401" s="24" t="str">
        <f t="shared" si="115"/>
        <v>No</v>
      </c>
      <c r="G7401" s="21" t="str">
        <f>IF(F7401="Yes", "Not Applicable", IF(COUNTIF('Broadcast Module Man Codes'!B:B, LEFT(B7401, 4))=0, "No BM Man Code Found", "Match Found"))</f>
        <v>No BM Man Code Found</v>
      </c>
    </row>
    <row r="7402" spans="1:7">
      <c r="A7402" s="23" t="s">
        <v>14183</v>
      </c>
      <c r="B7402" s="23" t="s">
        <v>14184</v>
      </c>
      <c r="C7402" s="23" t="s">
        <v>10</v>
      </c>
      <c r="D7402" s="23" t="str">
        <f>IF(ISNUMBER(MATCH(C7402, 'Registration Database Man. Code'!A:A, 0)), "drone", "")</f>
        <v>drone</v>
      </c>
      <c r="E7402" s="23" t="str">
        <f>VLOOKUP(C7402, 'Registration Database Man. Code'!A:D, 4, FALSE)</f>
        <v>DJI</v>
      </c>
      <c r="F7402" s="24" t="str">
        <f t="shared" si="115"/>
        <v>No</v>
      </c>
      <c r="G7402" s="21" t="str">
        <f>IF(F7402="Yes", "Not Applicable", IF(COUNTIF('Broadcast Module Man Codes'!B:B, LEFT(B7402, 4))=0, "No BM Man Code Found", "Match Found"))</f>
        <v>No BM Man Code Found</v>
      </c>
    </row>
    <row r="7403" spans="1:7">
      <c r="A7403" s="23" t="s">
        <v>14185</v>
      </c>
      <c r="B7403" s="23" t="s">
        <v>14186</v>
      </c>
      <c r="C7403" s="23" t="s">
        <v>10</v>
      </c>
      <c r="D7403" s="23" t="str">
        <f>IF(ISNUMBER(MATCH(C7403, 'Registration Database Man. Code'!A:A, 0)), "drone", "")</f>
        <v>drone</v>
      </c>
      <c r="E7403" s="23" t="str">
        <f>VLOOKUP(C7403, 'Registration Database Man. Code'!A:D, 4, FALSE)</f>
        <v>DJI</v>
      </c>
      <c r="F7403" s="24" t="str">
        <f t="shared" si="115"/>
        <v>No</v>
      </c>
      <c r="G7403" s="21" t="str">
        <f>IF(F7403="Yes", "Not Applicable", IF(COUNTIF('Broadcast Module Man Codes'!B:B, LEFT(B7403, 4))=0, "No BM Man Code Found", "Match Found"))</f>
        <v>No BM Man Code Found</v>
      </c>
    </row>
    <row r="7404" spans="1:7">
      <c r="A7404" s="23" t="s">
        <v>14187</v>
      </c>
      <c r="B7404" s="23" t="s">
        <v>14188</v>
      </c>
      <c r="C7404" s="23" t="s">
        <v>10</v>
      </c>
      <c r="D7404" s="23" t="str">
        <f>IF(ISNUMBER(MATCH(C7404, 'Registration Database Man. Code'!A:A, 0)), "drone", "")</f>
        <v>drone</v>
      </c>
      <c r="E7404" s="23" t="str">
        <f>VLOOKUP(C7404, 'Registration Database Man. Code'!A:D, 4, FALSE)</f>
        <v>DJI</v>
      </c>
      <c r="F7404" s="24" t="str">
        <f t="shared" si="115"/>
        <v>No</v>
      </c>
      <c r="G7404" s="21" t="str">
        <f>IF(F7404="Yes", "Not Applicable", IF(COUNTIF('Broadcast Module Man Codes'!B:B, LEFT(B7404, 4))=0, "No BM Man Code Found", "Match Found"))</f>
        <v>No BM Man Code Found</v>
      </c>
    </row>
    <row r="7405" spans="1:7">
      <c r="A7405" s="23" t="s">
        <v>14189</v>
      </c>
      <c r="B7405" s="23" t="s">
        <v>14190</v>
      </c>
      <c r="C7405" s="23" t="s">
        <v>94</v>
      </c>
      <c r="D7405" s="23" t="str">
        <f>IF(ISNUMBER(MATCH(C7405, 'Registration Database Man. Code'!A:A, 0)), "drone", "")</f>
        <v>drone</v>
      </c>
      <c r="E7405" s="23" t="str">
        <f>VLOOKUP(C7405, 'Registration Database Man. Code'!A:D, 4, FALSE)</f>
        <v>DJI</v>
      </c>
      <c r="F7405" s="24" t="str">
        <f t="shared" si="115"/>
        <v>No</v>
      </c>
      <c r="G7405" s="21" t="str">
        <f>IF(F7405="Yes", "Not Applicable", IF(COUNTIF('Broadcast Module Man Codes'!B:B, LEFT(B7405, 4))=0, "No BM Man Code Found", "Match Found"))</f>
        <v>No BM Man Code Found</v>
      </c>
    </row>
    <row r="7406" spans="1:7">
      <c r="A7406" s="23" t="s">
        <v>14191</v>
      </c>
      <c r="B7406" s="23" t="s">
        <v>14192</v>
      </c>
      <c r="C7406" s="23" t="s">
        <v>16</v>
      </c>
      <c r="D7406" s="23" t="str">
        <f>IF(ISNUMBER(MATCH(C7406, 'Registration Database Man. Code'!A:A, 0)), "drone", "")</f>
        <v>drone</v>
      </c>
      <c r="E7406" s="23" t="str">
        <f>VLOOKUP(C7406, 'Registration Database Man. Code'!A:D, 4, FALSE)</f>
        <v>DJI</v>
      </c>
      <c r="F7406" s="24" t="str">
        <f t="shared" si="115"/>
        <v>Yes</v>
      </c>
      <c r="G7406" s="21" t="str">
        <f>IF(F7406="Yes", "Not Applicable", IF(COUNTIF('Broadcast Module Man Codes'!B:B, LEFT(B7406, 4))=0, "No BM Man Code Found", "Match Found"))</f>
        <v>Not Applicable</v>
      </c>
    </row>
    <row r="7407" spans="1:7">
      <c r="A7407" s="23" t="s">
        <v>14193</v>
      </c>
      <c r="B7407" s="23" t="s">
        <v>14194</v>
      </c>
      <c r="C7407" s="23" t="s">
        <v>10</v>
      </c>
      <c r="D7407" s="23" t="str">
        <f>IF(ISNUMBER(MATCH(C7407, 'Registration Database Man. Code'!A:A, 0)), "drone", "")</f>
        <v>drone</v>
      </c>
      <c r="E7407" s="23" t="str">
        <f>VLOOKUP(C7407, 'Registration Database Man. Code'!A:D, 4, FALSE)</f>
        <v>DJI</v>
      </c>
      <c r="F7407" s="24" t="str">
        <f t="shared" si="115"/>
        <v>Yes</v>
      </c>
      <c r="G7407" s="21" t="str">
        <f>IF(F7407="Yes", "Not Applicable", IF(COUNTIF('Broadcast Module Man Codes'!B:B, LEFT(B7407, 4))=0, "No BM Man Code Found", "Match Found"))</f>
        <v>Not Applicable</v>
      </c>
    </row>
    <row r="7408" spans="1:7">
      <c r="A7408" s="23" t="s">
        <v>14195</v>
      </c>
      <c r="B7408" s="23" t="s">
        <v>14196</v>
      </c>
      <c r="C7408" s="23" t="s">
        <v>10</v>
      </c>
      <c r="D7408" s="23" t="str">
        <f>IF(ISNUMBER(MATCH(C7408, 'Registration Database Man. Code'!A:A, 0)), "drone", "")</f>
        <v>drone</v>
      </c>
      <c r="E7408" s="23" t="str">
        <f>VLOOKUP(C7408, 'Registration Database Man. Code'!A:D, 4, FALSE)</f>
        <v>DJI</v>
      </c>
      <c r="F7408" s="24" t="str">
        <f t="shared" si="115"/>
        <v>No</v>
      </c>
      <c r="G7408" s="21" t="str">
        <f>IF(F7408="Yes", "Not Applicable", IF(COUNTIF('Broadcast Module Man Codes'!B:B, LEFT(B7408, 4))=0, "No BM Man Code Found", "Match Found"))</f>
        <v>No BM Man Code Found</v>
      </c>
    </row>
    <row r="7409" spans="1:7">
      <c r="A7409" s="23" t="s">
        <v>14197</v>
      </c>
      <c r="B7409" s="23" t="s">
        <v>14198</v>
      </c>
      <c r="C7409" s="23" t="s">
        <v>10</v>
      </c>
      <c r="D7409" s="23" t="str">
        <f>IF(ISNUMBER(MATCH(C7409, 'Registration Database Man. Code'!A:A, 0)), "drone", "")</f>
        <v>drone</v>
      </c>
      <c r="E7409" s="23" t="str">
        <f>VLOOKUP(C7409, 'Registration Database Man. Code'!A:D, 4, FALSE)</f>
        <v>DJI</v>
      </c>
      <c r="F7409" s="24" t="str">
        <f t="shared" si="115"/>
        <v>No</v>
      </c>
      <c r="G7409" s="21" t="str">
        <f>IF(F7409="Yes", "Not Applicable", IF(COUNTIF('Broadcast Module Man Codes'!B:B, LEFT(B7409, 4))=0, "No BM Man Code Found", "Match Found"))</f>
        <v>No BM Man Code Found</v>
      </c>
    </row>
    <row r="7410" spans="1:7">
      <c r="A7410" s="23" t="s">
        <v>14199</v>
      </c>
      <c r="B7410" s="23" t="s">
        <v>14200</v>
      </c>
      <c r="C7410" s="23" t="s">
        <v>10</v>
      </c>
      <c r="D7410" s="23" t="str">
        <f>IF(ISNUMBER(MATCH(C7410, 'Registration Database Man. Code'!A:A, 0)), "drone", "")</f>
        <v>drone</v>
      </c>
      <c r="E7410" s="23" t="str">
        <f>VLOOKUP(C7410, 'Registration Database Man. Code'!A:D, 4, FALSE)</f>
        <v>DJI</v>
      </c>
      <c r="F7410" s="24" t="str">
        <f t="shared" si="115"/>
        <v>No</v>
      </c>
      <c r="G7410" s="21" t="str">
        <f>IF(F7410="Yes", "Not Applicable", IF(COUNTIF('Broadcast Module Man Codes'!B:B, LEFT(B7410, 4))=0, "No BM Man Code Found", "Match Found"))</f>
        <v>No BM Man Code Found</v>
      </c>
    </row>
    <row r="7411" spans="1:7">
      <c r="A7411" s="23" t="s">
        <v>14201</v>
      </c>
      <c r="B7411" s="23" t="s">
        <v>14202</v>
      </c>
      <c r="C7411" s="23" t="s">
        <v>10</v>
      </c>
      <c r="D7411" s="23" t="str">
        <f>IF(ISNUMBER(MATCH(C7411, 'Registration Database Man. Code'!A:A, 0)), "drone", "")</f>
        <v>drone</v>
      </c>
      <c r="E7411" s="23" t="str">
        <f>VLOOKUP(C7411, 'Registration Database Man. Code'!A:D, 4, FALSE)</f>
        <v>DJI</v>
      </c>
      <c r="F7411" s="24" t="str">
        <f t="shared" si="115"/>
        <v>Yes</v>
      </c>
      <c r="G7411" s="21" t="str">
        <f>IF(F7411="Yes", "Not Applicable", IF(COUNTIF('Broadcast Module Man Codes'!B:B, LEFT(B7411, 4))=0, "No BM Man Code Found", "Match Found"))</f>
        <v>Not Applicable</v>
      </c>
    </row>
    <row r="7412" spans="1:7">
      <c r="A7412" s="23" t="s">
        <v>14203</v>
      </c>
      <c r="B7412" s="23" t="s">
        <v>14204</v>
      </c>
      <c r="C7412" s="23" t="s">
        <v>10</v>
      </c>
      <c r="D7412" s="23" t="str">
        <f>IF(ISNUMBER(MATCH(C7412, 'Registration Database Man. Code'!A:A, 0)), "drone", "")</f>
        <v>drone</v>
      </c>
      <c r="E7412" s="23" t="str">
        <f>VLOOKUP(C7412, 'Registration Database Man. Code'!A:D, 4, FALSE)</f>
        <v>DJI</v>
      </c>
      <c r="F7412" s="24" t="str">
        <f t="shared" si="115"/>
        <v>No</v>
      </c>
      <c r="G7412" s="21" t="str">
        <f>IF(F7412="Yes", "Not Applicable", IF(COUNTIF('Broadcast Module Man Codes'!B:B, LEFT(B7412, 4))=0, "No BM Man Code Found", "Match Found"))</f>
        <v>No BM Man Code Found</v>
      </c>
    </row>
    <row r="7413" spans="1:7">
      <c r="A7413" s="23" t="s">
        <v>14205</v>
      </c>
      <c r="B7413" s="23" t="s">
        <v>14206</v>
      </c>
      <c r="C7413" s="23" t="s">
        <v>10</v>
      </c>
      <c r="D7413" s="23" t="str">
        <f>IF(ISNUMBER(MATCH(C7413, 'Registration Database Man. Code'!A:A, 0)), "drone", "")</f>
        <v>drone</v>
      </c>
      <c r="E7413" s="23" t="str">
        <f>VLOOKUP(C7413, 'Registration Database Man. Code'!A:D, 4, FALSE)</f>
        <v>DJI</v>
      </c>
      <c r="F7413" s="24" t="str">
        <f t="shared" si="115"/>
        <v>No</v>
      </c>
      <c r="G7413" s="21" t="str">
        <f>IF(F7413="Yes", "Not Applicable", IF(COUNTIF('Broadcast Module Man Codes'!B:B, LEFT(B7413, 4))=0, "No BM Man Code Found", "Match Found"))</f>
        <v>No BM Man Code Found</v>
      </c>
    </row>
    <row r="7414" spans="1:7">
      <c r="A7414" s="23" t="s">
        <v>14207</v>
      </c>
      <c r="B7414" s="23" t="s">
        <v>14208</v>
      </c>
      <c r="C7414" s="23" t="s">
        <v>10</v>
      </c>
      <c r="D7414" s="23" t="str">
        <f>IF(ISNUMBER(MATCH(C7414, 'Registration Database Man. Code'!A:A, 0)), "drone", "")</f>
        <v>drone</v>
      </c>
      <c r="E7414" s="23" t="str">
        <f>VLOOKUP(C7414, 'Registration Database Man. Code'!A:D, 4, FALSE)</f>
        <v>DJI</v>
      </c>
      <c r="F7414" s="24" t="str">
        <f t="shared" si="115"/>
        <v>No</v>
      </c>
      <c r="G7414" s="21" t="str">
        <f>IF(F7414="Yes", "Not Applicable", IF(COUNTIF('Broadcast Module Man Codes'!B:B, LEFT(B7414, 4))=0, "No BM Man Code Found", "Match Found"))</f>
        <v>No BM Man Code Found</v>
      </c>
    </row>
    <row r="7415" spans="1:7">
      <c r="A7415" s="23" t="s">
        <v>14209</v>
      </c>
      <c r="B7415" s="23" t="s">
        <v>14210</v>
      </c>
      <c r="C7415" s="23" t="s">
        <v>10</v>
      </c>
      <c r="D7415" s="23" t="str">
        <f>IF(ISNUMBER(MATCH(C7415, 'Registration Database Man. Code'!A:A, 0)), "drone", "")</f>
        <v>drone</v>
      </c>
      <c r="E7415" s="23" t="str">
        <f>VLOOKUP(C7415, 'Registration Database Man. Code'!A:D, 4, FALSE)</f>
        <v>DJI</v>
      </c>
      <c r="F7415" s="24" t="str">
        <f t="shared" si="115"/>
        <v>No</v>
      </c>
      <c r="G7415" s="21" t="str">
        <f>IF(F7415="Yes", "Not Applicable", IF(COUNTIF('Broadcast Module Man Codes'!B:B, LEFT(B7415, 4))=0, "No BM Man Code Found", "Match Found"))</f>
        <v>No BM Man Code Found</v>
      </c>
    </row>
    <row r="7416" spans="1:7">
      <c r="A7416" s="23" t="s">
        <v>14211</v>
      </c>
      <c r="B7416" s="23" t="s">
        <v>14212</v>
      </c>
      <c r="C7416" s="23" t="s">
        <v>94</v>
      </c>
      <c r="D7416" s="23" t="str">
        <f>IF(ISNUMBER(MATCH(C7416, 'Registration Database Man. Code'!A:A, 0)), "drone", "")</f>
        <v>drone</v>
      </c>
      <c r="E7416" s="23" t="str">
        <f>VLOOKUP(C7416, 'Registration Database Man. Code'!A:D, 4, FALSE)</f>
        <v>DJI</v>
      </c>
      <c r="F7416" s="24" t="str">
        <f t="shared" si="115"/>
        <v>No</v>
      </c>
      <c r="G7416" s="21" t="str">
        <f>IF(F7416="Yes", "Not Applicable", IF(COUNTIF('Broadcast Module Man Codes'!B:B, LEFT(B7416, 4))=0, "No BM Man Code Found", "Match Found"))</f>
        <v>No BM Man Code Found</v>
      </c>
    </row>
    <row r="7417" spans="1:7">
      <c r="A7417" s="23" t="s">
        <v>14213</v>
      </c>
      <c r="B7417" s="23" t="s">
        <v>14214</v>
      </c>
      <c r="C7417" s="23" t="s">
        <v>94</v>
      </c>
      <c r="D7417" s="23" t="str">
        <f>IF(ISNUMBER(MATCH(C7417, 'Registration Database Man. Code'!A:A, 0)), "drone", "")</f>
        <v>drone</v>
      </c>
      <c r="E7417" s="23" t="str">
        <f>VLOOKUP(C7417, 'Registration Database Man. Code'!A:D, 4, FALSE)</f>
        <v>DJI</v>
      </c>
      <c r="F7417" s="24" t="str">
        <f t="shared" si="115"/>
        <v>No</v>
      </c>
      <c r="G7417" s="21" t="str">
        <f>IF(F7417="Yes", "Not Applicable", IF(COUNTIF('Broadcast Module Man Codes'!B:B, LEFT(B7417, 4))=0, "No BM Man Code Found", "Match Found"))</f>
        <v>No BM Man Code Found</v>
      </c>
    </row>
    <row r="7418" spans="1:7">
      <c r="A7418" s="23" t="s">
        <v>14216</v>
      </c>
      <c r="B7418" s="23" t="s">
        <v>14217</v>
      </c>
      <c r="C7418" s="23" t="s">
        <v>2651</v>
      </c>
      <c r="D7418" s="23" t="str">
        <f>IF(ISNUMBER(MATCH(C7418, 'Registration Database Man. Code'!A:A, 0)), "drone", "")</f>
        <v>drone</v>
      </c>
      <c r="E7418" s="23" t="str">
        <f>VLOOKUP(C7418, 'Registration Database Man. Code'!A:D, 4, FALSE)</f>
        <v>DJI</v>
      </c>
      <c r="F7418" s="24" t="str">
        <f t="shared" si="115"/>
        <v>No</v>
      </c>
      <c r="G7418" s="21" t="str">
        <f>IF(F7418="Yes", "Not Applicable", IF(COUNTIF('Broadcast Module Man Codes'!B:B, LEFT(B7418, 4))=0, "No BM Man Code Found", "Match Found"))</f>
        <v>No BM Man Code Found</v>
      </c>
    </row>
    <row r="7419" spans="1:7">
      <c r="A7419" s="23" t="s">
        <v>14218</v>
      </c>
      <c r="B7419" s="23" t="s">
        <v>14219</v>
      </c>
      <c r="C7419" s="23" t="s">
        <v>94</v>
      </c>
      <c r="D7419" s="23" t="str">
        <f>IF(ISNUMBER(MATCH(C7419, 'Registration Database Man. Code'!A:A, 0)), "drone", "")</f>
        <v>drone</v>
      </c>
      <c r="E7419" s="23" t="str">
        <f>VLOOKUP(C7419, 'Registration Database Man. Code'!A:D, 4, FALSE)</f>
        <v>DJI</v>
      </c>
      <c r="F7419" s="24" t="str">
        <f t="shared" si="115"/>
        <v>No</v>
      </c>
      <c r="G7419" s="21" t="str">
        <f>IF(F7419="Yes", "Not Applicable", IF(COUNTIF('Broadcast Module Man Codes'!B:B, LEFT(B7419, 4))=0, "No BM Man Code Found", "Match Found"))</f>
        <v>No BM Man Code Found</v>
      </c>
    </row>
    <row r="7420" spans="1:7">
      <c r="A7420" s="23" t="s">
        <v>14220</v>
      </c>
      <c r="B7420" s="23" t="s">
        <v>14221</v>
      </c>
      <c r="C7420" s="23" t="s">
        <v>455</v>
      </c>
      <c r="D7420" s="23" t="str">
        <f>IF(ISNUMBER(MATCH(C7420, 'Registration Database Man. Code'!A:A, 0)), "drone", "")</f>
        <v>drone</v>
      </c>
      <c r="E7420" s="23" t="str">
        <f>VLOOKUP(C7420, 'Registration Database Man. Code'!A:D, 4, FALSE)</f>
        <v>DJI</v>
      </c>
      <c r="F7420" s="24" t="str">
        <f t="shared" si="115"/>
        <v>No</v>
      </c>
      <c r="G7420" s="21" t="str">
        <f>IF(F7420="Yes", "Not Applicable", IF(COUNTIF('Broadcast Module Man Codes'!B:B, LEFT(B7420, 4))=0, "No BM Man Code Found", "Match Found"))</f>
        <v>No BM Man Code Found</v>
      </c>
    </row>
    <row r="7421" spans="1:7">
      <c r="A7421" s="23" t="s">
        <v>14222</v>
      </c>
      <c r="B7421" s="23" t="s">
        <v>14223</v>
      </c>
      <c r="C7421" s="23" t="s">
        <v>94</v>
      </c>
      <c r="D7421" s="23" t="str">
        <f>IF(ISNUMBER(MATCH(C7421, 'Registration Database Man. Code'!A:A, 0)), "drone", "")</f>
        <v>drone</v>
      </c>
      <c r="E7421" s="23" t="str">
        <f>VLOOKUP(C7421, 'Registration Database Man. Code'!A:D, 4, FALSE)</f>
        <v>DJI</v>
      </c>
      <c r="F7421" s="24" t="str">
        <f t="shared" si="115"/>
        <v>No</v>
      </c>
      <c r="G7421" s="21" t="str">
        <f>IF(F7421="Yes", "Not Applicable", IF(COUNTIF('Broadcast Module Man Codes'!B:B, LEFT(B7421, 4))=0, "No BM Man Code Found", "Match Found"))</f>
        <v>No BM Man Code Found</v>
      </c>
    </row>
    <row r="7422" spans="1:7">
      <c r="A7422" s="23" t="s">
        <v>14224</v>
      </c>
      <c r="B7422" s="23" t="s">
        <v>14225</v>
      </c>
      <c r="C7422" s="23" t="s">
        <v>94</v>
      </c>
      <c r="D7422" s="23" t="str">
        <f>IF(ISNUMBER(MATCH(C7422, 'Registration Database Man. Code'!A:A, 0)), "drone", "")</f>
        <v>drone</v>
      </c>
      <c r="E7422" s="23" t="str">
        <f>VLOOKUP(C7422, 'Registration Database Man. Code'!A:D, 4, FALSE)</f>
        <v>DJI</v>
      </c>
      <c r="F7422" s="24" t="str">
        <f t="shared" si="115"/>
        <v>No</v>
      </c>
      <c r="G7422" s="21" t="str">
        <f>IF(F7422="Yes", "Not Applicable", IF(COUNTIF('Broadcast Module Man Codes'!B:B, LEFT(B7422, 4))=0, "No BM Man Code Found", "Match Found"))</f>
        <v>No BM Man Code Found</v>
      </c>
    </row>
    <row r="7423" spans="1:7">
      <c r="A7423" s="23" t="s">
        <v>14226</v>
      </c>
      <c r="B7423" s="23" t="s">
        <v>14227</v>
      </c>
      <c r="C7423" s="23" t="s">
        <v>455</v>
      </c>
      <c r="D7423" s="23" t="str">
        <f>IF(ISNUMBER(MATCH(C7423, 'Registration Database Man. Code'!A:A, 0)), "drone", "")</f>
        <v>drone</v>
      </c>
      <c r="E7423" s="23" t="str">
        <f>VLOOKUP(C7423, 'Registration Database Man. Code'!A:D, 4, FALSE)</f>
        <v>DJI</v>
      </c>
      <c r="F7423" s="24" t="str">
        <f t="shared" si="115"/>
        <v>No</v>
      </c>
      <c r="G7423" s="21" t="str">
        <f>IF(F7423="Yes", "Not Applicable", IF(COUNTIF('Broadcast Module Man Codes'!B:B, LEFT(B7423, 4))=0, "No BM Man Code Found", "Match Found"))</f>
        <v>No BM Man Code Found</v>
      </c>
    </row>
    <row r="7424" spans="1:7">
      <c r="A7424" s="23" t="s">
        <v>14228</v>
      </c>
      <c r="B7424" s="23" t="s">
        <v>14229</v>
      </c>
      <c r="C7424" s="23" t="s">
        <v>455</v>
      </c>
      <c r="D7424" s="23" t="str">
        <f>IF(ISNUMBER(MATCH(C7424, 'Registration Database Man. Code'!A:A, 0)), "drone", "")</f>
        <v>drone</v>
      </c>
      <c r="E7424" s="23" t="str">
        <f>VLOOKUP(C7424, 'Registration Database Man. Code'!A:D, 4, FALSE)</f>
        <v>DJI</v>
      </c>
      <c r="F7424" s="24" t="str">
        <f t="shared" si="115"/>
        <v>No</v>
      </c>
      <c r="G7424" s="21" t="str">
        <f>IF(F7424="Yes", "Not Applicable", IF(COUNTIF('Broadcast Module Man Codes'!B:B, LEFT(B7424, 4))=0, "No BM Man Code Found", "Match Found"))</f>
        <v>No BM Man Code Found</v>
      </c>
    </row>
    <row r="7425" spans="1:7">
      <c r="A7425" s="23" t="s">
        <v>14230</v>
      </c>
      <c r="B7425" s="23" t="s">
        <v>14231</v>
      </c>
      <c r="C7425" s="23" t="s">
        <v>10</v>
      </c>
      <c r="D7425" s="23" t="str">
        <f>IF(ISNUMBER(MATCH(C7425, 'Registration Database Man. Code'!A:A, 0)), "drone", "")</f>
        <v>drone</v>
      </c>
      <c r="E7425" s="23" t="str">
        <f>VLOOKUP(C7425, 'Registration Database Man. Code'!A:D, 4, FALSE)</f>
        <v>DJI</v>
      </c>
      <c r="F7425" s="24" t="str">
        <f t="shared" si="115"/>
        <v>No</v>
      </c>
      <c r="G7425" s="21" t="str">
        <f>IF(F7425="Yes", "Not Applicable", IF(COUNTIF('Broadcast Module Man Codes'!B:B, LEFT(B7425, 4))=0, "No BM Man Code Found", "Match Found"))</f>
        <v>No BM Man Code Found</v>
      </c>
    </row>
    <row r="7426" spans="1:7">
      <c r="A7426" s="23" t="s">
        <v>14232</v>
      </c>
      <c r="B7426" s="23" t="s">
        <v>14233</v>
      </c>
      <c r="C7426" s="23" t="s">
        <v>10</v>
      </c>
      <c r="D7426" s="23" t="str">
        <f>IF(ISNUMBER(MATCH(C7426, 'Registration Database Man. Code'!A:A, 0)), "drone", "")</f>
        <v>drone</v>
      </c>
      <c r="E7426" s="23" t="str">
        <f>VLOOKUP(C7426, 'Registration Database Man. Code'!A:D, 4, FALSE)</f>
        <v>DJI</v>
      </c>
      <c r="F7426" s="24" t="str">
        <f t="shared" si="115"/>
        <v>No</v>
      </c>
      <c r="G7426" s="21" t="str">
        <f>IF(F7426="Yes", "Not Applicable", IF(COUNTIF('Broadcast Module Man Codes'!B:B, LEFT(B7426, 4))=0, "No BM Man Code Found", "Match Found"))</f>
        <v>No BM Man Code Found</v>
      </c>
    </row>
    <row r="7427" spans="1:7">
      <c r="A7427" s="23" t="s">
        <v>14234</v>
      </c>
      <c r="B7427" s="23" t="s">
        <v>14235</v>
      </c>
      <c r="C7427" s="23" t="s">
        <v>288</v>
      </c>
      <c r="D7427" s="23" t="str">
        <f>IF(ISNUMBER(MATCH(C7427, 'Registration Database Man. Code'!A:A, 0)), "drone", "")</f>
        <v>drone</v>
      </c>
      <c r="E7427" s="23" t="str">
        <f>VLOOKUP(C7427, 'Registration Database Man. Code'!A:D, 4, FALSE)</f>
        <v>DJI</v>
      </c>
      <c r="F7427" s="24" t="str">
        <f t="shared" ref="F7427:F7459" si="116">IF(OR(E7427="EA VISION", E7427="EAVISION"), "No", IF(OR(AND(OR(E7427="DJI", E7427="DJI Innovations"), LEFT(B7427, 5)="1581F"), AND(OR(E7427="XAG", E7427="GUANGZHOU XAG CO LTD"), LEFT(B7427, 5)="1863F"), AND(E7427="Talos Drones", LEFT(B7427, 5)="2104F")), "Yes", "No"))</f>
        <v>Yes</v>
      </c>
      <c r="G7427" s="21" t="str">
        <f>IF(F7427="Yes", "Not Applicable", IF(COUNTIF('Broadcast Module Man Codes'!B:B, LEFT(B7427, 4))=0, "No BM Man Code Found", "Match Found"))</f>
        <v>Not Applicable</v>
      </c>
    </row>
    <row r="7428" spans="1:7">
      <c r="A7428" s="23" t="s">
        <v>14236</v>
      </c>
      <c r="B7428" s="23" t="s">
        <v>14237</v>
      </c>
      <c r="C7428" s="23" t="s">
        <v>10</v>
      </c>
      <c r="D7428" s="23" t="str">
        <f>IF(ISNUMBER(MATCH(C7428, 'Registration Database Man. Code'!A:A, 0)), "drone", "")</f>
        <v>drone</v>
      </c>
      <c r="E7428" s="23" t="str">
        <f>VLOOKUP(C7428, 'Registration Database Man. Code'!A:D, 4, FALSE)</f>
        <v>DJI</v>
      </c>
      <c r="F7428" s="24" t="str">
        <f t="shared" si="116"/>
        <v>No</v>
      </c>
      <c r="G7428" s="21" t="str">
        <f>IF(F7428="Yes", "Not Applicable", IF(COUNTIF('Broadcast Module Man Codes'!B:B, LEFT(B7428, 4))=0, "No BM Man Code Found", "Match Found"))</f>
        <v>No BM Man Code Found</v>
      </c>
    </row>
    <row r="7429" spans="1:7">
      <c r="A7429" s="23" t="s">
        <v>14238</v>
      </c>
      <c r="B7429" s="23" t="s">
        <v>14239</v>
      </c>
      <c r="C7429" s="23" t="s">
        <v>10</v>
      </c>
      <c r="D7429" s="23" t="str">
        <f>IF(ISNUMBER(MATCH(C7429, 'Registration Database Man. Code'!A:A, 0)), "drone", "")</f>
        <v>drone</v>
      </c>
      <c r="E7429" s="23" t="str">
        <f>VLOOKUP(C7429, 'Registration Database Man. Code'!A:D, 4, FALSE)</f>
        <v>DJI</v>
      </c>
      <c r="F7429" s="24" t="str">
        <f t="shared" si="116"/>
        <v>No</v>
      </c>
      <c r="G7429" s="21" t="str">
        <f>IF(F7429="Yes", "Not Applicable", IF(COUNTIF('Broadcast Module Man Codes'!B:B, LEFT(B7429, 4))=0, "No BM Man Code Found", "Match Found"))</f>
        <v>No BM Man Code Found</v>
      </c>
    </row>
    <row r="7430" spans="1:7">
      <c r="A7430" s="23" t="s">
        <v>14240</v>
      </c>
      <c r="B7430" s="23" t="s">
        <v>14241</v>
      </c>
      <c r="C7430" s="23" t="s">
        <v>10</v>
      </c>
      <c r="D7430" s="23" t="str">
        <f>IF(ISNUMBER(MATCH(C7430, 'Registration Database Man. Code'!A:A, 0)), "drone", "")</f>
        <v>drone</v>
      </c>
      <c r="E7430" s="23" t="str">
        <f>VLOOKUP(C7430, 'Registration Database Man. Code'!A:D, 4, FALSE)</f>
        <v>DJI</v>
      </c>
      <c r="F7430" s="24" t="str">
        <f t="shared" si="116"/>
        <v>No</v>
      </c>
      <c r="G7430" s="21" t="str">
        <f>IF(F7430="Yes", "Not Applicable", IF(COUNTIF('Broadcast Module Man Codes'!B:B, LEFT(B7430, 4))=0, "No BM Man Code Found", "Match Found"))</f>
        <v>No BM Man Code Found</v>
      </c>
    </row>
    <row r="7431" spans="1:7">
      <c r="A7431" s="23" t="s">
        <v>14242</v>
      </c>
      <c r="B7431" s="23" t="s">
        <v>14243</v>
      </c>
      <c r="C7431" s="23" t="s">
        <v>10</v>
      </c>
      <c r="D7431" s="23" t="str">
        <f>IF(ISNUMBER(MATCH(C7431, 'Registration Database Man. Code'!A:A, 0)), "drone", "")</f>
        <v>drone</v>
      </c>
      <c r="E7431" s="23" t="str">
        <f>VLOOKUP(C7431, 'Registration Database Man. Code'!A:D, 4, FALSE)</f>
        <v>DJI</v>
      </c>
      <c r="F7431" s="24" t="str">
        <f t="shared" si="116"/>
        <v>No</v>
      </c>
      <c r="G7431" s="21" t="str">
        <f>IF(F7431="Yes", "Not Applicable", IF(COUNTIF('Broadcast Module Man Codes'!B:B, LEFT(B7431, 4))=0, "No BM Man Code Found", "Match Found"))</f>
        <v>No BM Man Code Found</v>
      </c>
    </row>
    <row r="7432" spans="1:7">
      <c r="A7432" s="23" t="s">
        <v>14244</v>
      </c>
      <c r="B7432" s="23" t="s">
        <v>14245</v>
      </c>
      <c r="C7432" s="23" t="s">
        <v>10</v>
      </c>
      <c r="D7432" s="23" t="str">
        <f>IF(ISNUMBER(MATCH(C7432, 'Registration Database Man. Code'!A:A, 0)), "drone", "")</f>
        <v>drone</v>
      </c>
      <c r="E7432" s="23" t="str">
        <f>VLOOKUP(C7432, 'Registration Database Man. Code'!A:D, 4, FALSE)</f>
        <v>DJI</v>
      </c>
      <c r="F7432" s="24" t="str">
        <f t="shared" si="116"/>
        <v>No</v>
      </c>
      <c r="G7432" s="21" t="str">
        <f>IF(F7432="Yes", "Not Applicable", IF(COUNTIF('Broadcast Module Man Codes'!B:B, LEFT(B7432, 4))=0, "No BM Man Code Found", "Match Found"))</f>
        <v>No BM Man Code Found</v>
      </c>
    </row>
    <row r="7433" spans="1:7">
      <c r="A7433" s="23" t="s">
        <v>14246</v>
      </c>
      <c r="B7433" s="23" t="s">
        <v>14247</v>
      </c>
      <c r="C7433" s="23" t="s">
        <v>10</v>
      </c>
      <c r="D7433" s="23" t="str">
        <f>IF(ISNUMBER(MATCH(C7433, 'Registration Database Man. Code'!A:A, 0)), "drone", "")</f>
        <v>drone</v>
      </c>
      <c r="E7433" s="23" t="str">
        <f>VLOOKUP(C7433, 'Registration Database Man. Code'!A:D, 4, FALSE)</f>
        <v>DJI</v>
      </c>
      <c r="F7433" s="24" t="str">
        <f t="shared" si="116"/>
        <v>No</v>
      </c>
      <c r="G7433" s="21" t="str">
        <f>IF(F7433="Yes", "Not Applicable", IF(COUNTIF('Broadcast Module Man Codes'!B:B, LEFT(B7433, 4))=0, "No BM Man Code Found", "Match Found"))</f>
        <v>No BM Man Code Found</v>
      </c>
    </row>
    <row r="7434" spans="1:7">
      <c r="A7434" s="23" t="s">
        <v>14248</v>
      </c>
      <c r="B7434" s="23" t="s">
        <v>14249</v>
      </c>
      <c r="C7434" s="23" t="s">
        <v>10</v>
      </c>
      <c r="D7434" s="23" t="str">
        <f>IF(ISNUMBER(MATCH(C7434, 'Registration Database Man. Code'!A:A, 0)), "drone", "")</f>
        <v>drone</v>
      </c>
      <c r="E7434" s="23" t="str">
        <f>VLOOKUP(C7434, 'Registration Database Man. Code'!A:D, 4, FALSE)</f>
        <v>DJI</v>
      </c>
      <c r="F7434" s="24" t="str">
        <f t="shared" si="116"/>
        <v>No</v>
      </c>
      <c r="G7434" s="21" t="str">
        <f>IF(F7434="Yes", "Not Applicable", IF(COUNTIF('Broadcast Module Man Codes'!B:B, LEFT(B7434, 4))=0, "No BM Man Code Found", "Match Found"))</f>
        <v>No BM Man Code Found</v>
      </c>
    </row>
    <row r="7435" spans="1:7">
      <c r="A7435" s="23" t="s">
        <v>14250</v>
      </c>
      <c r="B7435" s="23" t="s">
        <v>14251</v>
      </c>
      <c r="C7435" s="23" t="s">
        <v>1409</v>
      </c>
      <c r="D7435" s="23" t="str">
        <f>IF(ISNUMBER(MATCH(C7435, 'Registration Database Man. Code'!A:A, 0)), "drone", "")</f>
        <v>drone</v>
      </c>
      <c r="E7435" s="23" t="str">
        <f>VLOOKUP(C7435, 'Registration Database Man. Code'!A:D, 4, FALSE)</f>
        <v>DJI</v>
      </c>
      <c r="F7435" s="24" t="str">
        <f t="shared" si="116"/>
        <v>No</v>
      </c>
      <c r="G7435" s="21" t="str">
        <f>IF(F7435="Yes", "Not Applicable", IF(COUNTIF('Broadcast Module Man Codes'!B:B, LEFT(B7435, 4))=0, "No BM Man Code Found", "Match Found"))</f>
        <v>No BM Man Code Found</v>
      </c>
    </row>
    <row r="7436" spans="1:7">
      <c r="A7436" s="23" t="s">
        <v>14252</v>
      </c>
      <c r="B7436" s="23" t="s">
        <v>14253</v>
      </c>
      <c r="C7436" s="23" t="s">
        <v>10</v>
      </c>
      <c r="D7436" s="23" t="str">
        <f>IF(ISNUMBER(MATCH(C7436, 'Registration Database Man. Code'!A:A, 0)), "drone", "")</f>
        <v>drone</v>
      </c>
      <c r="E7436" s="23" t="str">
        <f>VLOOKUP(C7436, 'Registration Database Man. Code'!A:D, 4, FALSE)</f>
        <v>DJI</v>
      </c>
      <c r="F7436" s="24" t="str">
        <f t="shared" si="116"/>
        <v>No</v>
      </c>
      <c r="G7436" s="21" t="str">
        <f>IF(F7436="Yes", "Not Applicable", IF(COUNTIF('Broadcast Module Man Codes'!B:B, LEFT(B7436, 4))=0, "No BM Man Code Found", "Match Found"))</f>
        <v>No BM Man Code Found</v>
      </c>
    </row>
    <row r="7437" spans="1:7">
      <c r="A7437" s="23" t="s">
        <v>14254</v>
      </c>
      <c r="B7437" s="23" t="s">
        <v>14255</v>
      </c>
      <c r="C7437" s="25">
        <v>6102000</v>
      </c>
      <c r="D7437" s="23" t="str">
        <f>IF(ISNUMBER(MATCH(C7437, 'Registration Database Man. Code'!A:A, 0)), "drone", "")</f>
        <v>drone</v>
      </c>
      <c r="E7437" s="23" t="str">
        <f>VLOOKUP(C7437, 'Registration Database Man. Code'!A:D, 4, FALSE)</f>
        <v>GUANGZHOU XAG CO LTD</v>
      </c>
      <c r="F7437" s="24" t="str">
        <f t="shared" si="116"/>
        <v>No</v>
      </c>
      <c r="G7437" s="21" t="str">
        <f>IF(F7437="Yes", "Not Applicable", IF(COUNTIF('Broadcast Module Man Codes'!B:B, LEFT(B7437, 4))=0, "No BM Man Code Found", "Match Found"))</f>
        <v>No BM Man Code Found</v>
      </c>
    </row>
    <row r="7438" spans="1:7">
      <c r="A7438" s="23" t="s">
        <v>14256</v>
      </c>
      <c r="B7438" s="23" t="s">
        <v>14257</v>
      </c>
      <c r="C7438" s="23" t="s">
        <v>10</v>
      </c>
      <c r="D7438" s="23" t="str">
        <f>IF(ISNUMBER(MATCH(C7438, 'Registration Database Man. Code'!A:A, 0)), "drone", "")</f>
        <v>drone</v>
      </c>
      <c r="E7438" s="23" t="str">
        <f>VLOOKUP(C7438, 'Registration Database Man. Code'!A:D, 4, FALSE)</f>
        <v>DJI</v>
      </c>
      <c r="F7438" s="24" t="str">
        <f t="shared" si="116"/>
        <v>Yes</v>
      </c>
      <c r="G7438" s="21" t="str">
        <f>IF(F7438="Yes", "Not Applicable", IF(COUNTIF('Broadcast Module Man Codes'!B:B, LEFT(B7438, 4))=0, "No BM Man Code Found", "Match Found"))</f>
        <v>Not Applicable</v>
      </c>
    </row>
    <row r="7439" spans="1:7">
      <c r="A7439" s="23" t="s">
        <v>14258</v>
      </c>
      <c r="B7439" s="23" t="s">
        <v>14259</v>
      </c>
      <c r="C7439" s="23" t="s">
        <v>10</v>
      </c>
      <c r="D7439" s="23" t="str">
        <f>IF(ISNUMBER(MATCH(C7439, 'Registration Database Man. Code'!A:A, 0)), "drone", "")</f>
        <v>drone</v>
      </c>
      <c r="E7439" s="23" t="str">
        <f>VLOOKUP(C7439, 'Registration Database Man. Code'!A:D, 4, FALSE)</f>
        <v>DJI</v>
      </c>
      <c r="F7439" s="24" t="str">
        <f t="shared" si="116"/>
        <v>Yes</v>
      </c>
      <c r="G7439" s="21" t="str">
        <f>IF(F7439="Yes", "Not Applicable", IF(COUNTIF('Broadcast Module Man Codes'!B:B, LEFT(B7439, 4))=0, "No BM Man Code Found", "Match Found"))</f>
        <v>Not Applicable</v>
      </c>
    </row>
    <row r="7440" spans="1:7">
      <c r="A7440" s="23" t="s">
        <v>14260</v>
      </c>
      <c r="B7440" s="23" t="s">
        <v>14261</v>
      </c>
      <c r="C7440" s="23" t="s">
        <v>5550</v>
      </c>
      <c r="D7440" s="23" t="str">
        <f>IF(ISNUMBER(MATCH(C7440, 'Registration Database Man. Code'!A:A, 0)), "drone", "")</f>
        <v>drone</v>
      </c>
      <c r="E7440" s="23" t="str">
        <f>VLOOKUP(C7440, 'Registration Database Man. Code'!A:D, 4, FALSE)</f>
        <v>DJI</v>
      </c>
      <c r="F7440" s="24" t="str">
        <f t="shared" si="116"/>
        <v>No</v>
      </c>
      <c r="G7440" s="21" t="str">
        <f>IF(F7440="Yes", "Not Applicable", IF(COUNTIF('Broadcast Module Man Codes'!B:B, LEFT(B7440, 4))=0, "No BM Man Code Found", "Match Found"))</f>
        <v>No BM Man Code Found</v>
      </c>
    </row>
    <row r="7441" spans="1:7">
      <c r="A7441" s="23" t="s">
        <v>14262</v>
      </c>
      <c r="B7441" s="23" t="s">
        <v>14263</v>
      </c>
      <c r="C7441" s="23" t="s">
        <v>10</v>
      </c>
      <c r="D7441" s="23" t="str">
        <f>IF(ISNUMBER(MATCH(C7441, 'Registration Database Man. Code'!A:A, 0)), "drone", "")</f>
        <v>drone</v>
      </c>
      <c r="E7441" s="23" t="str">
        <f>VLOOKUP(C7441, 'Registration Database Man. Code'!A:D, 4, FALSE)</f>
        <v>DJI</v>
      </c>
      <c r="F7441" s="24" t="str">
        <f t="shared" si="116"/>
        <v>No</v>
      </c>
      <c r="G7441" s="21" t="str">
        <f>IF(F7441="Yes", "Not Applicable", IF(COUNTIF('Broadcast Module Man Codes'!B:B, LEFT(B7441, 4))=0, "No BM Man Code Found", "Match Found"))</f>
        <v>No BM Man Code Found</v>
      </c>
    </row>
    <row r="7442" spans="1:7">
      <c r="A7442" s="23" t="s">
        <v>14265</v>
      </c>
      <c r="B7442" s="23" t="s">
        <v>14266</v>
      </c>
      <c r="C7442" s="23" t="s">
        <v>10</v>
      </c>
      <c r="D7442" s="23" t="str">
        <f>IF(ISNUMBER(MATCH(C7442, 'Registration Database Man. Code'!A:A, 0)), "drone", "")</f>
        <v>drone</v>
      </c>
      <c r="E7442" s="23" t="str">
        <f>VLOOKUP(C7442, 'Registration Database Man. Code'!A:D, 4, FALSE)</f>
        <v>DJI</v>
      </c>
      <c r="F7442" s="24" t="str">
        <f t="shared" si="116"/>
        <v>No</v>
      </c>
      <c r="G7442" s="21" t="str">
        <f>IF(F7442="Yes", "Not Applicable", IF(COUNTIF('Broadcast Module Man Codes'!B:B, LEFT(B7442, 4))=0, "No BM Man Code Found", "Match Found"))</f>
        <v>No BM Man Code Found</v>
      </c>
    </row>
    <row r="7443" spans="1:7">
      <c r="A7443" s="23" t="s">
        <v>14268</v>
      </c>
      <c r="B7443" s="23" t="s">
        <v>14269</v>
      </c>
      <c r="C7443" s="23" t="s">
        <v>63</v>
      </c>
      <c r="D7443" s="23" t="str">
        <f>IF(ISNUMBER(MATCH(C7443, 'Registration Database Man. Code'!A:A, 0)), "drone", "")</f>
        <v>drone</v>
      </c>
      <c r="E7443" s="23" t="str">
        <f>VLOOKUP(C7443, 'Registration Database Man. Code'!A:D, 4, FALSE)</f>
        <v>DJI</v>
      </c>
      <c r="F7443" s="24" t="str">
        <f t="shared" si="116"/>
        <v>No</v>
      </c>
      <c r="G7443" s="21" t="str">
        <f>IF(F7443="Yes", "Not Applicable", IF(COUNTIF('Broadcast Module Man Codes'!B:B, LEFT(B7443, 4))=0, "No BM Man Code Found", "Match Found"))</f>
        <v>No BM Man Code Found</v>
      </c>
    </row>
    <row r="7444" spans="1:7">
      <c r="A7444" s="23" t="s">
        <v>14272</v>
      </c>
      <c r="B7444" s="23" t="s">
        <v>14273</v>
      </c>
      <c r="C7444" s="23" t="s">
        <v>10</v>
      </c>
      <c r="D7444" s="23" t="str">
        <f>IF(ISNUMBER(MATCH(C7444, 'Registration Database Man. Code'!A:A, 0)), "drone", "")</f>
        <v>drone</v>
      </c>
      <c r="E7444" s="23" t="str">
        <f>VLOOKUP(C7444, 'Registration Database Man. Code'!A:D, 4, FALSE)</f>
        <v>DJI</v>
      </c>
      <c r="F7444" s="24" t="str">
        <f t="shared" si="116"/>
        <v>Yes</v>
      </c>
      <c r="G7444" s="21" t="str">
        <f>IF(F7444="Yes", "Not Applicable", IF(COUNTIF('Broadcast Module Man Codes'!B:B, LEFT(B7444, 4))=0, "No BM Man Code Found", "Match Found"))</f>
        <v>Not Applicable</v>
      </c>
    </row>
    <row r="7445" spans="1:7">
      <c r="A7445" s="23" t="s">
        <v>14274</v>
      </c>
      <c r="B7445" s="23" t="s">
        <v>14275</v>
      </c>
      <c r="C7445" s="23" t="s">
        <v>10</v>
      </c>
      <c r="D7445" s="23" t="str">
        <f>IF(ISNUMBER(MATCH(C7445, 'Registration Database Man. Code'!A:A, 0)), "drone", "")</f>
        <v>drone</v>
      </c>
      <c r="E7445" s="23" t="str">
        <f>VLOOKUP(C7445, 'Registration Database Man. Code'!A:D, 4, FALSE)</f>
        <v>DJI</v>
      </c>
      <c r="F7445" s="24" t="str">
        <f t="shared" si="116"/>
        <v>No</v>
      </c>
      <c r="G7445" s="21" t="str">
        <f>IF(F7445="Yes", "Not Applicable", IF(COUNTIF('Broadcast Module Man Codes'!B:B, LEFT(B7445, 4))=0, "No BM Man Code Found", "Match Found"))</f>
        <v>No BM Man Code Found</v>
      </c>
    </row>
    <row r="7446" spans="1:7">
      <c r="A7446" s="23" t="s">
        <v>14276</v>
      </c>
      <c r="B7446" s="23" t="s">
        <v>14277</v>
      </c>
      <c r="C7446" s="23" t="s">
        <v>10</v>
      </c>
      <c r="D7446" s="23" t="str">
        <f>IF(ISNUMBER(MATCH(C7446, 'Registration Database Man. Code'!A:A, 0)), "drone", "")</f>
        <v>drone</v>
      </c>
      <c r="E7446" s="23" t="str">
        <f>VLOOKUP(C7446, 'Registration Database Man. Code'!A:D, 4, FALSE)</f>
        <v>DJI</v>
      </c>
      <c r="F7446" s="24" t="str">
        <f t="shared" si="116"/>
        <v>No</v>
      </c>
      <c r="G7446" s="21" t="str">
        <f>IF(F7446="Yes", "Not Applicable", IF(COUNTIF('Broadcast Module Man Codes'!B:B, LEFT(B7446, 4))=0, "No BM Man Code Found", "Match Found"))</f>
        <v>No BM Man Code Found</v>
      </c>
    </row>
    <row r="7447" spans="1:7">
      <c r="A7447" s="23" t="s">
        <v>14278</v>
      </c>
      <c r="B7447" s="23" t="s">
        <v>14279</v>
      </c>
      <c r="C7447" s="23" t="s">
        <v>6</v>
      </c>
      <c r="D7447" s="23" t="str">
        <f>IF(ISNUMBER(MATCH(C7447, 'Registration Database Man. Code'!A:A, 0)), "drone", "")</f>
        <v>drone</v>
      </c>
      <c r="E7447" s="23" t="str">
        <f>VLOOKUP(C7447, 'Registration Database Man. Code'!A:D, 4, FALSE)</f>
        <v>XAG</v>
      </c>
      <c r="F7447" s="24" t="str">
        <f t="shared" si="116"/>
        <v>No</v>
      </c>
      <c r="G7447" s="21" t="str">
        <f>IF(F7447="Yes", "Not Applicable", IF(COUNTIF('Broadcast Module Man Codes'!B:B, LEFT(B7447, 4))=0, "No BM Man Code Found", "Match Found"))</f>
        <v>No BM Man Code Found</v>
      </c>
    </row>
    <row r="7448" spans="1:7">
      <c r="A7448" s="23" t="s">
        <v>14280</v>
      </c>
      <c r="B7448" s="23" t="s">
        <v>14281</v>
      </c>
      <c r="C7448" s="23" t="s">
        <v>10</v>
      </c>
      <c r="D7448" s="23" t="str">
        <f>IF(ISNUMBER(MATCH(C7448, 'Registration Database Man. Code'!A:A, 0)), "drone", "")</f>
        <v>drone</v>
      </c>
      <c r="E7448" s="23" t="str">
        <f>VLOOKUP(C7448, 'Registration Database Man. Code'!A:D, 4, FALSE)</f>
        <v>DJI</v>
      </c>
      <c r="F7448" s="24" t="str">
        <f t="shared" si="116"/>
        <v>No</v>
      </c>
      <c r="G7448" s="21" t="str">
        <f>IF(F7448="Yes", "Not Applicable", IF(COUNTIF('Broadcast Module Man Codes'!B:B, LEFT(B7448, 4))=0, "No BM Man Code Found", "Match Found"))</f>
        <v>No BM Man Code Found</v>
      </c>
    </row>
    <row r="7449" spans="1:7">
      <c r="A7449" s="23" t="s">
        <v>14282</v>
      </c>
      <c r="B7449" s="23" t="s">
        <v>14283</v>
      </c>
      <c r="C7449" s="23" t="s">
        <v>10</v>
      </c>
      <c r="D7449" s="23" t="str">
        <f>IF(ISNUMBER(MATCH(C7449, 'Registration Database Man. Code'!A:A, 0)), "drone", "")</f>
        <v>drone</v>
      </c>
      <c r="E7449" s="23" t="str">
        <f>VLOOKUP(C7449, 'Registration Database Man. Code'!A:D, 4, FALSE)</f>
        <v>DJI</v>
      </c>
      <c r="F7449" s="24" t="str">
        <f t="shared" si="116"/>
        <v>No</v>
      </c>
      <c r="G7449" s="21" t="str">
        <f>IF(F7449="Yes", "Not Applicable", IF(COUNTIF('Broadcast Module Man Codes'!B:B, LEFT(B7449, 4))=0, "No BM Man Code Found", "Match Found"))</f>
        <v>No BM Man Code Found</v>
      </c>
    </row>
    <row r="7450" spans="1:7">
      <c r="A7450" s="23" t="s">
        <v>14284</v>
      </c>
      <c r="B7450" s="23" t="s">
        <v>14285</v>
      </c>
      <c r="C7450" s="23" t="s">
        <v>142</v>
      </c>
      <c r="D7450" s="23" t="str">
        <f>IF(ISNUMBER(MATCH(C7450, 'Registration Database Man. Code'!A:A, 0)), "drone", "")</f>
        <v>drone</v>
      </c>
      <c r="E7450" s="23" t="str">
        <f>VLOOKUP(C7450, 'Registration Database Man. Code'!A:D, 4, FALSE)</f>
        <v>TALOS DRONES</v>
      </c>
      <c r="F7450" s="24" t="str">
        <f t="shared" si="116"/>
        <v>Yes</v>
      </c>
      <c r="G7450" s="21" t="str">
        <f>IF(F7450="Yes", "Not Applicable", IF(COUNTIF('Broadcast Module Man Codes'!B:B, LEFT(B7450, 4))=0, "No BM Man Code Found", "Match Found"))</f>
        <v>Not Applicable</v>
      </c>
    </row>
    <row r="7451" spans="1:7">
      <c r="A7451" s="23" t="s">
        <v>14286</v>
      </c>
      <c r="B7451" s="23" t="s">
        <v>14287</v>
      </c>
      <c r="C7451" s="23" t="s">
        <v>5989</v>
      </c>
      <c r="D7451" s="23" t="str">
        <f>IF(ISNUMBER(MATCH(C7451, 'Registration Database Man. Code'!A:A, 0)), "drone", "")</f>
        <v>drone</v>
      </c>
      <c r="E7451" s="23" t="str">
        <f>VLOOKUP(C7451, 'Registration Database Man. Code'!A:D, 4, FALSE)</f>
        <v>DJI</v>
      </c>
      <c r="F7451" s="24" t="str">
        <f t="shared" si="116"/>
        <v>No</v>
      </c>
      <c r="G7451" s="21" t="str">
        <f>IF(F7451="Yes", "Not Applicable", IF(COUNTIF('Broadcast Module Man Codes'!B:B, LEFT(B7451, 4))=0, "No BM Man Code Found", "Match Found"))</f>
        <v>No BM Man Code Found</v>
      </c>
    </row>
    <row r="7452" spans="1:7">
      <c r="A7452" s="23" t="s">
        <v>14288</v>
      </c>
      <c r="B7452" s="23" t="s">
        <v>14289</v>
      </c>
      <c r="C7452" s="23" t="s">
        <v>10</v>
      </c>
      <c r="D7452" s="23" t="str">
        <f>IF(ISNUMBER(MATCH(C7452, 'Registration Database Man. Code'!A:A, 0)), "drone", "")</f>
        <v>drone</v>
      </c>
      <c r="E7452" s="23" t="str">
        <f>VLOOKUP(C7452, 'Registration Database Man. Code'!A:D, 4, FALSE)</f>
        <v>DJI</v>
      </c>
      <c r="F7452" s="24" t="str">
        <f t="shared" si="116"/>
        <v>No</v>
      </c>
      <c r="G7452" s="21" t="str">
        <f>IF(F7452="Yes", "Not Applicable", IF(COUNTIF('Broadcast Module Man Codes'!B:B, LEFT(B7452, 4))=0, "No BM Man Code Found", "Match Found"))</f>
        <v>No BM Man Code Found</v>
      </c>
    </row>
    <row r="7453" spans="1:7">
      <c r="A7453" s="23" t="s">
        <v>14290</v>
      </c>
      <c r="B7453" s="23" t="s">
        <v>14291</v>
      </c>
      <c r="C7453" s="23" t="s">
        <v>94</v>
      </c>
      <c r="D7453" s="23" t="str">
        <f>IF(ISNUMBER(MATCH(C7453, 'Registration Database Man. Code'!A:A, 0)), "drone", "")</f>
        <v>drone</v>
      </c>
      <c r="E7453" s="23" t="str">
        <f>VLOOKUP(C7453, 'Registration Database Man. Code'!A:D, 4, FALSE)</f>
        <v>DJI</v>
      </c>
      <c r="F7453" s="24" t="str">
        <f t="shared" si="116"/>
        <v>No</v>
      </c>
      <c r="G7453" s="21" t="str">
        <f>IF(F7453="Yes", "Not Applicable", IF(COUNTIF('Broadcast Module Man Codes'!B:B, LEFT(B7453, 4))=0, "No BM Man Code Found", "Match Found"))</f>
        <v>No BM Man Code Found</v>
      </c>
    </row>
    <row r="7454" spans="1:7">
      <c r="A7454" s="23" t="s">
        <v>14292</v>
      </c>
      <c r="B7454" s="23" t="s">
        <v>14293</v>
      </c>
      <c r="C7454" s="23" t="s">
        <v>63</v>
      </c>
      <c r="D7454" s="23" t="str">
        <f>IF(ISNUMBER(MATCH(C7454, 'Registration Database Man. Code'!A:A, 0)), "drone", "")</f>
        <v>drone</v>
      </c>
      <c r="E7454" s="23" t="str">
        <f>VLOOKUP(C7454, 'Registration Database Man. Code'!A:D, 4, FALSE)</f>
        <v>DJI</v>
      </c>
      <c r="F7454" s="24" t="str">
        <f t="shared" si="116"/>
        <v>No</v>
      </c>
      <c r="G7454" s="21" t="str">
        <f>IF(F7454="Yes", "Not Applicable", IF(COUNTIF('Broadcast Module Man Codes'!B:B, LEFT(B7454, 4))=0, "No BM Man Code Found", "Match Found"))</f>
        <v>No BM Man Code Found</v>
      </c>
    </row>
    <row r="7455" spans="1:7">
      <c r="A7455" s="23" t="s">
        <v>14294</v>
      </c>
      <c r="B7455" s="23" t="s">
        <v>14295</v>
      </c>
      <c r="C7455" s="23" t="s">
        <v>10</v>
      </c>
      <c r="D7455" s="23" t="str">
        <f>IF(ISNUMBER(MATCH(C7455, 'Registration Database Man. Code'!A:A, 0)), "drone", "")</f>
        <v>drone</v>
      </c>
      <c r="E7455" s="23" t="str">
        <f>VLOOKUP(C7455, 'Registration Database Man. Code'!A:D, 4, FALSE)</f>
        <v>DJI</v>
      </c>
      <c r="F7455" s="24" t="str">
        <f t="shared" si="116"/>
        <v>No</v>
      </c>
      <c r="G7455" s="21" t="str">
        <f>IF(F7455="Yes", "Not Applicable", IF(COUNTIF('Broadcast Module Man Codes'!B:B, LEFT(B7455, 4))=0, "No BM Man Code Found", "Match Found"))</f>
        <v>No BM Man Code Found</v>
      </c>
    </row>
    <row r="7456" spans="1:7">
      <c r="A7456" s="23" t="s">
        <v>14296</v>
      </c>
      <c r="B7456" s="23" t="s">
        <v>14297</v>
      </c>
      <c r="C7456" s="23" t="s">
        <v>10</v>
      </c>
      <c r="D7456" s="23" t="str">
        <f>IF(ISNUMBER(MATCH(C7456, 'Registration Database Man. Code'!A:A, 0)), "drone", "")</f>
        <v>drone</v>
      </c>
      <c r="E7456" s="23" t="str">
        <f>VLOOKUP(C7456, 'Registration Database Man. Code'!A:D, 4, FALSE)</f>
        <v>DJI</v>
      </c>
      <c r="F7456" s="24" t="str">
        <f t="shared" si="116"/>
        <v>No</v>
      </c>
      <c r="G7456" s="21" t="str">
        <f>IF(F7456="Yes", "Not Applicable", IF(COUNTIF('Broadcast Module Man Codes'!B:B, LEFT(B7456, 4))=0, "No BM Man Code Found", "Match Found"))</f>
        <v>No BM Man Code Found</v>
      </c>
    </row>
    <row r="7457" spans="1:7">
      <c r="A7457" s="23" t="s">
        <v>14299</v>
      </c>
      <c r="B7457" s="23" t="s">
        <v>14300</v>
      </c>
      <c r="C7457" s="23" t="s">
        <v>97</v>
      </c>
      <c r="D7457" s="23" t="str">
        <f>IF(ISNUMBER(MATCH(C7457, 'Registration Database Man. Code'!A:A, 0)), "drone", "")</f>
        <v>drone</v>
      </c>
      <c r="E7457" s="23" t="str">
        <f>VLOOKUP(C7457, 'Registration Database Man. Code'!A:D, 4, FALSE)</f>
        <v>DJI</v>
      </c>
      <c r="F7457" s="24" t="str">
        <f t="shared" si="116"/>
        <v>No</v>
      </c>
      <c r="G7457" s="21" t="str">
        <f>IF(F7457="Yes", "Not Applicable", IF(COUNTIF('Broadcast Module Man Codes'!B:B, LEFT(B7457, 4))=0, "No BM Man Code Found", "Match Found"))</f>
        <v>No BM Man Code Found</v>
      </c>
    </row>
    <row r="7458" spans="1:7">
      <c r="A7458" s="23" t="s">
        <v>14301</v>
      </c>
      <c r="B7458" s="23" t="s">
        <v>14302</v>
      </c>
      <c r="C7458" s="23" t="s">
        <v>21</v>
      </c>
      <c r="D7458" s="23" t="str">
        <f>IF(ISNUMBER(MATCH(C7458, 'Registration Database Man. Code'!A:A, 0)), "drone", "")</f>
        <v>drone</v>
      </c>
      <c r="E7458" s="23" t="str">
        <f>VLOOKUP(C7458, 'Registration Database Man. Code'!A:D, 4, FALSE)</f>
        <v>XAG</v>
      </c>
      <c r="F7458" s="24" t="str">
        <f t="shared" si="116"/>
        <v>Yes</v>
      </c>
      <c r="G7458" s="21" t="str">
        <f>IF(F7458="Yes", "Not Applicable", IF(COUNTIF('Broadcast Module Man Codes'!B:B, LEFT(B7458, 4))=0, "No BM Man Code Found", "Match Found"))</f>
        <v>Not Applicable</v>
      </c>
    </row>
    <row r="7459" spans="1:7">
      <c r="A7459" s="23" t="s">
        <v>14303</v>
      </c>
      <c r="B7459" s="23" t="s">
        <v>14304</v>
      </c>
      <c r="C7459" s="23" t="s">
        <v>10</v>
      </c>
      <c r="D7459" s="23" t="str">
        <f>IF(ISNUMBER(MATCH(C7459, 'Registration Database Man. Code'!A:A, 0)), "drone", "")</f>
        <v>drone</v>
      </c>
      <c r="E7459" s="23" t="str">
        <f>VLOOKUP(C7459, 'Registration Database Man. Code'!A:D, 4, FALSE)</f>
        <v>DJI</v>
      </c>
      <c r="F7459" s="24" t="str">
        <f t="shared" si="116"/>
        <v>No</v>
      </c>
      <c r="G7459" s="21" t="str">
        <f>IF(F7459="Yes", "Not Applicable", IF(COUNTIF('Broadcast Module Man Codes'!B:B, LEFT(B7459, 4))=0, "No BM Man Code Found", "Match Found"))</f>
        <v>No BM Man Code Found</v>
      </c>
    </row>
  </sheetData>
  <autoFilter ref="A1:I7459" xr:uid="{B80A2EAB-F8CD-48A3-93E3-DF5C8386C3AF}"/>
  <sortState xmlns:xlrd2="http://schemas.microsoft.com/office/spreadsheetml/2017/richdata2" ref="A2:C7459">
    <sortCondition ref="A1:A745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059D-1E86-46C4-B5C6-F6142666B9F9}">
  <dimension ref="A1:L1480"/>
  <sheetViews>
    <sheetView workbookViewId="0">
      <pane ySplit="1" topLeftCell="A2" activePane="bottomLeft" state="frozen"/>
      <selection pane="bottomLeft" activeCell="M2" sqref="M2"/>
    </sheetView>
  </sheetViews>
  <sheetFormatPr defaultRowHeight="14.25"/>
  <cols>
    <col min="1" max="1" width="21.25" style="12" customWidth="1"/>
    <col min="4" max="4" width="21.25" bestFit="1" customWidth="1"/>
    <col min="5" max="5" width="26.375" bestFit="1" customWidth="1"/>
  </cols>
  <sheetData>
    <row r="1" spans="1:12" ht="45.75" thickBot="1">
      <c r="A1" s="11" t="s">
        <v>14305</v>
      </c>
      <c r="B1" s="52" t="s">
        <v>14306</v>
      </c>
      <c r="C1" s="52"/>
      <c r="D1" s="1" t="s">
        <v>14307</v>
      </c>
      <c r="E1" s="1" t="s">
        <v>14308</v>
      </c>
      <c r="F1" s="1" t="s">
        <v>14309</v>
      </c>
      <c r="G1" s="1" t="s">
        <v>14310</v>
      </c>
      <c r="H1" s="1" t="s">
        <v>14311</v>
      </c>
      <c r="I1" s="1" t="s">
        <v>14312</v>
      </c>
      <c r="J1" s="1" t="s">
        <v>14313</v>
      </c>
      <c r="K1" s="1" t="s">
        <v>14314</v>
      </c>
      <c r="L1" s="10" t="s">
        <v>14315</v>
      </c>
    </row>
    <row r="2" spans="1:12" ht="44.25" customHeight="1">
      <c r="A2" s="42">
        <v>6102000</v>
      </c>
      <c r="B2" s="44" t="s">
        <v>14316</v>
      </c>
      <c r="C2" s="44"/>
      <c r="D2" s="34" t="s">
        <v>14317</v>
      </c>
      <c r="E2" s="34" t="s">
        <v>14318</v>
      </c>
      <c r="F2" s="34" t="s">
        <v>14319</v>
      </c>
      <c r="G2" s="34" t="s">
        <v>14320</v>
      </c>
      <c r="H2" s="34" t="s">
        <v>14321</v>
      </c>
      <c r="I2" s="34" t="s">
        <v>14322</v>
      </c>
      <c r="J2" s="2">
        <v>4</v>
      </c>
      <c r="K2" s="34" t="s">
        <v>14323</v>
      </c>
      <c r="L2" s="36"/>
    </row>
    <row r="3" spans="1:12" ht="15.75" thickBot="1">
      <c r="A3" s="43"/>
      <c r="B3" s="45"/>
      <c r="C3" s="45"/>
      <c r="D3" s="35"/>
      <c r="E3" s="35"/>
      <c r="F3" s="35"/>
      <c r="G3" s="35"/>
      <c r="H3" s="35"/>
      <c r="I3" s="35"/>
      <c r="J3" s="3">
        <v>0</v>
      </c>
      <c r="K3" s="35"/>
      <c r="L3" s="37"/>
    </row>
    <row r="4" spans="1:12" ht="15" customHeight="1">
      <c r="A4" s="42" t="s">
        <v>1102</v>
      </c>
      <c r="B4" s="44" t="s">
        <v>14324</v>
      </c>
      <c r="C4" s="44"/>
      <c r="D4" s="34" t="s">
        <v>14325</v>
      </c>
      <c r="E4" s="34" t="s">
        <v>14326</v>
      </c>
      <c r="F4" s="34" t="s">
        <v>14319</v>
      </c>
      <c r="G4" s="34" t="s">
        <v>14320</v>
      </c>
      <c r="H4" s="34" t="s">
        <v>14321</v>
      </c>
      <c r="I4" s="34" t="s">
        <v>14322</v>
      </c>
      <c r="J4" s="2">
        <v>4</v>
      </c>
      <c r="K4" s="34" t="s">
        <v>14323</v>
      </c>
      <c r="L4" s="36"/>
    </row>
    <row r="5" spans="1:12" ht="15" customHeight="1">
      <c r="A5" s="49"/>
      <c r="B5" s="48" t="s">
        <v>14327</v>
      </c>
      <c r="C5" s="48"/>
      <c r="D5" s="46"/>
      <c r="E5" s="46"/>
      <c r="F5" s="46"/>
      <c r="G5" s="46"/>
      <c r="H5" s="46"/>
      <c r="I5" s="46"/>
      <c r="J5" s="4">
        <v>0</v>
      </c>
      <c r="K5" s="46"/>
      <c r="L5" s="47"/>
    </row>
    <row r="6" spans="1:12" ht="15" customHeight="1">
      <c r="A6" s="49"/>
      <c r="B6" s="48" t="s">
        <v>14328</v>
      </c>
      <c r="C6" s="48"/>
      <c r="D6" s="46"/>
      <c r="E6" s="46"/>
      <c r="F6" s="46"/>
      <c r="G6" s="46"/>
      <c r="H6" s="46"/>
      <c r="I6" s="46"/>
      <c r="J6" s="4"/>
      <c r="K6" s="46"/>
      <c r="L6" s="47"/>
    </row>
    <row r="7" spans="1:12" ht="15" customHeight="1">
      <c r="A7" s="49"/>
      <c r="B7" s="48" t="s">
        <v>14329</v>
      </c>
      <c r="C7" s="48"/>
      <c r="D7" s="46"/>
      <c r="E7" s="46"/>
      <c r="F7" s="46"/>
      <c r="G7" s="46"/>
      <c r="H7" s="46"/>
      <c r="I7" s="46"/>
      <c r="J7" s="4"/>
      <c r="K7" s="46"/>
      <c r="L7" s="47"/>
    </row>
    <row r="8" spans="1:12" ht="15.75" thickBot="1">
      <c r="A8" s="43"/>
      <c r="B8" s="45" t="s">
        <v>14330</v>
      </c>
      <c r="C8" s="45"/>
      <c r="D8" s="35"/>
      <c r="E8" s="35"/>
      <c r="F8" s="35"/>
      <c r="G8" s="35"/>
      <c r="H8" s="35"/>
      <c r="I8" s="35"/>
      <c r="J8" s="3"/>
      <c r="K8" s="35"/>
      <c r="L8" s="37"/>
    </row>
    <row r="9" spans="1:12" ht="15" customHeight="1">
      <c r="A9" s="42">
        <v>6102000000000</v>
      </c>
      <c r="B9" s="44" t="s">
        <v>14331</v>
      </c>
      <c r="C9" s="44"/>
      <c r="D9" s="34" t="s">
        <v>14325</v>
      </c>
      <c r="E9" s="34" t="s">
        <v>14318</v>
      </c>
      <c r="F9" s="34" t="s">
        <v>14319</v>
      </c>
      <c r="G9" s="34" t="s">
        <v>14320</v>
      </c>
      <c r="H9" s="34" t="s">
        <v>14321</v>
      </c>
      <c r="I9" s="34" t="s">
        <v>14322</v>
      </c>
      <c r="J9" s="2">
        <v>4</v>
      </c>
      <c r="K9" s="34" t="s">
        <v>14323</v>
      </c>
      <c r="L9" s="36"/>
    </row>
    <row r="10" spans="1:12" ht="15" customHeight="1">
      <c r="A10" s="49"/>
      <c r="B10" s="48" t="s">
        <v>14332</v>
      </c>
      <c r="C10" s="48"/>
      <c r="D10" s="46"/>
      <c r="E10" s="46"/>
      <c r="F10" s="46"/>
      <c r="G10" s="46"/>
      <c r="H10" s="46"/>
      <c r="I10" s="46"/>
      <c r="J10" s="4">
        <v>0</v>
      </c>
      <c r="K10" s="46"/>
      <c r="L10" s="47"/>
    </row>
    <row r="11" spans="1:12" ht="15" customHeight="1">
      <c r="A11" s="49"/>
      <c r="B11" s="48" t="s">
        <v>14333</v>
      </c>
      <c r="C11" s="48"/>
      <c r="D11" s="46"/>
      <c r="E11" s="46"/>
      <c r="F11" s="46"/>
      <c r="G11" s="46"/>
      <c r="H11" s="46"/>
      <c r="I11" s="46"/>
      <c r="J11" s="4"/>
      <c r="K11" s="46"/>
      <c r="L11" s="47"/>
    </row>
    <row r="12" spans="1:12" ht="15" customHeight="1">
      <c r="A12" s="49"/>
      <c r="B12" s="48" t="s">
        <v>14334</v>
      </c>
      <c r="C12" s="48"/>
      <c r="D12" s="46"/>
      <c r="E12" s="46"/>
      <c r="F12" s="46"/>
      <c r="G12" s="46"/>
      <c r="H12" s="46"/>
      <c r="I12" s="46"/>
      <c r="J12" s="4"/>
      <c r="K12" s="46"/>
      <c r="L12" s="47"/>
    </row>
    <row r="13" spans="1:12" ht="15" customHeight="1">
      <c r="A13" s="49"/>
      <c r="B13" s="48" t="s">
        <v>14335</v>
      </c>
      <c r="C13" s="48"/>
      <c r="D13" s="46"/>
      <c r="E13" s="46"/>
      <c r="F13" s="46"/>
      <c r="G13" s="46"/>
      <c r="H13" s="46"/>
      <c r="I13" s="46"/>
      <c r="J13" s="4"/>
      <c r="K13" s="46"/>
      <c r="L13" s="47"/>
    </row>
    <row r="14" spans="1:12" ht="15" customHeight="1">
      <c r="A14" s="49"/>
      <c r="B14" s="48" t="s">
        <v>14336</v>
      </c>
      <c r="C14" s="48"/>
      <c r="D14" s="46"/>
      <c r="E14" s="46"/>
      <c r="F14" s="46"/>
      <c r="G14" s="46"/>
      <c r="H14" s="46"/>
      <c r="I14" s="46"/>
      <c r="J14" s="4"/>
      <c r="K14" s="46"/>
      <c r="L14" s="47"/>
    </row>
    <row r="15" spans="1:12" ht="15" customHeight="1">
      <c r="A15" s="49"/>
      <c r="B15" s="48" t="s">
        <v>14328</v>
      </c>
      <c r="C15" s="48"/>
      <c r="D15" s="46"/>
      <c r="E15" s="46"/>
      <c r="F15" s="46"/>
      <c r="G15" s="46"/>
      <c r="H15" s="46"/>
      <c r="I15" s="46"/>
      <c r="J15" s="4"/>
      <c r="K15" s="46"/>
      <c r="L15" s="47"/>
    </row>
    <row r="16" spans="1:12" ht="15" customHeight="1">
      <c r="A16" s="49"/>
      <c r="B16" s="48" t="s">
        <v>14316</v>
      </c>
      <c r="C16" s="48"/>
      <c r="D16" s="46"/>
      <c r="E16" s="46"/>
      <c r="F16" s="46"/>
      <c r="G16" s="46"/>
      <c r="H16" s="46"/>
      <c r="I16" s="46"/>
      <c r="J16" s="4"/>
      <c r="K16" s="46"/>
      <c r="L16" s="47"/>
    </row>
    <row r="17" spans="1:12" ht="15" customHeight="1">
      <c r="A17" s="49"/>
      <c r="B17" s="48" t="s">
        <v>14337</v>
      </c>
      <c r="C17" s="48"/>
      <c r="D17" s="46"/>
      <c r="E17" s="46"/>
      <c r="F17" s="46"/>
      <c r="G17" s="46"/>
      <c r="H17" s="46"/>
      <c r="I17" s="46"/>
      <c r="J17" s="4"/>
      <c r="K17" s="46"/>
      <c r="L17" s="47"/>
    </row>
    <row r="18" spans="1:12" ht="15" customHeight="1">
      <c r="A18" s="49"/>
      <c r="B18" s="48" t="s">
        <v>14330</v>
      </c>
      <c r="C18" s="48"/>
      <c r="D18" s="46"/>
      <c r="E18" s="46"/>
      <c r="F18" s="46"/>
      <c r="G18" s="46"/>
      <c r="H18" s="46"/>
      <c r="I18" s="46"/>
      <c r="J18" s="4"/>
      <c r="K18" s="46"/>
      <c r="L18" s="47"/>
    </row>
    <row r="19" spans="1:12" ht="15.75" thickBot="1">
      <c r="A19" s="43"/>
      <c r="B19" s="45" t="s">
        <v>14338</v>
      </c>
      <c r="C19" s="45"/>
      <c r="D19" s="35"/>
      <c r="E19" s="35"/>
      <c r="F19" s="35"/>
      <c r="G19" s="35"/>
      <c r="H19" s="35"/>
      <c r="I19" s="35"/>
      <c r="J19" s="3"/>
      <c r="K19" s="35"/>
      <c r="L19" s="37"/>
    </row>
    <row r="20" spans="1:12" ht="15">
      <c r="A20" s="42" t="s">
        <v>14339</v>
      </c>
      <c r="B20" s="50"/>
      <c r="C20" s="50"/>
      <c r="D20" s="34" t="s">
        <v>14325</v>
      </c>
      <c r="E20" s="34" t="s">
        <v>14318</v>
      </c>
      <c r="F20" s="34" t="s">
        <v>14319</v>
      </c>
      <c r="G20" s="34" t="s">
        <v>14320</v>
      </c>
      <c r="H20" s="34" t="s">
        <v>14321</v>
      </c>
      <c r="I20" s="34" t="s">
        <v>14322</v>
      </c>
      <c r="J20" s="2">
        <v>4</v>
      </c>
      <c r="K20" s="34" t="s">
        <v>14323</v>
      </c>
      <c r="L20" s="36"/>
    </row>
    <row r="21" spans="1:12" ht="15.75" thickBot="1">
      <c r="A21" s="43"/>
      <c r="B21" s="51"/>
      <c r="C21" s="51"/>
      <c r="D21" s="35"/>
      <c r="E21" s="35"/>
      <c r="F21" s="35"/>
      <c r="G21" s="35"/>
      <c r="H21" s="35"/>
      <c r="I21" s="35"/>
      <c r="J21" s="3">
        <v>0</v>
      </c>
      <c r="K21" s="35"/>
      <c r="L21" s="37"/>
    </row>
    <row r="22" spans="1:12" ht="15">
      <c r="A22" s="42">
        <v>6102000000</v>
      </c>
      <c r="B22" s="44" t="s">
        <v>14335</v>
      </c>
      <c r="C22" s="44"/>
      <c r="D22" s="34" t="s">
        <v>14325</v>
      </c>
      <c r="E22" s="34" t="s">
        <v>14340</v>
      </c>
      <c r="F22" s="34" t="s">
        <v>14319</v>
      </c>
      <c r="G22" s="34" t="s">
        <v>14320</v>
      </c>
      <c r="H22" s="34" t="s">
        <v>14321</v>
      </c>
      <c r="I22" s="34" t="s">
        <v>14322</v>
      </c>
      <c r="J22" s="2">
        <v>4</v>
      </c>
      <c r="K22" s="34" t="s">
        <v>14323</v>
      </c>
      <c r="L22" s="36"/>
    </row>
    <row r="23" spans="1:12" ht="15.75" thickBot="1">
      <c r="A23" s="43"/>
      <c r="B23" s="45"/>
      <c r="C23" s="45"/>
      <c r="D23" s="35"/>
      <c r="E23" s="35"/>
      <c r="F23" s="35"/>
      <c r="G23" s="35"/>
      <c r="H23" s="35"/>
      <c r="I23" s="35"/>
      <c r="J23" s="3">
        <v>0</v>
      </c>
      <c r="K23" s="35"/>
      <c r="L23" s="37"/>
    </row>
    <row r="24" spans="1:12" ht="15">
      <c r="A24" s="42" t="s">
        <v>9253</v>
      </c>
      <c r="B24" s="44" t="s">
        <v>14341</v>
      </c>
      <c r="C24" s="44"/>
      <c r="D24" s="34" t="s">
        <v>14325</v>
      </c>
      <c r="E24" s="34" t="s">
        <v>14342</v>
      </c>
      <c r="F24" s="34" t="s">
        <v>14319</v>
      </c>
      <c r="G24" s="34" t="s">
        <v>14320</v>
      </c>
      <c r="H24" s="34" t="s">
        <v>14321</v>
      </c>
      <c r="I24" s="34" t="s">
        <v>14322</v>
      </c>
      <c r="J24" s="2">
        <v>4</v>
      </c>
      <c r="K24" s="34" t="s">
        <v>14323</v>
      </c>
      <c r="L24" s="36"/>
    </row>
    <row r="25" spans="1:12" ht="15.75" thickBot="1">
      <c r="A25" s="43"/>
      <c r="B25" s="45"/>
      <c r="C25" s="45"/>
      <c r="D25" s="35"/>
      <c r="E25" s="35"/>
      <c r="F25" s="35"/>
      <c r="G25" s="35"/>
      <c r="H25" s="35"/>
      <c r="I25" s="35"/>
      <c r="J25" s="3">
        <v>0</v>
      </c>
      <c r="K25" s="35"/>
      <c r="L25" s="37"/>
    </row>
    <row r="26" spans="1:12" ht="29.25" customHeight="1">
      <c r="A26" s="42" t="s">
        <v>1989</v>
      </c>
      <c r="B26" s="44" t="s">
        <v>14333</v>
      </c>
      <c r="C26" s="44"/>
      <c r="D26" s="34" t="s">
        <v>14325</v>
      </c>
      <c r="E26" s="34" t="s">
        <v>14343</v>
      </c>
      <c r="F26" s="34" t="s">
        <v>14319</v>
      </c>
      <c r="G26" s="34" t="s">
        <v>14320</v>
      </c>
      <c r="H26" s="34" t="s">
        <v>14321</v>
      </c>
      <c r="I26" s="34" t="s">
        <v>14322</v>
      </c>
      <c r="J26" s="2">
        <v>4</v>
      </c>
      <c r="K26" s="34" t="s">
        <v>14323</v>
      </c>
      <c r="L26" s="36"/>
    </row>
    <row r="27" spans="1:12" ht="15.75" thickBot="1">
      <c r="A27" s="43"/>
      <c r="B27" s="45"/>
      <c r="C27" s="45"/>
      <c r="D27" s="35"/>
      <c r="E27" s="35"/>
      <c r="F27" s="35"/>
      <c r="G27" s="35"/>
      <c r="H27" s="35"/>
      <c r="I27" s="35"/>
      <c r="J27" s="3">
        <v>0</v>
      </c>
      <c r="K27" s="35"/>
      <c r="L27" s="37"/>
    </row>
    <row r="28" spans="1:12" ht="15" customHeight="1">
      <c r="A28" s="42" t="s">
        <v>21</v>
      </c>
      <c r="B28" s="44" t="s">
        <v>14344</v>
      </c>
      <c r="C28" s="44"/>
      <c r="D28" s="34" t="s">
        <v>14325</v>
      </c>
      <c r="E28" s="34" t="s">
        <v>14345</v>
      </c>
      <c r="F28" s="34" t="s">
        <v>14319</v>
      </c>
      <c r="G28" s="34" t="s">
        <v>14320</v>
      </c>
      <c r="H28" s="34" t="s">
        <v>14321</v>
      </c>
      <c r="I28" s="34" t="s">
        <v>14322</v>
      </c>
      <c r="J28" s="2">
        <v>4</v>
      </c>
      <c r="K28" s="34" t="s">
        <v>14323</v>
      </c>
      <c r="L28" s="36"/>
    </row>
    <row r="29" spans="1:12" ht="15" customHeight="1">
      <c r="A29" s="49"/>
      <c r="B29" s="48" t="s">
        <v>14346</v>
      </c>
      <c r="C29" s="48"/>
      <c r="D29" s="46"/>
      <c r="E29" s="46"/>
      <c r="F29" s="46"/>
      <c r="G29" s="46"/>
      <c r="H29" s="46"/>
      <c r="I29" s="46"/>
      <c r="J29" s="4">
        <v>0</v>
      </c>
      <c r="K29" s="46"/>
      <c r="L29" s="47"/>
    </row>
    <row r="30" spans="1:12" ht="15" customHeight="1">
      <c r="A30" s="49"/>
      <c r="B30" s="48" t="s">
        <v>14347</v>
      </c>
      <c r="C30" s="48"/>
      <c r="D30" s="46"/>
      <c r="E30" s="46"/>
      <c r="F30" s="46"/>
      <c r="G30" s="46"/>
      <c r="H30" s="46"/>
      <c r="I30" s="46"/>
      <c r="J30" s="4"/>
      <c r="K30" s="46"/>
      <c r="L30" s="47"/>
    </row>
    <row r="31" spans="1:12" ht="15" customHeight="1">
      <c r="A31" s="49"/>
      <c r="B31" s="48" t="s">
        <v>14348</v>
      </c>
      <c r="C31" s="48"/>
      <c r="D31" s="46"/>
      <c r="E31" s="46"/>
      <c r="F31" s="46"/>
      <c r="G31" s="46"/>
      <c r="H31" s="46"/>
      <c r="I31" s="46"/>
      <c r="J31" s="4"/>
      <c r="K31" s="46"/>
      <c r="L31" s="47"/>
    </row>
    <row r="32" spans="1:12" ht="15" customHeight="1">
      <c r="A32" s="49"/>
      <c r="B32" s="48" t="s">
        <v>14349</v>
      </c>
      <c r="C32" s="48"/>
      <c r="D32" s="46"/>
      <c r="E32" s="46"/>
      <c r="F32" s="46"/>
      <c r="G32" s="46"/>
      <c r="H32" s="46"/>
      <c r="I32" s="46"/>
      <c r="J32" s="4"/>
      <c r="K32" s="46"/>
      <c r="L32" s="47"/>
    </row>
    <row r="33" spans="1:12" ht="15" customHeight="1">
      <c r="A33" s="49"/>
      <c r="B33" s="48" t="s">
        <v>14350</v>
      </c>
      <c r="C33" s="48"/>
      <c r="D33" s="46"/>
      <c r="E33" s="46"/>
      <c r="F33" s="46"/>
      <c r="G33" s="46"/>
      <c r="H33" s="46"/>
      <c r="I33" s="46"/>
      <c r="J33" s="4"/>
      <c r="K33" s="46"/>
      <c r="L33" s="47"/>
    </row>
    <row r="34" spans="1:12" ht="15" customHeight="1">
      <c r="A34" s="49"/>
      <c r="B34" s="48" t="s">
        <v>14351</v>
      </c>
      <c r="C34" s="48"/>
      <c r="D34" s="46"/>
      <c r="E34" s="46"/>
      <c r="F34" s="46"/>
      <c r="G34" s="46"/>
      <c r="H34" s="46"/>
      <c r="I34" s="46"/>
      <c r="J34" s="4"/>
      <c r="K34" s="46"/>
      <c r="L34" s="47"/>
    </row>
    <row r="35" spans="1:12" ht="15" customHeight="1">
      <c r="A35" s="49"/>
      <c r="B35" s="48" t="s">
        <v>14352</v>
      </c>
      <c r="C35" s="48"/>
      <c r="D35" s="46"/>
      <c r="E35" s="46"/>
      <c r="F35" s="46"/>
      <c r="G35" s="46"/>
      <c r="H35" s="46"/>
      <c r="I35" s="46"/>
      <c r="J35" s="4"/>
      <c r="K35" s="46"/>
      <c r="L35" s="47"/>
    </row>
    <row r="36" spans="1:12" ht="15" customHeight="1">
      <c r="A36" s="49"/>
      <c r="B36" s="48" t="s">
        <v>14353</v>
      </c>
      <c r="C36" s="48"/>
      <c r="D36" s="46"/>
      <c r="E36" s="46"/>
      <c r="F36" s="46"/>
      <c r="G36" s="46"/>
      <c r="H36" s="46"/>
      <c r="I36" s="46"/>
      <c r="J36" s="4"/>
      <c r="K36" s="46"/>
      <c r="L36" s="47"/>
    </row>
    <row r="37" spans="1:12" ht="15" customHeight="1">
      <c r="A37" s="49"/>
      <c r="B37" s="48" t="s">
        <v>14354</v>
      </c>
      <c r="C37" s="48"/>
      <c r="D37" s="46"/>
      <c r="E37" s="46"/>
      <c r="F37" s="46"/>
      <c r="G37" s="46"/>
      <c r="H37" s="46"/>
      <c r="I37" s="46"/>
      <c r="J37" s="4"/>
      <c r="K37" s="46"/>
      <c r="L37" s="47"/>
    </row>
    <row r="38" spans="1:12" ht="15" customHeight="1">
      <c r="A38" s="49"/>
      <c r="B38" s="48" t="s">
        <v>14355</v>
      </c>
      <c r="C38" s="48"/>
      <c r="D38" s="46"/>
      <c r="E38" s="46"/>
      <c r="F38" s="46"/>
      <c r="G38" s="46"/>
      <c r="H38" s="46"/>
      <c r="I38" s="46"/>
      <c r="J38" s="4"/>
      <c r="K38" s="46"/>
      <c r="L38" s="47"/>
    </row>
    <row r="39" spans="1:12" ht="15" customHeight="1">
      <c r="A39" s="49"/>
      <c r="B39" s="48" t="s">
        <v>14356</v>
      </c>
      <c r="C39" s="48"/>
      <c r="D39" s="46"/>
      <c r="E39" s="46"/>
      <c r="F39" s="46"/>
      <c r="G39" s="46"/>
      <c r="H39" s="46"/>
      <c r="I39" s="46"/>
      <c r="J39" s="4"/>
      <c r="K39" s="46"/>
      <c r="L39" s="47"/>
    </row>
    <row r="40" spans="1:12" ht="15" customHeight="1">
      <c r="A40" s="49"/>
      <c r="B40" s="48" t="s">
        <v>14357</v>
      </c>
      <c r="C40" s="48"/>
      <c r="D40" s="46"/>
      <c r="E40" s="46"/>
      <c r="F40" s="46"/>
      <c r="G40" s="46"/>
      <c r="H40" s="46"/>
      <c r="I40" s="46"/>
      <c r="J40" s="4"/>
      <c r="K40" s="46"/>
      <c r="L40" s="47"/>
    </row>
    <row r="41" spans="1:12" ht="15" customHeight="1">
      <c r="A41" s="49"/>
      <c r="B41" s="48" t="s">
        <v>14358</v>
      </c>
      <c r="C41" s="48"/>
      <c r="D41" s="46"/>
      <c r="E41" s="46"/>
      <c r="F41" s="46"/>
      <c r="G41" s="46"/>
      <c r="H41" s="46"/>
      <c r="I41" s="46"/>
      <c r="J41" s="4"/>
      <c r="K41" s="46"/>
      <c r="L41" s="47"/>
    </row>
    <row r="42" spans="1:12" ht="15" customHeight="1">
      <c r="A42" s="49"/>
      <c r="B42" s="48" t="s">
        <v>14359</v>
      </c>
      <c r="C42" s="48"/>
      <c r="D42" s="46"/>
      <c r="E42" s="46"/>
      <c r="F42" s="46"/>
      <c r="G42" s="46"/>
      <c r="H42" s="46"/>
      <c r="I42" s="46"/>
      <c r="J42" s="4"/>
      <c r="K42" s="46"/>
      <c r="L42" s="47"/>
    </row>
    <row r="43" spans="1:12" ht="15" customHeight="1">
      <c r="A43" s="49"/>
      <c r="B43" s="48" t="s">
        <v>14360</v>
      </c>
      <c r="C43" s="48"/>
      <c r="D43" s="46"/>
      <c r="E43" s="46"/>
      <c r="F43" s="46"/>
      <c r="G43" s="46"/>
      <c r="H43" s="46"/>
      <c r="I43" s="46"/>
      <c r="J43" s="4"/>
      <c r="K43" s="46"/>
      <c r="L43" s="47"/>
    </row>
    <row r="44" spans="1:12" ht="15" customHeight="1">
      <c r="A44" s="49"/>
      <c r="B44" s="48" t="s">
        <v>14361</v>
      </c>
      <c r="C44" s="48"/>
      <c r="D44" s="46"/>
      <c r="E44" s="46"/>
      <c r="F44" s="46"/>
      <c r="G44" s="46"/>
      <c r="H44" s="46"/>
      <c r="I44" s="46"/>
      <c r="J44" s="4"/>
      <c r="K44" s="46"/>
      <c r="L44" s="47"/>
    </row>
    <row r="45" spans="1:12" ht="15" customHeight="1">
      <c r="A45" s="49"/>
      <c r="B45" s="48" t="s">
        <v>14362</v>
      </c>
      <c r="C45" s="48"/>
      <c r="D45" s="46"/>
      <c r="E45" s="46"/>
      <c r="F45" s="46"/>
      <c r="G45" s="46"/>
      <c r="H45" s="46"/>
      <c r="I45" s="46"/>
      <c r="J45" s="4"/>
      <c r="K45" s="46"/>
      <c r="L45" s="47"/>
    </row>
    <row r="46" spans="1:12" ht="15" customHeight="1">
      <c r="A46" s="49"/>
      <c r="B46" s="48" t="s">
        <v>14363</v>
      </c>
      <c r="C46" s="48"/>
      <c r="D46" s="46"/>
      <c r="E46" s="46"/>
      <c r="F46" s="46"/>
      <c r="G46" s="46"/>
      <c r="H46" s="46"/>
      <c r="I46" s="46"/>
      <c r="J46" s="4"/>
      <c r="K46" s="46"/>
      <c r="L46" s="47"/>
    </row>
    <row r="47" spans="1:12" ht="15" customHeight="1">
      <c r="A47" s="49"/>
      <c r="B47" s="48" t="s">
        <v>14364</v>
      </c>
      <c r="C47" s="48"/>
      <c r="D47" s="46"/>
      <c r="E47" s="46"/>
      <c r="F47" s="46"/>
      <c r="G47" s="46"/>
      <c r="H47" s="46"/>
      <c r="I47" s="46"/>
      <c r="J47" s="4"/>
      <c r="K47" s="46"/>
      <c r="L47" s="47"/>
    </row>
    <row r="48" spans="1:12" ht="15" customHeight="1">
      <c r="A48" s="49"/>
      <c r="B48" s="48" t="s">
        <v>14365</v>
      </c>
      <c r="C48" s="48"/>
      <c r="D48" s="46"/>
      <c r="E48" s="46"/>
      <c r="F48" s="46"/>
      <c r="G48" s="46"/>
      <c r="H48" s="46"/>
      <c r="I48" s="46"/>
      <c r="J48" s="4"/>
      <c r="K48" s="46"/>
      <c r="L48" s="47"/>
    </row>
    <row r="49" spans="1:12" ht="15" customHeight="1">
      <c r="A49" s="49"/>
      <c r="B49" s="48" t="s">
        <v>14366</v>
      </c>
      <c r="C49" s="48"/>
      <c r="D49" s="46"/>
      <c r="E49" s="46"/>
      <c r="F49" s="46"/>
      <c r="G49" s="46"/>
      <c r="H49" s="46"/>
      <c r="I49" s="46"/>
      <c r="J49" s="4"/>
      <c r="K49" s="46"/>
      <c r="L49" s="47"/>
    </row>
    <row r="50" spans="1:12" ht="30" customHeight="1">
      <c r="A50" s="49"/>
      <c r="B50" s="48" t="s">
        <v>14367</v>
      </c>
      <c r="C50" s="48"/>
      <c r="D50" s="46"/>
      <c r="E50" s="46"/>
      <c r="F50" s="46"/>
      <c r="G50" s="46"/>
      <c r="H50" s="46"/>
      <c r="I50" s="46"/>
      <c r="J50" s="4"/>
      <c r="K50" s="46"/>
      <c r="L50" s="47"/>
    </row>
    <row r="51" spans="1:12" ht="30" customHeight="1">
      <c r="A51" s="49"/>
      <c r="B51" s="48" t="s">
        <v>14368</v>
      </c>
      <c r="C51" s="48"/>
      <c r="D51" s="46"/>
      <c r="E51" s="46"/>
      <c r="F51" s="46"/>
      <c r="G51" s="46"/>
      <c r="H51" s="46"/>
      <c r="I51" s="46"/>
      <c r="J51" s="4"/>
      <c r="K51" s="46"/>
      <c r="L51" s="47"/>
    </row>
    <row r="52" spans="1:12" ht="15" customHeight="1">
      <c r="A52" s="49"/>
      <c r="B52" s="48" t="s">
        <v>14369</v>
      </c>
      <c r="C52" s="48"/>
      <c r="D52" s="46"/>
      <c r="E52" s="46"/>
      <c r="F52" s="46"/>
      <c r="G52" s="46"/>
      <c r="H52" s="46"/>
      <c r="I52" s="46"/>
      <c r="J52" s="4"/>
      <c r="K52" s="46"/>
      <c r="L52" s="47"/>
    </row>
    <row r="53" spans="1:12" ht="15" customHeight="1">
      <c r="A53" s="49"/>
      <c r="B53" s="48" t="s">
        <v>14370</v>
      </c>
      <c r="C53" s="48"/>
      <c r="D53" s="46"/>
      <c r="E53" s="46"/>
      <c r="F53" s="46"/>
      <c r="G53" s="46"/>
      <c r="H53" s="46"/>
      <c r="I53" s="46"/>
      <c r="J53" s="4"/>
      <c r="K53" s="46"/>
      <c r="L53" s="47"/>
    </row>
    <row r="54" spans="1:12" ht="15" customHeight="1">
      <c r="A54" s="49"/>
      <c r="B54" s="48" t="s">
        <v>14337</v>
      </c>
      <c r="C54" s="48"/>
      <c r="D54" s="46"/>
      <c r="E54" s="46"/>
      <c r="F54" s="46"/>
      <c r="G54" s="46"/>
      <c r="H54" s="46"/>
      <c r="I54" s="46"/>
      <c r="J54" s="4"/>
      <c r="K54" s="46"/>
      <c r="L54" s="47"/>
    </row>
    <row r="55" spans="1:12" ht="30" customHeight="1">
      <c r="A55" s="49"/>
      <c r="B55" s="48" t="s">
        <v>14371</v>
      </c>
      <c r="C55" s="48"/>
      <c r="D55" s="46"/>
      <c r="E55" s="46"/>
      <c r="F55" s="46"/>
      <c r="G55" s="46"/>
      <c r="H55" s="46"/>
      <c r="I55" s="46"/>
      <c r="J55" s="4"/>
      <c r="K55" s="46"/>
      <c r="L55" s="47"/>
    </row>
    <row r="56" spans="1:12" ht="30" customHeight="1">
      <c r="A56" s="49"/>
      <c r="B56" s="48" t="s">
        <v>14372</v>
      </c>
      <c r="C56" s="48"/>
      <c r="D56" s="46"/>
      <c r="E56" s="46"/>
      <c r="F56" s="46"/>
      <c r="G56" s="46"/>
      <c r="H56" s="46"/>
      <c r="I56" s="46"/>
      <c r="J56" s="4"/>
      <c r="K56" s="46"/>
      <c r="L56" s="47"/>
    </row>
    <row r="57" spans="1:12" ht="30" customHeight="1">
      <c r="A57" s="49"/>
      <c r="B57" s="48" t="s">
        <v>14373</v>
      </c>
      <c r="C57" s="48"/>
      <c r="D57" s="46"/>
      <c r="E57" s="46"/>
      <c r="F57" s="46"/>
      <c r="G57" s="46"/>
      <c r="H57" s="46"/>
      <c r="I57" s="46"/>
      <c r="J57" s="4"/>
      <c r="K57" s="46"/>
      <c r="L57" s="47"/>
    </row>
    <row r="58" spans="1:12" ht="15" customHeight="1">
      <c r="A58" s="49"/>
      <c r="B58" s="48" t="s">
        <v>14374</v>
      </c>
      <c r="C58" s="48"/>
      <c r="D58" s="46"/>
      <c r="E58" s="46"/>
      <c r="F58" s="46"/>
      <c r="G58" s="46"/>
      <c r="H58" s="46"/>
      <c r="I58" s="46"/>
      <c r="J58" s="4"/>
      <c r="K58" s="46"/>
      <c r="L58" s="47"/>
    </row>
    <row r="59" spans="1:12" ht="15" customHeight="1">
      <c r="A59" s="49"/>
      <c r="B59" s="48" t="s">
        <v>14375</v>
      </c>
      <c r="C59" s="48"/>
      <c r="D59" s="46"/>
      <c r="E59" s="46"/>
      <c r="F59" s="46"/>
      <c r="G59" s="46"/>
      <c r="H59" s="46"/>
      <c r="I59" s="46"/>
      <c r="J59" s="4"/>
      <c r="K59" s="46"/>
      <c r="L59" s="47"/>
    </row>
    <row r="60" spans="1:12" ht="15" customHeight="1">
      <c r="A60" s="49"/>
      <c r="B60" s="48" t="s">
        <v>14376</v>
      </c>
      <c r="C60" s="48"/>
      <c r="D60" s="46"/>
      <c r="E60" s="46"/>
      <c r="F60" s="46"/>
      <c r="G60" s="46"/>
      <c r="H60" s="46"/>
      <c r="I60" s="46"/>
      <c r="J60" s="4"/>
      <c r="K60" s="46"/>
      <c r="L60" s="47"/>
    </row>
    <row r="61" spans="1:12" ht="15" customHeight="1">
      <c r="A61" s="49"/>
      <c r="B61" s="48" t="s">
        <v>14377</v>
      </c>
      <c r="C61" s="48"/>
      <c r="D61" s="46"/>
      <c r="E61" s="46"/>
      <c r="F61" s="46"/>
      <c r="G61" s="46"/>
      <c r="H61" s="46"/>
      <c r="I61" s="46"/>
      <c r="J61" s="4"/>
      <c r="K61" s="46"/>
      <c r="L61" s="47"/>
    </row>
    <row r="62" spans="1:12" ht="15" customHeight="1">
      <c r="A62" s="49"/>
      <c r="B62" s="48" t="s">
        <v>14378</v>
      </c>
      <c r="C62" s="48"/>
      <c r="D62" s="46"/>
      <c r="E62" s="46"/>
      <c r="F62" s="46"/>
      <c r="G62" s="46"/>
      <c r="H62" s="46"/>
      <c r="I62" s="46"/>
      <c r="J62" s="4"/>
      <c r="K62" s="46"/>
      <c r="L62" s="47"/>
    </row>
    <row r="63" spans="1:12" ht="15.75" thickBot="1">
      <c r="A63" s="43"/>
      <c r="B63" s="45" t="s">
        <v>14379</v>
      </c>
      <c r="C63" s="45"/>
      <c r="D63" s="35"/>
      <c r="E63" s="35"/>
      <c r="F63" s="35"/>
      <c r="G63" s="35"/>
      <c r="H63" s="35"/>
      <c r="I63" s="35"/>
      <c r="J63" s="3"/>
      <c r="K63" s="35"/>
      <c r="L63" s="37"/>
    </row>
    <row r="64" spans="1:12" ht="15" customHeight="1">
      <c r="A64" s="42" t="s">
        <v>76</v>
      </c>
      <c r="B64" s="44" t="s">
        <v>14380</v>
      </c>
      <c r="C64" s="44"/>
      <c r="D64" s="34" t="s">
        <v>14325</v>
      </c>
      <c r="E64" s="34" t="s">
        <v>14381</v>
      </c>
      <c r="F64" s="34" t="s">
        <v>14319</v>
      </c>
      <c r="G64" s="34" t="s">
        <v>14320</v>
      </c>
      <c r="H64" s="34" t="s">
        <v>14321</v>
      </c>
      <c r="I64" s="34" t="s">
        <v>14322</v>
      </c>
      <c r="J64" s="2">
        <v>4</v>
      </c>
      <c r="K64" s="34" t="s">
        <v>14323</v>
      </c>
      <c r="L64" s="36"/>
    </row>
    <row r="65" spans="1:12" ht="15" customHeight="1">
      <c r="A65" s="49"/>
      <c r="B65" s="48" t="s">
        <v>14382</v>
      </c>
      <c r="C65" s="48"/>
      <c r="D65" s="46"/>
      <c r="E65" s="46"/>
      <c r="F65" s="46"/>
      <c r="G65" s="46"/>
      <c r="H65" s="46"/>
      <c r="I65" s="46"/>
      <c r="J65" s="4">
        <v>0</v>
      </c>
      <c r="K65" s="46"/>
      <c r="L65" s="47"/>
    </row>
    <row r="66" spans="1:12" ht="15" customHeight="1">
      <c r="A66" s="49"/>
      <c r="B66" s="48" t="s">
        <v>14383</v>
      </c>
      <c r="C66" s="48"/>
      <c r="D66" s="46"/>
      <c r="E66" s="46"/>
      <c r="F66" s="46"/>
      <c r="G66" s="46"/>
      <c r="H66" s="46"/>
      <c r="I66" s="46"/>
      <c r="J66" s="4"/>
      <c r="K66" s="46"/>
      <c r="L66" s="47"/>
    </row>
    <row r="67" spans="1:12" ht="15" customHeight="1">
      <c r="A67" s="49"/>
      <c r="B67" s="48" t="s">
        <v>14327</v>
      </c>
      <c r="C67" s="48"/>
      <c r="D67" s="46"/>
      <c r="E67" s="46"/>
      <c r="F67" s="46"/>
      <c r="G67" s="46"/>
      <c r="H67" s="46"/>
      <c r="I67" s="46"/>
      <c r="J67" s="4"/>
      <c r="K67" s="46"/>
      <c r="L67" s="47"/>
    </row>
    <row r="68" spans="1:12" ht="15" customHeight="1">
      <c r="A68" s="49"/>
      <c r="B68" s="48" t="s">
        <v>14384</v>
      </c>
      <c r="C68" s="48"/>
      <c r="D68" s="46"/>
      <c r="E68" s="46"/>
      <c r="F68" s="46"/>
      <c r="G68" s="46"/>
      <c r="H68" s="46"/>
      <c r="I68" s="46"/>
      <c r="J68" s="4"/>
      <c r="K68" s="46"/>
      <c r="L68" s="47"/>
    </row>
    <row r="69" spans="1:12" ht="15" customHeight="1">
      <c r="A69" s="49"/>
      <c r="B69" s="48" t="s">
        <v>14385</v>
      </c>
      <c r="C69" s="48"/>
      <c r="D69" s="46"/>
      <c r="E69" s="46"/>
      <c r="F69" s="46"/>
      <c r="G69" s="46"/>
      <c r="H69" s="46"/>
      <c r="I69" s="46"/>
      <c r="J69" s="4"/>
      <c r="K69" s="46"/>
      <c r="L69" s="47"/>
    </row>
    <row r="70" spans="1:12" ht="15" customHeight="1">
      <c r="A70" s="49"/>
      <c r="B70" s="48" t="s">
        <v>14386</v>
      </c>
      <c r="C70" s="48"/>
      <c r="D70" s="46"/>
      <c r="E70" s="46"/>
      <c r="F70" s="46"/>
      <c r="G70" s="46"/>
      <c r="H70" s="46"/>
      <c r="I70" s="46"/>
      <c r="J70" s="4"/>
      <c r="K70" s="46"/>
      <c r="L70" s="47"/>
    </row>
    <row r="71" spans="1:12" ht="15" customHeight="1">
      <c r="A71" s="49"/>
      <c r="B71" s="48" t="s">
        <v>14329</v>
      </c>
      <c r="C71" s="48"/>
      <c r="D71" s="46"/>
      <c r="E71" s="46"/>
      <c r="F71" s="46"/>
      <c r="G71" s="46"/>
      <c r="H71" s="46"/>
      <c r="I71" s="46"/>
      <c r="J71" s="4"/>
      <c r="K71" s="46"/>
      <c r="L71" s="47"/>
    </row>
    <row r="72" spans="1:12" ht="30" customHeight="1">
      <c r="A72" s="49"/>
      <c r="B72" s="48" t="s">
        <v>14387</v>
      </c>
      <c r="C72" s="48"/>
      <c r="D72" s="46"/>
      <c r="E72" s="46"/>
      <c r="F72" s="46"/>
      <c r="G72" s="46"/>
      <c r="H72" s="46"/>
      <c r="I72" s="46"/>
      <c r="J72" s="4"/>
      <c r="K72" s="46"/>
      <c r="L72" s="47"/>
    </row>
    <row r="73" spans="1:12" ht="15" customHeight="1">
      <c r="A73" s="49"/>
      <c r="B73" s="48" t="s">
        <v>14330</v>
      </c>
      <c r="C73" s="48"/>
      <c r="D73" s="46"/>
      <c r="E73" s="46"/>
      <c r="F73" s="46"/>
      <c r="G73" s="46"/>
      <c r="H73" s="46"/>
      <c r="I73" s="46"/>
      <c r="J73" s="4"/>
      <c r="K73" s="46"/>
      <c r="L73" s="47"/>
    </row>
    <row r="74" spans="1:12" ht="15" customHeight="1">
      <c r="A74" s="49"/>
      <c r="B74" s="48" t="s">
        <v>14388</v>
      </c>
      <c r="C74" s="48"/>
      <c r="D74" s="46"/>
      <c r="E74" s="46"/>
      <c r="F74" s="46"/>
      <c r="G74" s="46"/>
      <c r="H74" s="46"/>
      <c r="I74" s="46"/>
      <c r="J74" s="4"/>
      <c r="K74" s="46"/>
      <c r="L74" s="47"/>
    </row>
    <row r="75" spans="1:12" ht="15.75" thickBot="1">
      <c r="A75" s="43"/>
      <c r="B75" s="45" t="s">
        <v>14378</v>
      </c>
      <c r="C75" s="45"/>
      <c r="D75" s="35"/>
      <c r="E75" s="35"/>
      <c r="F75" s="35"/>
      <c r="G75" s="35"/>
      <c r="H75" s="35"/>
      <c r="I75" s="35"/>
      <c r="J75" s="3"/>
      <c r="K75" s="35"/>
      <c r="L75" s="37"/>
    </row>
    <row r="76" spans="1:12" ht="15">
      <c r="A76" s="42" t="s">
        <v>8534</v>
      </c>
      <c r="B76" s="44" t="s">
        <v>14389</v>
      </c>
      <c r="C76" s="44"/>
      <c r="D76" s="34" t="s">
        <v>14325</v>
      </c>
      <c r="E76" s="34" t="s">
        <v>14390</v>
      </c>
      <c r="F76" s="34" t="s">
        <v>14319</v>
      </c>
      <c r="G76" s="34" t="s">
        <v>14320</v>
      </c>
      <c r="H76" s="34" t="s">
        <v>14321</v>
      </c>
      <c r="I76" s="34" t="s">
        <v>14322</v>
      </c>
      <c r="J76" s="2">
        <v>4</v>
      </c>
      <c r="K76" s="34" t="s">
        <v>14323</v>
      </c>
      <c r="L76" s="36"/>
    </row>
    <row r="77" spans="1:12" ht="15.75" thickBot="1">
      <c r="A77" s="43"/>
      <c r="B77" s="45"/>
      <c r="C77" s="45"/>
      <c r="D77" s="35"/>
      <c r="E77" s="35"/>
      <c r="F77" s="35"/>
      <c r="G77" s="35"/>
      <c r="H77" s="35"/>
      <c r="I77" s="35"/>
      <c r="J77" s="3">
        <v>0</v>
      </c>
      <c r="K77" s="35"/>
      <c r="L77" s="37"/>
    </row>
    <row r="78" spans="1:12" ht="15" customHeight="1">
      <c r="A78" s="42" t="s">
        <v>6</v>
      </c>
      <c r="B78" s="44" t="s">
        <v>14391</v>
      </c>
      <c r="C78" s="44"/>
      <c r="D78" s="34" t="s">
        <v>14325</v>
      </c>
      <c r="E78" s="34" t="s">
        <v>14392</v>
      </c>
      <c r="F78" s="34" t="s">
        <v>14319</v>
      </c>
      <c r="G78" s="34" t="s">
        <v>14320</v>
      </c>
      <c r="H78" s="34" t="s">
        <v>14321</v>
      </c>
      <c r="I78" s="34" t="s">
        <v>14322</v>
      </c>
      <c r="J78" s="2">
        <v>4</v>
      </c>
      <c r="K78" s="34" t="s">
        <v>14323</v>
      </c>
      <c r="L78" s="36"/>
    </row>
    <row r="79" spans="1:12" ht="15" customHeight="1">
      <c r="A79" s="49"/>
      <c r="B79" s="48" t="s">
        <v>14324</v>
      </c>
      <c r="C79" s="48"/>
      <c r="D79" s="46"/>
      <c r="E79" s="46"/>
      <c r="F79" s="46"/>
      <c r="G79" s="46"/>
      <c r="H79" s="46"/>
      <c r="I79" s="46"/>
      <c r="J79" s="4">
        <v>0</v>
      </c>
      <c r="K79" s="46"/>
      <c r="L79" s="47"/>
    </row>
    <row r="80" spans="1:12" ht="15" customHeight="1">
      <c r="A80" s="49"/>
      <c r="B80" s="48" t="s">
        <v>14393</v>
      </c>
      <c r="C80" s="48"/>
      <c r="D80" s="46"/>
      <c r="E80" s="46"/>
      <c r="F80" s="46"/>
      <c r="G80" s="46"/>
      <c r="H80" s="46"/>
      <c r="I80" s="46"/>
      <c r="J80" s="4"/>
      <c r="K80" s="46"/>
      <c r="L80" s="47"/>
    </row>
    <row r="81" spans="1:12" ht="15" customHeight="1">
      <c r="A81" s="49"/>
      <c r="B81" s="48" t="s">
        <v>14394</v>
      </c>
      <c r="C81" s="48"/>
      <c r="D81" s="46"/>
      <c r="E81" s="46"/>
      <c r="F81" s="46"/>
      <c r="G81" s="46"/>
      <c r="H81" s="46"/>
      <c r="I81" s="46"/>
      <c r="J81" s="4"/>
      <c r="K81" s="46"/>
      <c r="L81" s="47"/>
    </row>
    <row r="82" spans="1:12" ht="15" customHeight="1">
      <c r="A82" s="49"/>
      <c r="B82" s="48" t="s">
        <v>14395</v>
      </c>
      <c r="C82" s="48"/>
      <c r="D82" s="46"/>
      <c r="E82" s="46"/>
      <c r="F82" s="46"/>
      <c r="G82" s="46"/>
      <c r="H82" s="46"/>
      <c r="I82" s="46"/>
      <c r="J82" s="4"/>
      <c r="K82" s="46"/>
      <c r="L82" s="47"/>
    </row>
    <row r="83" spans="1:12" ht="15" customHeight="1">
      <c r="A83" s="49"/>
      <c r="B83" s="48" t="s">
        <v>14396</v>
      </c>
      <c r="C83" s="48"/>
      <c r="D83" s="46"/>
      <c r="E83" s="46"/>
      <c r="F83" s="46"/>
      <c r="G83" s="46"/>
      <c r="H83" s="46"/>
      <c r="I83" s="46"/>
      <c r="J83" s="4"/>
      <c r="K83" s="46"/>
      <c r="L83" s="47"/>
    </row>
    <row r="84" spans="1:12" ht="15" customHeight="1">
      <c r="A84" s="49"/>
      <c r="B84" s="48" t="s">
        <v>14397</v>
      </c>
      <c r="C84" s="48"/>
      <c r="D84" s="46"/>
      <c r="E84" s="46"/>
      <c r="F84" s="46"/>
      <c r="G84" s="46"/>
      <c r="H84" s="46"/>
      <c r="I84" s="46"/>
      <c r="J84" s="4"/>
      <c r="K84" s="46"/>
      <c r="L84" s="47"/>
    </row>
    <row r="85" spans="1:12" ht="15" customHeight="1">
      <c r="A85" s="49"/>
      <c r="B85" s="48" t="s">
        <v>14398</v>
      </c>
      <c r="C85" s="48"/>
      <c r="D85" s="46"/>
      <c r="E85" s="46"/>
      <c r="F85" s="46"/>
      <c r="G85" s="46"/>
      <c r="H85" s="46"/>
      <c r="I85" s="46"/>
      <c r="J85" s="4"/>
      <c r="K85" s="46"/>
      <c r="L85" s="47"/>
    </row>
    <row r="86" spans="1:12" ht="15" customHeight="1">
      <c r="A86" s="49"/>
      <c r="B86" s="48" t="s">
        <v>14399</v>
      </c>
      <c r="C86" s="48"/>
      <c r="D86" s="46"/>
      <c r="E86" s="46"/>
      <c r="F86" s="46"/>
      <c r="G86" s="46"/>
      <c r="H86" s="46"/>
      <c r="I86" s="46"/>
      <c r="J86" s="4"/>
      <c r="K86" s="46"/>
      <c r="L86" s="47"/>
    </row>
    <row r="87" spans="1:12" ht="15" customHeight="1">
      <c r="A87" s="49"/>
      <c r="B87" s="48" t="s">
        <v>14400</v>
      </c>
      <c r="C87" s="48"/>
      <c r="D87" s="46"/>
      <c r="E87" s="46"/>
      <c r="F87" s="46"/>
      <c r="G87" s="46"/>
      <c r="H87" s="46"/>
      <c r="I87" s="46"/>
      <c r="J87" s="4"/>
      <c r="K87" s="46"/>
      <c r="L87" s="47"/>
    </row>
    <row r="88" spans="1:12" ht="15" customHeight="1">
      <c r="A88" s="49"/>
      <c r="B88" s="48" t="s">
        <v>14401</v>
      </c>
      <c r="C88" s="48"/>
      <c r="D88" s="46"/>
      <c r="E88" s="46"/>
      <c r="F88" s="46"/>
      <c r="G88" s="46"/>
      <c r="H88" s="46"/>
      <c r="I88" s="46"/>
      <c r="J88" s="4"/>
      <c r="K88" s="46"/>
      <c r="L88" s="47"/>
    </row>
    <row r="89" spans="1:12" ht="15" customHeight="1">
      <c r="A89" s="49"/>
      <c r="B89" s="48" t="s">
        <v>14336</v>
      </c>
      <c r="C89" s="48"/>
      <c r="D89" s="46"/>
      <c r="E89" s="46"/>
      <c r="F89" s="46"/>
      <c r="G89" s="46"/>
      <c r="H89" s="46"/>
      <c r="I89" s="46"/>
      <c r="J89" s="4"/>
      <c r="K89" s="46"/>
      <c r="L89" s="47"/>
    </row>
    <row r="90" spans="1:12" ht="15" customHeight="1">
      <c r="A90" s="49"/>
      <c r="B90" s="48" t="s">
        <v>14402</v>
      </c>
      <c r="C90" s="48"/>
      <c r="D90" s="46"/>
      <c r="E90" s="46"/>
      <c r="F90" s="46"/>
      <c r="G90" s="46"/>
      <c r="H90" s="46"/>
      <c r="I90" s="46"/>
      <c r="J90" s="4"/>
      <c r="K90" s="46"/>
      <c r="L90" s="47"/>
    </row>
    <row r="91" spans="1:12" ht="15" customHeight="1">
      <c r="A91" s="49"/>
      <c r="B91" s="48" t="s">
        <v>14403</v>
      </c>
      <c r="C91" s="48"/>
      <c r="D91" s="46"/>
      <c r="E91" s="46"/>
      <c r="F91" s="46"/>
      <c r="G91" s="46"/>
      <c r="H91" s="46"/>
      <c r="I91" s="46"/>
      <c r="J91" s="4"/>
      <c r="K91" s="46"/>
      <c r="L91" s="47"/>
    </row>
    <row r="92" spans="1:12" ht="15" customHeight="1">
      <c r="A92" s="49"/>
      <c r="B92" s="48" t="s">
        <v>14404</v>
      </c>
      <c r="C92" s="48"/>
      <c r="D92" s="46"/>
      <c r="E92" s="46"/>
      <c r="F92" s="46"/>
      <c r="G92" s="46"/>
      <c r="H92" s="46"/>
      <c r="I92" s="46"/>
      <c r="J92" s="4"/>
      <c r="K92" s="46"/>
      <c r="L92" s="47"/>
    </row>
    <row r="93" spans="1:12" ht="15" customHeight="1">
      <c r="A93" s="49"/>
      <c r="B93" s="48" t="s">
        <v>14363</v>
      </c>
      <c r="C93" s="48"/>
      <c r="D93" s="46"/>
      <c r="E93" s="46"/>
      <c r="F93" s="46"/>
      <c r="G93" s="46"/>
      <c r="H93" s="46"/>
      <c r="I93" s="46"/>
      <c r="J93" s="4"/>
      <c r="K93" s="46"/>
      <c r="L93" s="47"/>
    </row>
    <row r="94" spans="1:12" ht="15" customHeight="1">
      <c r="A94" s="49"/>
      <c r="B94" s="48" t="s">
        <v>14405</v>
      </c>
      <c r="C94" s="48"/>
      <c r="D94" s="46"/>
      <c r="E94" s="46"/>
      <c r="F94" s="46"/>
      <c r="G94" s="46"/>
      <c r="H94" s="46"/>
      <c r="I94" s="46"/>
      <c r="J94" s="4"/>
      <c r="K94" s="46"/>
      <c r="L94" s="47"/>
    </row>
    <row r="95" spans="1:12" ht="15" customHeight="1">
      <c r="A95" s="49"/>
      <c r="B95" s="48" t="s">
        <v>14406</v>
      </c>
      <c r="C95" s="48"/>
      <c r="D95" s="46"/>
      <c r="E95" s="46"/>
      <c r="F95" s="46"/>
      <c r="G95" s="46"/>
      <c r="H95" s="46"/>
      <c r="I95" s="46"/>
      <c r="J95" s="4"/>
      <c r="K95" s="46"/>
      <c r="L95" s="47"/>
    </row>
    <row r="96" spans="1:12" ht="15" customHeight="1">
      <c r="A96" s="49"/>
      <c r="B96" s="48" t="s">
        <v>14407</v>
      </c>
      <c r="C96" s="48"/>
      <c r="D96" s="46"/>
      <c r="E96" s="46"/>
      <c r="F96" s="46"/>
      <c r="G96" s="46"/>
      <c r="H96" s="46"/>
      <c r="I96" s="46"/>
      <c r="J96" s="4"/>
      <c r="K96" s="46"/>
      <c r="L96" s="47"/>
    </row>
    <row r="97" spans="1:12" ht="15" customHeight="1">
      <c r="A97" s="49"/>
      <c r="B97" s="48" t="s">
        <v>14408</v>
      </c>
      <c r="C97" s="48"/>
      <c r="D97" s="46"/>
      <c r="E97" s="46"/>
      <c r="F97" s="46"/>
      <c r="G97" s="46"/>
      <c r="H97" s="46"/>
      <c r="I97" s="46"/>
      <c r="J97" s="4"/>
      <c r="K97" s="46"/>
      <c r="L97" s="47"/>
    </row>
    <row r="98" spans="1:12" ht="15" customHeight="1">
      <c r="A98" s="49"/>
      <c r="B98" s="48" t="s">
        <v>14409</v>
      </c>
      <c r="C98" s="48"/>
      <c r="D98" s="46"/>
      <c r="E98" s="46"/>
      <c r="F98" s="46"/>
      <c r="G98" s="46"/>
      <c r="H98" s="46"/>
      <c r="I98" s="46"/>
      <c r="J98" s="4"/>
      <c r="K98" s="46"/>
      <c r="L98" s="47"/>
    </row>
    <row r="99" spans="1:12" ht="30" customHeight="1">
      <c r="A99" s="49"/>
      <c r="B99" s="48" t="s">
        <v>14410</v>
      </c>
      <c r="C99" s="48"/>
      <c r="D99" s="46"/>
      <c r="E99" s="46"/>
      <c r="F99" s="46"/>
      <c r="G99" s="46"/>
      <c r="H99" s="46"/>
      <c r="I99" s="46"/>
      <c r="J99" s="4"/>
      <c r="K99" s="46"/>
      <c r="L99" s="47"/>
    </row>
    <row r="100" spans="1:12" ht="15" customHeight="1">
      <c r="A100" s="49"/>
      <c r="B100" s="48" t="s">
        <v>14369</v>
      </c>
      <c r="C100" s="48"/>
      <c r="D100" s="46"/>
      <c r="E100" s="46"/>
      <c r="F100" s="46"/>
      <c r="G100" s="46"/>
      <c r="H100" s="46"/>
      <c r="I100" s="46"/>
      <c r="J100" s="4"/>
      <c r="K100" s="46"/>
      <c r="L100" s="47"/>
    </row>
    <row r="101" spans="1:12" ht="15" customHeight="1">
      <c r="A101" s="49"/>
      <c r="B101" s="48" t="s">
        <v>14411</v>
      </c>
      <c r="C101" s="48"/>
      <c r="D101" s="46"/>
      <c r="E101" s="46"/>
      <c r="F101" s="46"/>
      <c r="G101" s="46"/>
      <c r="H101" s="46"/>
      <c r="I101" s="46"/>
      <c r="J101" s="4"/>
      <c r="K101" s="46"/>
      <c r="L101" s="47"/>
    </row>
    <row r="102" spans="1:12" ht="15" customHeight="1">
      <c r="A102" s="49"/>
      <c r="B102" s="48" t="s">
        <v>14412</v>
      </c>
      <c r="C102" s="48"/>
      <c r="D102" s="46"/>
      <c r="E102" s="46"/>
      <c r="F102" s="46"/>
      <c r="G102" s="46"/>
      <c r="H102" s="46"/>
      <c r="I102" s="46"/>
      <c r="J102" s="4"/>
      <c r="K102" s="46"/>
      <c r="L102" s="47"/>
    </row>
    <row r="103" spans="1:12" ht="30" customHeight="1">
      <c r="A103" s="49"/>
      <c r="B103" s="48" t="s">
        <v>14413</v>
      </c>
      <c r="C103" s="48"/>
      <c r="D103" s="46"/>
      <c r="E103" s="46"/>
      <c r="F103" s="46"/>
      <c r="G103" s="46"/>
      <c r="H103" s="46"/>
      <c r="I103" s="46"/>
      <c r="J103" s="4"/>
      <c r="K103" s="46"/>
      <c r="L103" s="47"/>
    </row>
    <row r="104" spans="1:12" ht="30" customHeight="1">
      <c r="A104" s="49"/>
      <c r="B104" s="48" t="s">
        <v>14414</v>
      </c>
      <c r="C104" s="48"/>
      <c r="D104" s="46"/>
      <c r="E104" s="46"/>
      <c r="F104" s="46"/>
      <c r="G104" s="46"/>
      <c r="H104" s="46"/>
      <c r="I104" s="46"/>
      <c r="J104" s="4"/>
      <c r="K104" s="46"/>
      <c r="L104" s="47"/>
    </row>
    <row r="105" spans="1:12" ht="15" customHeight="1">
      <c r="A105" s="49"/>
      <c r="B105" s="48" t="s">
        <v>14415</v>
      </c>
      <c r="C105" s="48"/>
      <c r="D105" s="46"/>
      <c r="E105" s="46"/>
      <c r="F105" s="46"/>
      <c r="G105" s="46"/>
      <c r="H105" s="46"/>
      <c r="I105" s="46"/>
      <c r="J105" s="4"/>
      <c r="K105" s="46"/>
      <c r="L105" s="47"/>
    </row>
    <row r="106" spans="1:12" ht="15" customHeight="1">
      <c r="A106" s="49"/>
      <c r="B106" s="48" t="s">
        <v>14375</v>
      </c>
      <c r="C106" s="48"/>
      <c r="D106" s="46"/>
      <c r="E106" s="46"/>
      <c r="F106" s="46"/>
      <c r="G106" s="46"/>
      <c r="H106" s="46"/>
      <c r="I106" s="46"/>
      <c r="J106" s="4"/>
      <c r="K106" s="46"/>
      <c r="L106" s="47"/>
    </row>
    <row r="107" spans="1:12" ht="15" customHeight="1">
      <c r="A107" s="49"/>
      <c r="B107" s="48" t="s">
        <v>14378</v>
      </c>
      <c r="C107" s="48"/>
      <c r="D107" s="46"/>
      <c r="E107" s="46"/>
      <c r="F107" s="46"/>
      <c r="G107" s="46"/>
      <c r="H107" s="46"/>
      <c r="I107" s="46"/>
      <c r="J107" s="4"/>
      <c r="K107" s="46"/>
      <c r="L107" s="47"/>
    </row>
    <row r="108" spans="1:12" ht="15.75" thickBot="1">
      <c r="A108" s="43"/>
      <c r="B108" s="45" t="s">
        <v>14416</v>
      </c>
      <c r="C108" s="45"/>
      <c r="D108" s="35"/>
      <c r="E108" s="35"/>
      <c r="F108" s="35"/>
      <c r="G108" s="35"/>
      <c r="H108" s="35"/>
      <c r="I108" s="35"/>
      <c r="J108" s="3"/>
      <c r="K108" s="35"/>
      <c r="L108" s="37"/>
    </row>
    <row r="109" spans="1:12" ht="15" customHeight="1">
      <c r="A109" s="42" t="s">
        <v>1117</v>
      </c>
      <c r="B109" s="44" t="s">
        <v>14417</v>
      </c>
      <c r="C109" s="44"/>
      <c r="D109" s="34" t="s">
        <v>14325</v>
      </c>
      <c r="E109" s="34" t="s">
        <v>14418</v>
      </c>
      <c r="F109" s="34" t="s">
        <v>14319</v>
      </c>
      <c r="G109" s="34" t="s">
        <v>14320</v>
      </c>
      <c r="H109" s="34" t="s">
        <v>14321</v>
      </c>
      <c r="I109" s="34" t="s">
        <v>14322</v>
      </c>
      <c r="J109" s="2">
        <v>4</v>
      </c>
      <c r="K109" s="34" t="s">
        <v>14323</v>
      </c>
      <c r="L109" s="36"/>
    </row>
    <row r="110" spans="1:12" ht="30" customHeight="1" thickBot="1">
      <c r="A110" s="43"/>
      <c r="B110" s="45" t="s">
        <v>14413</v>
      </c>
      <c r="C110" s="45"/>
      <c r="D110" s="35"/>
      <c r="E110" s="35"/>
      <c r="F110" s="35"/>
      <c r="G110" s="35"/>
      <c r="H110" s="35"/>
      <c r="I110" s="35"/>
      <c r="J110" s="3">
        <v>0</v>
      </c>
      <c r="K110" s="35"/>
      <c r="L110" s="37"/>
    </row>
    <row r="111" spans="1:12" ht="15">
      <c r="A111" s="42" t="s">
        <v>536</v>
      </c>
      <c r="B111" s="44" t="s">
        <v>14316</v>
      </c>
      <c r="C111" s="44"/>
      <c r="D111" s="34" t="s">
        <v>14325</v>
      </c>
      <c r="E111" s="34" t="s">
        <v>14419</v>
      </c>
      <c r="F111" s="34" t="s">
        <v>14319</v>
      </c>
      <c r="G111" s="34" t="s">
        <v>14320</v>
      </c>
      <c r="H111" s="34" t="s">
        <v>14321</v>
      </c>
      <c r="I111" s="34" t="s">
        <v>14322</v>
      </c>
      <c r="J111" s="2">
        <v>4</v>
      </c>
      <c r="K111" s="34" t="s">
        <v>14420</v>
      </c>
      <c r="L111" s="36"/>
    </row>
    <row r="112" spans="1:12" ht="15.75" thickBot="1">
      <c r="A112" s="43"/>
      <c r="B112" s="45"/>
      <c r="C112" s="45"/>
      <c r="D112" s="35"/>
      <c r="E112" s="35"/>
      <c r="F112" s="35"/>
      <c r="G112" s="35"/>
      <c r="H112" s="35"/>
      <c r="I112" s="35"/>
      <c r="J112" s="3">
        <v>0</v>
      </c>
      <c r="K112" s="35"/>
      <c r="L112" s="37"/>
    </row>
    <row r="113" spans="1:12" ht="15" customHeight="1">
      <c r="A113" s="42" t="s">
        <v>8433</v>
      </c>
      <c r="B113" s="44" t="s">
        <v>14328</v>
      </c>
      <c r="C113" s="44"/>
      <c r="D113" s="34" t="s">
        <v>14325</v>
      </c>
      <c r="E113" s="34" t="s">
        <v>14421</v>
      </c>
      <c r="F113" s="34" t="s">
        <v>14319</v>
      </c>
      <c r="G113" s="34" t="s">
        <v>14320</v>
      </c>
      <c r="H113" s="34" t="s">
        <v>14321</v>
      </c>
      <c r="I113" s="34" t="s">
        <v>14322</v>
      </c>
      <c r="J113" s="2">
        <v>4</v>
      </c>
      <c r="K113" s="34" t="s">
        <v>14323</v>
      </c>
      <c r="L113" s="36"/>
    </row>
    <row r="114" spans="1:12" ht="30" customHeight="1" thickBot="1">
      <c r="A114" s="43"/>
      <c r="B114" s="45" t="s">
        <v>14413</v>
      </c>
      <c r="C114" s="45"/>
      <c r="D114" s="35"/>
      <c r="E114" s="35"/>
      <c r="F114" s="35"/>
      <c r="G114" s="35"/>
      <c r="H114" s="35"/>
      <c r="I114" s="35"/>
      <c r="J114" s="3">
        <v>0</v>
      </c>
      <c r="K114" s="35"/>
      <c r="L114" s="37"/>
    </row>
    <row r="115" spans="1:12" ht="15" customHeight="1">
      <c r="A115" s="42" t="s">
        <v>555</v>
      </c>
      <c r="B115" s="44" t="s">
        <v>14422</v>
      </c>
      <c r="C115" s="44"/>
      <c r="D115" s="34" t="s">
        <v>14325</v>
      </c>
      <c r="E115" s="34" t="s">
        <v>14423</v>
      </c>
      <c r="F115" s="34" t="s">
        <v>14319</v>
      </c>
      <c r="G115" s="34" t="s">
        <v>14320</v>
      </c>
      <c r="H115" s="34" t="s">
        <v>14321</v>
      </c>
      <c r="I115" s="34" t="s">
        <v>14322</v>
      </c>
      <c r="J115" s="2">
        <v>2</v>
      </c>
      <c r="K115" s="34" t="s">
        <v>14323</v>
      </c>
      <c r="L115" s="36"/>
    </row>
    <row r="116" spans="1:12" ht="15" customHeight="1">
      <c r="A116" s="49"/>
      <c r="B116" s="48" t="s">
        <v>14341</v>
      </c>
      <c r="C116" s="48"/>
      <c r="D116" s="46"/>
      <c r="E116" s="46"/>
      <c r="F116" s="46"/>
      <c r="G116" s="46"/>
      <c r="H116" s="46"/>
      <c r="I116" s="46"/>
      <c r="J116" s="4">
        <v>0</v>
      </c>
      <c r="K116" s="46"/>
      <c r="L116" s="47"/>
    </row>
    <row r="117" spans="1:12" ht="15" customHeight="1">
      <c r="A117" s="49"/>
      <c r="B117" s="48" t="s">
        <v>14332</v>
      </c>
      <c r="C117" s="48"/>
      <c r="D117" s="46"/>
      <c r="E117" s="46"/>
      <c r="F117" s="46"/>
      <c r="G117" s="46"/>
      <c r="H117" s="46"/>
      <c r="I117" s="46"/>
      <c r="J117" s="4"/>
      <c r="K117" s="46"/>
      <c r="L117" s="47"/>
    </row>
    <row r="118" spans="1:12" ht="15" customHeight="1">
      <c r="A118" s="49"/>
      <c r="B118" s="48" t="s">
        <v>14424</v>
      </c>
      <c r="C118" s="48"/>
      <c r="D118" s="46"/>
      <c r="E118" s="46"/>
      <c r="F118" s="46"/>
      <c r="G118" s="46"/>
      <c r="H118" s="46"/>
      <c r="I118" s="46"/>
      <c r="J118" s="4"/>
      <c r="K118" s="46"/>
      <c r="L118" s="47"/>
    </row>
    <row r="119" spans="1:12" ht="15" customHeight="1">
      <c r="A119" s="49"/>
      <c r="B119" s="48" t="s">
        <v>14334</v>
      </c>
      <c r="C119" s="48"/>
      <c r="D119" s="46"/>
      <c r="E119" s="46"/>
      <c r="F119" s="46"/>
      <c r="G119" s="46"/>
      <c r="H119" s="46"/>
      <c r="I119" s="46"/>
      <c r="J119" s="4"/>
      <c r="K119" s="46"/>
      <c r="L119" s="47"/>
    </row>
    <row r="120" spans="1:12" ht="15" customHeight="1">
      <c r="A120" s="49"/>
      <c r="B120" s="48" t="s">
        <v>14336</v>
      </c>
      <c r="C120" s="48"/>
      <c r="D120" s="46"/>
      <c r="E120" s="46"/>
      <c r="F120" s="46"/>
      <c r="G120" s="46"/>
      <c r="H120" s="46"/>
      <c r="I120" s="46"/>
      <c r="J120" s="4"/>
      <c r="K120" s="46"/>
      <c r="L120" s="47"/>
    </row>
    <row r="121" spans="1:12" ht="15" customHeight="1">
      <c r="A121" s="49"/>
      <c r="B121" s="48" t="s">
        <v>14425</v>
      </c>
      <c r="C121" s="48"/>
      <c r="D121" s="46"/>
      <c r="E121" s="46"/>
      <c r="F121" s="46"/>
      <c r="G121" s="46"/>
      <c r="H121" s="46"/>
      <c r="I121" s="46"/>
      <c r="J121" s="4"/>
      <c r="K121" s="46"/>
      <c r="L121" s="47"/>
    </row>
    <row r="122" spans="1:12" ht="15" customHeight="1">
      <c r="A122" s="49"/>
      <c r="B122" s="48" t="s">
        <v>14328</v>
      </c>
      <c r="C122" s="48"/>
      <c r="D122" s="46"/>
      <c r="E122" s="46"/>
      <c r="F122" s="46"/>
      <c r="G122" s="46"/>
      <c r="H122" s="46"/>
      <c r="I122" s="46"/>
      <c r="J122" s="4"/>
      <c r="K122" s="46"/>
      <c r="L122" s="47"/>
    </row>
    <row r="123" spans="1:12" ht="15" customHeight="1">
      <c r="A123" s="49"/>
      <c r="B123" s="48" t="s">
        <v>14426</v>
      </c>
      <c r="C123" s="48"/>
      <c r="D123" s="46"/>
      <c r="E123" s="46"/>
      <c r="F123" s="46"/>
      <c r="G123" s="46"/>
      <c r="H123" s="46"/>
      <c r="I123" s="46"/>
      <c r="J123" s="4"/>
      <c r="K123" s="46"/>
      <c r="L123" s="47"/>
    </row>
    <row r="124" spans="1:12" ht="30" customHeight="1">
      <c r="A124" s="49"/>
      <c r="B124" s="48" t="s">
        <v>14387</v>
      </c>
      <c r="C124" s="48"/>
      <c r="D124" s="46"/>
      <c r="E124" s="46"/>
      <c r="F124" s="46"/>
      <c r="G124" s="46"/>
      <c r="H124" s="46"/>
      <c r="I124" s="46"/>
      <c r="J124" s="4"/>
      <c r="K124" s="46"/>
      <c r="L124" s="47"/>
    </row>
    <row r="125" spans="1:12" ht="15" customHeight="1">
      <c r="A125" s="49"/>
      <c r="B125" s="48" t="s">
        <v>14427</v>
      </c>
      <c r="C125" s="48"/>
      <c r="D125" s="46"/>
      <c r="E125" s="46"/>
      <c r="F125" s="46"/>
      <c r="G125" s="46"/>
      <c r="H125" s="46"/>
      <c r="I125" s="46"/>
      <c r="J125" s="4"/>
      <c r="K125" s="46"/>
      <c r="L125" s="47"/>
    </row>
    <row r="126" spans="1:12" ht="15" customHeight="1">
      <c r="A126" s="49"/>
      <c r="B126" s="48" t="s">
        <v>14428</v>
      </c>
      <c r="C126" s="48"/>
      <c r="D126" s="46"/>
      <c r="E126" s="46"/>
      <c r="F126" s="46"/>
      <c r="G126" s="46"/>
      <c r="H126" s="46"/>
      <c r="I126" s="46"/>
      <c r="J126" s="4"/>
      <c r="K126" s="46"/>
      <c r="L126" s="47"/>
    </row>
    <row r="127" spans="1:12" ht="15.75" thickBot="1">
      <c r="A127" s="43"/>
      <c r="B127" s="45" t="s">
        <v>14429</v>
      </c>
      <c r="C127" s="45"/>
      <c r="D127" s="35"/>
      <c r="E127" s="35"/>
      <c r="F127" s="35"/>
      <c r="G127" s="35"/>
      <c r="H127" s="35"/>
      <c r="I127" s="35"/>
      <c r="J127" s="3"/>
      <c r="K127" s="35"/>
      <c r="L127" s="37"/>
    </row>
    <row r="128" spans="1:12" ht="15">
      <c r="A128" s="42" t="s">
        <v>14430</v>
      </c>
      <c r="B128" s="50"/>
      <c r="C128" s="50"/>
      <c r="D128" s="34" t="s">
        <v>14325</v>
      </c>
      <c r="E128" s="34" t="s">
        <v>14431</v>
      </c>
      <c r="F128" s="34" t="s">
        <v>14319</v>
      </c>
      <c r="G128" s="34" t="s">
        <v>14320</v>
      </c>
      <c r="H128" s="34" t="s">
        <v>14321</v>
      </c>
      <c r="I128" s="34" t="s">
        <v>14322</v>
      </c>
      <c r="J128" s="2">
        <v>2</v>
      </c>
      <c r="K128" s="34" t="s">
        <v>14323</v>
      </c>
      <c r="L128" s="36"/>
    </row>
    <row r="129" spans="1:12" ht="15.75" thickBot="1">
      <c r="A129" s="43"/>
      <c r="B129" s="51"/>
      <c r="C129" s="51"/>
      <c r="D129" s="35"/>
      <c r="E129" s="35"/>
      <c r="F129" s="35"/>
      <c r="G129" s="35"/>
      <c r="H129" s="35"/>
      <c r="I129" s="35"/>
      <c r="J129" s="3">
        <v>0</v>
      </c>
      <c r="K129" s="35"/>
      <c r="L129" s="37"/>
    </row>
    <row r="130" spans="1:12" ht="15">
      <c r="A130" s="42">
        <v>610188</v>
      </c>
      <c r="B130" s="44" t="s">
        <v>14432</v>
      </c>
      <c r="C130" s="44"/>
      <c r="D130" s="34" t="s">
        <v>14433</v>
      </c>
      <c r="E130" s="34" t="s">
        <v>14434</v>
      </c>
      <c r="F130" s="34" t="s">
        <v>14319</v>
      </c>
      <c r="G130" s="34" t="s">
        <v>14320</v>
      </c>
      <c r="H130" s="34" t="s">
        <v>14321</v>
      </c>
      <c r="I130" s="34" t="s">
        <v>14322</v>
      </c>
      <c r="J130" s="2">
        <v>4</v>
      </c>
      <c r="K130" s="34" t="s">
        <v>14323</v>
      </c>
      <c r="L130" s="36"/>
    </row>
    <row r="131" spans="1:12" ht="15.75" thickBot="1">
      <c r="A131" s="43"/>
      <c r="B131" s="45"/>
      <c r="C131" s="45"/>
      <c r="D131" s="35"/>
      <c r="E131" s="35"/>
      <c r="F131" s="35"/>
      <c r="G131" s="35"/>
      <c r="H131" s="35"/>
      <c r="I131" s="35"/>
      <c r="J131" s="3">
        <v>0</v>
      </c>
      <c r="K131" s="35"/>
      <c r="L131" s="37"/>
    </row>
    <row r="132" spans="1:12" ht="29.25" customHeight="1">
      <c r="A132" s="42" t="s">
        <v>10074</v>
      </c>
      <c r="B132" s="44" t="s">
        <v>14389</v>
      </c>
      <c r="C132" s="44"/>
      <c r="D132" s="34" t="s">
        <v>14433</v>
      </c>
      <c r="E132" s="34" t="s">
        <v>14435</v>
      </c>
      <c r="F132" s="34" t="s">
        <v>14319</v>
      </c>
      <c r="G132" s="34" t="s">
        <v>14320</v>
      </c>
      <c r="H132" s="34" t="s">
        <v>14321</v>
      </c>
      <c r="I132" s="34" t="s">
        <v>14322</v>
      </c>
      <c r="J132" s="2">
        <v>1</v>
      </c>
      <c r="K132" s="34" t="s">
        <v>14420</v>
      </c>
      <c r="L132" s="36"/>
    </row>
    <row r="133" spans="1:12" ht="15.75" thickBot="1">
      <c r="A133" s="43"/>
      <c r="B133" s="45"/>
      <c r="C133" s="45"/>
      <c r="D133" s="35"/>
      <c r="E133" s="35"/>
      <c r="F133" s="35"/>
      <c r="G133" s="35"/>
      <c r="H133" s="35"/>
      <c r="I133" s="35"/>
      <c r="J133" s="3">
        <v>0</v>
      </c>
      <c r="K133" s="35"/>
      <c r="L133" s="37"/>
    </row>
    <row r="134" spans="1:12" ht="15" customHeight="1">
      <c r="A134" s="42">
        <v>61020</v>
      </c>
      <c r="B134" s="44" t="s">
        <v>14436</v>
      </c>
      <c r="C134" s="44"/>
      <c r="D134" s="34" t="s">
        <v>14433</v>
      </c>
      <c r="E134" s="34" t="s">
        <v>14437</v>
      </c>
      <c r="F134" s="34" t="s">
        <v>14319</v>
      </c>
      <c r="G134" s="34" t="s">
        <v>14320</v>
      </c>
      <c r="H134" s="34" t="s">
        <v>14321</v>
      </c>
      <c r="I134" s="34" t="s">
        <v>14322</v>
      </c>
      <c r="J134" s="2">
        <v>4</v>
      </c>
      <c r="K134" s="34" t="s">
        <v>14420</v>
      </c>
      <c r="L134" s="36"/>
    </row>
    <row r="135" spans="1:12" ht="15" customHeight="1">
      <c r="A135" s="49"/>
      <c r="B135" s="48" t="s">
        <v>14438</v>
      </c>
      <c r="C135" s="48"/>
      <c r="D135" s="46"/>
      <c r="E135" s="46"/>
      <c r="F135" s="46"/>
      <c r="G135" s="46"/>
      <c r="H135" s="46"/>
      <c r="I135" s="46"/>
      <c r="J135" s="4">
        <v>0</v>
      </c>
      <c r="K135" s="46"/>
      <c r="L135" s="47"/>
    </row>
    <row r="136" spans="1:12" ht="15.75" thickBot="1">
      <c r="A136" s="43"/>
      <c r="B136" s="45" t="s">
        <v>14439</v>
      </c>
      <c r="C136" s="45"/>
      <c r="D136" s="35"/>
      <c r="E136" s="35"/>
      <c r="F136" s="35"/>
      <c r="G136" s="35"/>
      <c r="H136" s="35"/>
      <c r="I136" s="35"/>
      <c r="J136" s="3"/>
      <c r="K136" s="35"/>
      <c r="L136" s="37"/>
    </row>
    <row r="137" spans="1:12" ht="15" customHeight="1">
      <c r="A137" s="42" t="s">
        <v>1514</v>
      </c>
      <c r="B137" s="44" t="s">
        <v>14335</v>
      </c>
      <c r="C137" s="44"/>
      <c r="D137" s="34" t="s">
        <v>14433</v>
      </c>
      <c r="E137" s="34" t="s">
        <v>14440</v>
      </c>
      <c r="F137" s="34" t="s">
        <v>14319</v>
      </c>
      <c r="G137" s="34" t="s">
        <v>14320</v>
      </c>
      <c r="H137" s="34" t="s">
        <v>14321</v>
      </c>
      <c r="I137" s="34" t="s">
        <v>14322</v>
      </c>
      <c r="J137" s="2">
        <v>8</v>
      </c>
      <c r="K137" s="34" t="s">
        <v>14323</v>
      </c>
      <c r="L137" s="36"/>
    </row>
    <row r="138" spans="1:12" ht="15" customHeight="1">
      <c r="A138" s="49"/>
      <c r="B138" s="48" t="s">
        <v>14329</v>
      </c>
      <c r="C138" s="48"/>
      <c r="D138" s="46"/>
      <c r="E138" s="46"/>
      <c r="F138" s="46"/>
      <c r="G138" s="46"/>
      <c r="H138" s="46"/>
      <c r="I138" s="46"/>
      <c r="J138" s="4">
        <v>0</v>
      </c>
      <c r="K138" s="46"/>
      <c r="L138" s="47"/>
    </row>
    <row r="139" spans="1:12" ht="15" customHeight="1">
      <c r="A139" s="49"/>
      <c r="B139" s="48" t="s">
        <v>14409</v>
      </c>
      <c r="C139" s="48"/>
      <c r="D139" s="46"/>
      <c r="E139" s="46"/>
      <c r="F139" s="46"/>
      <c r="G139" s="46"/>
      <c r="H139" s="46"/>
      <c r="I139" s="46"/>
      <c r="J139" s="4"/>
      <c r="K139" s="46"/>
      <c r="L139" s="47"/>
    </row>
    <row r="140" spans="1:12" ht="15.75" thickBot="1">
      <c r="A140" s="43"/>
      <c r="B140" s="45" t="s">
        <v>14441</v>
      </c>
      <c r="C140" s="45"/>
      <c r="D140" s="35"/>
      <c r="E140" s="35"/>
      <c r="F140" s="35"/>
      <c r="G140" s="35"/>
      <c r="H140" s="35"/>
      <c r="I140" s="35"/>
      <c r="J140" s="3"/>
      <c r="K140" s="35"/>
      <c r="L140" s="37"/>
    </row>
    <row r="141" spans="1:12" ht="15" customHeight="1">
      <c r="A141" s="42" t="s">
        <v>300</v>
      </c>
      <c r="B141" s="44" t="s">
        <v>14346</v>
      </c>
      <c r="C141" s="44"/>
      <c r="D141" s="34" t="s">
        <v>14433</v>
      </c>
      <c r="E141" s="34" t="s">
        <v>14442</v>
      </c>
      <c r="F141" s="34" t="s">
        <v>14319</v>
      </c>
      <c r="G141" s="34" t="s">
        <v>14320</v>
      </c>
      <c r="H141" s="34" t="s">
        <v>14321</v>
      </c>
      <c r="I141" s="34" t="s">
        <v>14322</v>
      </c>
      <c r="J141" s="2">
        <v>6</v>
      </c>
      <c r="K141" s="34" t="s">
        <v>14323</v>
      </c>
      <c r="L141" s="36"/>
    </row>
    <row r="142" spans="1:12" ht="15" customHeight="1">
      <c r="A142" s="49"/>
      <c r="B142" s="48" t="s">
        <v>14424</v>
      </c>
      <c r="C142" s="48"/>
      <c r="D142" s="46"/>
      <c r="E142" s="46"/>
      <c r="F142" s="46"/>
      <c r="G142" s="46"/>
      <c r="H142" s="46"/>
      <c r="I142" s="46"/>
      <c r="J142" s="4">
        <v>0</v>
      </c>
      <c r="K142" s="46"/>
      <c r="L142" s="47"/>
    </row>
    <row r="143" spans="1:12" ht="15" customHeight="1">
      <c r="A143" s="49"/>
      <c r="B143" s="48" t="s">
        <v>14443</v>
      </c>
      <c r="C143" s="48"/>
      <c r="D143" s="46"/>
      <c r="E143" s="46"/>
      <c r="F143" s="46"/>
      <c r="G143" s="46"/>
      <c r="H143" s="46"/>
      <c r="I143" s="46"/>
      <c r="J143" s="4"/>
      <c r="K143" s="46"/>
      <c r="L143" s="47"/>
    </row>
    <row r="144" spans="1:12" ht="15" customHeight="1">
      <c r="A144" s="49"/>
      <c r="B144" s="48" t="s">
        <v>14444</v>
      </c>
      <c r="C144" s="48"/>
      <c r="D144" s="46"/>
      <c r="E144" s="46"/>
      <c r="F144" s="46"/>
      <c r="G144" s="46"/>
      <c r="H144" s="46"/>
      <c r="I144" s="46"/>
      <c r="J144" s="4"/>
      <c r="K144" s="46"/>
      <c r="L144" s="47"/>
    </row>
    <row r="145" spans="1:12" ht="15" customHeight="1">
      <c r="A145" s="49"/>
      <c r="B145" s="48" t="s">
        <v>14328</v>
      </c>
      <c r="C145" s="48"/>
      <c r="D145" s="46"/>
      <c r="E145" s="46"/>
      <c r="F145" s="46"/>
      <c r="G145" s="46"/>
      <c r="H145" s="46"/>
      <c r="I145" s="46"/>
      <c r="J145" s="4"/>
      <c r="K145" s="46"/>
      <c r="L145" s="47"/>
    </row>
    <row r="146" spans="1:12" ht="15" customHeight="1">
      <c r="A146" s="49"/>
      <c r="B146" s="48" t="s">
        <v>14406</v>
      </c>
      <c r="C146" s="48"/>
      <c r="D146" s="46"/>
      <c r="E146" s="46"/>
      <c r="F146" s="46"/>
      <c r="G146" s="46"/>
      <c r="H146" s="46"/>
      <c r="I146" s="46"/>
      <c r="J146" s="4"/>
      <c r="K146" s="46"/>
      <c r="L146" s="47"/>
    </row>
    <row r="147" spans="1:12" ht="30" customHeight="1">
      <c r="A147" s="49"/>
      <c r="B147" s="48" t="s">
        <v>14389</v>
      </c>
      <c r="C147" s="48"/>
      <c r="D147" s="46"/>
      <c r="E147" s="46"/>
      <c r="F147" s="46"/>
      <c r="G147" s="46"/>
      <c r="H147" s="46"/>
      <c r="I147" s="46"/>
      <c r="J147" s="4"/>
      <c r="K147" s="46"/>
      <c r="L147" s="47"/>
    </row>
    <row r="148" spans="1:12" ht="15" customHeight="1">
      <c r="A148" s="49"/>
      <c r="B148" s="48" t="s">
        <v>14316</v>
      </c>
      <c r="C148" s="48"/>
      <c r="D148" s="46"/>
      <c r="E148" s="46"/>
      <c r="F148" s="46"/>
      <c r="G148" s="46"/>
      <c r="H148" s="46"/>
      <c r="I148" s="46"/>
      <c r="J148" s="4"/>
      <c r="K148" s="46"/>
      <c r="L148" s="47"/>
    </row>
    <row r="149" spans="1:12" ht="15.75" thickBot="1">
      <c r="A149" s="43"/>
      <c r="B149" s="45" t="s">
        <v>14445</v>
      </c>
      <c r="C149" s="45"/>
      <c r="D149" s="35"/>
      <c r="E149" s="35"/>
      <c r="F149" s="35"/>
      <c r="G149" s="35"/>
      <c r="H149" s="35"/>
      <c r="I149" s="35"/>
      <c r="J149" s="3"/>
      <c r="K149" s="35"/>
      <c r="L149" s="37"/>
    </row>
    <row r="150" spans="1:12" ht="15" customHeight="1">
      <c r="A150" s="42">
        <v>610193</v>
      </c>
      <c r="B150" s="44" t="s">
        <v>14446</v>
      </c>
      <c r="C150" s="44"/>
      <c r="D150" s="34" t="s">
        <v>14433</v>
      </c>
      <c r="E150" s="34" t="s">
        <v>14447</v>
      </c>
      <c r="F150" s="34" t="s">
        <v>14319</v>
      </c>
      <c r="G150" s="34" t="s">
        <v>14320</v>
      </c>
      <c r="H150" s="34" t="s">
        <v>14321</v>
      </c>
      <c r="I150" s="34" t="s">
        <v>14322</v>
      </c>
      <c r="J150" s="2">
        <v>6</v>
      </c>
      <c r="K150" s="34" t="s">
        <v>14323</v>
      </c>
      <c r="L150" s="36"/>
    </row>
    <row r="151" spans="1:12" ht="15" customHeight="1">
      <c r="A151" s="49"/>
      <c r="B151" s="48" t="s">
        <v>14448</v>
      </c>
      <c r="C151" s="48"/>
      <c r="D151" s="46"/>
      <c r="E151" s="46"/>
      <c r="F151" s="46"/>
      <c r="G151" s="46"/>
      <c r="H151" s="46"/>
      <c r="I151" s="46"/>
      <c r="J151" s="4">
        <v>0</v>
      </c>
      <c r="K151" s="46"/>
      <c r="L151" s="47"/>
    </row>
    <row r="152" spans="1:12" ht="15" customHeight="1">
      <c r="A152" s="49"/>
      <c r="B152" s="48" t="s">
        <v>14341</v>
      </c>
      <c r="C152" s="48"/>
      <c r="D152" s="46"/>
      <c r="E152" s="46"/>
      <c r="F152" s="46"/>
      <c r="G152" s="46"/>
      <c r="H152" s="46"/>
      <c r="I152" s="46"/>
      <c r="J152" s="4"/>
      <c r="K152" s="46"/>
      <c r="L152" s="47"/>
    </row>
    <row r="153" spans="1:12" ht="15" customHeight="1">
      <c r="A153" s="49"/>
      <c r="B153" s="48" t="s">
        <v>14449</v>
      </c>
      <c r="C153" s="48"/>
      <c r="D153" s="46"/>
      <c r="E153" s="46"/>
      <c r="F153" s="46"/>
      <c r="G153" s="46"/>
      <c r="H153" s="46"/>
      <c r="I153" s="46"/>
      <c r="J153" s="4"/>
      <c r="K153" s="46"/>
      <c r="L153" s="47"/>
    </row>
    <row r="154" spans="1:12" ht="15" customHeight="1">
      <c r="A154" s="49"/>
      <c r="B154" s="48" t="s">
        <v>14424</v>
      </c>
      <c r="C154" s="48"/>
      <c r="D154" s="46"/>
      <c r="E154" s="46"/>
      <c r="F154" s="46"/>
      <c r="G154" s="46"/>
      <c r="H154" s="46"/>
      <c r="I154" s="46"/>
      <c r="J154" s="4"/>
      <c r="K154" s="46"/>
      <c r="L154" s="47"/>
    </row>
    <row r="155" spans="1:12" ht="15" customHeight="1">
      <c r="A155" s="49"/>
      <c r="B155" s="48" t="s">
        <v>14450</v>
      </c>
      <c r="C155" s="48"/>
      <c r="D155" s="46"/>
      <c r="E155" s="46"/>
      <c r="F155" s="46"/>
      <c r="G155" s="46"/>
      <c r="H155" s="46"/>
      <c r="I155" s="46"/>
      <c r="J155" s="4"/>
      <c r="K155" s="46"/>
      <c r="L155" s="47"/>
    </row>
    <row r="156" spans="1:12" ht="15" customHeight="1">
      <c r="A156" s="49"/>
      <c r="B156" s="48" t="s">
        <v>14451</v>
      </c>
      <c r="C156" s="48"/>
      <c r="D156" s="46"/>
      <c r="E156" s="46"/>
      <c r="F156" s="46"/>
      <c r="G156" s="46"/>
      <c r="H156" s="46"/>
      <c r="I156" s="46"/>
      <c r="J156" s="4"/>
      <c r="K156" s="46"/>
      <c r="L156" s="47"/>
    </row>
    <row r="157" spans="1:12" ht="15" customHeight="1">
      <c r="A157" s="49"/>
      <c r="B157" s="48" t="s">
        <v>14452</v>
      </c>
      <c r="C157" s="48"/>
      <c r="D157" s="46"/>
      <c r="E157" s="46"/>
      <c r="F157" s="46"/>
      <c r="G157" s="46"/>
      <c r="H157" s="46"/>
      <c r="I157" s="46"/>
      <c r="J157" s="4"/>
      <c r="K157" s="46"/>
      <c r="L157" s="47"/>
    </row>
    <row r="158" spans="1:12" ht="15" customHeight="1">
      <c r="A158" s="49"/>
      <c r="B158" s="48" t="s">
        <v>14453</v>
      </c>
      <c r="C158" s="48"/>
      <c r="D158" s="46"/>
      <c r="E158" s="46"/>
      <c r="F158" s="46"/>
      <c r="G158" s="46"/>
      <c r="H158" s="46"/>
      <c r="I158" s="46"/>
      <c r="J158" s="4"/>
      <c r="K158" s="46"/>
      <c r="L158" s="47"/>
    </row>
    <row r="159" spans="1:12" ht="15" customHeight="1">
      <c r="A159" s="49"/>
      <c r="B159" s="48" t="s">
        <v>14454</v>
      </c>
      <c r="C159" s="48"/>
      <c r="D159" s="46"/>
      <c r="E159" s="46"/>
      <c r="F159" s="46"/>
      <c r="G159" s="46"/>
      <c r="H159" s="46"/>
      <c r="I159" s="46"/>
      <c r="J159" s="4"/>
      <c r="K159" s="46"/>
      <c r="L159" s="47"/>
    </row>
    <row r="160" spans="1:12" ht="15" customHeight="1">
      <c r="A160" s="49"/>
      <c r="B160" s="48" t="s">
        <v>14455</v>
      </c>
      <c r="C160" s="48"/>
      <c r="D160" s="46"/>
      <c r="E160" s="46"/>
      <c r="F160" s="46"/>
      <c r="G160" s="46"/>
      <c r="H160" s="46"/>
      <c r="I160" s="46"/>
      <c r="J160" s="4"/>
      <c r="K160" s="46"/>
      <c r="L160" s="47"/>
    </row>
    <row r="161" spans="1:12" ht="15" customHeight="1">
      <c r="A161" s="49"/>
      <c r="B161" s="48" t="s">
        <v>14329</v>
      </c>
      <c r="C161" s="48"/>
      <c r="D161" s="46"/>
      <c r="E161" s="46"/>
      <c r="F161" s="46"/>
      <c r="G161" s="46"/>
      <c r="H161" s="46"/>
      <c r="I161" s="46"/>
      <c r="J161" s="4"/>
      <c r="K161" s="46"/>
      <c r="L161" s="47"/>
    </row>
    <row r="162" spans="1:12" ht="15" customHeight="1">
      <c r="A162" s="49"/>
      <c r="B162" s="48" t="s">
        <v>14456</v>
      </c>
      <c r="C162" s="48"/>
      <c r="D162" s="46"/>
      <c r="E162" s="46"/>
      <c r="F162" s="46"/>
      <c r="G162" s="46"/>
      <c r="H162" s="46"/>
      <c r="I162" s="46"/>
      <c r="J162" s="4"/>
      <c r="K162" s="46"/>
      <c r="L162" s="47"/>
    </row>
    <row r="163" spans="1:12" ht="15" customHeight="1">
      <c r="A163" s="49"/>
      <c r="B163" s="48" t="s">
        <v>14457</v>
      </c>
      <c r="C163" s="48"/>
      <c r="D163" s="46"/>
      <c r="E163" s="46"/>
      <c r="F163" s="46"/>
      <c r="G163" s="46"/>
      <c r="H163" s="46"/>
      <c r="I163" s="46"/>
      <c r="J163" s="4"/>
      <c r="K163" s="46"/>
      <c r="L163" s="47"/>
    </row>
    <row r="164" spans="1:12" ht="15" customHeight="1">
      <c r="A164" s="49"/>
      <c r="B164" s="48" t="s">
        <v>14441</v>
      </c>
      <c r="C164" s="48"/>
      <c r="D164" s="46"/>
      <c r="E164" s="46"/>
      <c r="F164" s="46"/>
      <c r="G164" s="46"/>
      <c r="H164" s="46"/>
      <c r="I164" s="46"/>
      <c r="J164" s="4"/>
      <c r="K164" s="46"/>
      <c r="L164" s="47"/>
    </row>
    <row r="165" spans="1:12" ht="15.75" thickBot="1">
      <c r="A165" s="43"/>
      <c r="B165" s="45" t="s">
        <v>14445</v>
      </c>
      <c r="C165" s="45"/>
      <c r="D165" s="35"/>
      <c r="E165" s="35"/>
      <c r="F165" s="35"/>
      <c r="G165" s="35"/>
      <c r="H165" s="35"/>
      <c r="I165" s="35"/>
      <c r="J165" s="3"/>
      <c r="K165" s="35"/>
      <c r="L165" s="37"/>
    </row>
    <row r="166" spans="1:12" ht="15" customHeight="1">
      <c r="A166" s="42" t="s">
        <v>172</v>
      </c>
      <c r="B166" s="44" t="s">
        <v>14458</v>
      </c>
      <c r="C166" s="44"/>
      <c r="D166" s="34" t="s">
        <v>14433</v>
      </c>
      <c r="E166" s="34" t="s">
        <v>14459</v>
      </c>
      <c r="F166" s="34" t="s">
        <v>14319</v>
      </c>
      <c r="G166" s="34" t="s">
        <v>14320</v>
      </c>
      <c r="H166" s="34" t="s">
        <v>14321</v>
      </c>
      <c r="I166" s="34" t="s">
        <v>14322</v>
      </c>
      <c r="J166" s="2">
        <v>4</v>
      </c>
      <c r="K166" s="34" t="s">
        <v>14323</v>
      </c>
      <c r="L166" s="36"/>
    </row>
    <row r="167" spans="1:12" ht="15" customHeight="1">
      <c r="A167" s="49"/>
      <c r="B167" s="48" t="s">
        <v>14460</v>
      </c>
      <c r="C167" s="48"/>
      <c r="D167" s="46"/>
      <c r="E167" s="46"/>
      <c r="F167" s="46"/>
      <c r="G167" s="46"/>
      <c r="H167" s="46"/>
      <c r="I167" s="46"/>
      <c r="J167" s="4">
        <v>0</v>
      </c>
      <c r="K167" s="46"/>
      <c r="L167" s="47"/>
    </row>
    <row r="168" spans="1:12" ht="15" customHeight="1">
      <c r="A168" s="49"/>
      <c r="B168" s="48" t="s">
        <v>14341</v>
      </c>
      <c r="C168" s="48"/>
      <c r="D168" s="46"/>
      <c r="E168" s="46"/>
      <c r="F168" s="46"/>
      <c r="G168" s="46"/>
      <c r="H168" s="46"/>
      <c r="I168" s="46"/>
      <c r="J168" s="4"/>
      <c r="K168" s="46"/>
      <c r="L168" s="47"/>
    </row>
    <row r="169" spans="1:12" ht="15" customHeight="1">
      <c r="A169" s="49"/>
      <c r="B169" s="48" t="s">
        <v>14461</v>
      </c>
      <c r="C169" s="48"/>
      <c r="D169" s="46"/>
      <c r="E169" s="46"/>
      <c r="F169" s="46"/>
      <c r="G169" s="46"/>
      <c r="H169" s="46"/>
      <c r="I169" s="46"/>
      <c r="J169" s="4"/>
      <c r="K169" s="46"/>
      <c r="L169" s="47"/>
    </row>
    <row r="170" spans="1:12" ht="15" customHeight="1">
      <c r="A170" s="49"/>
      <c r="B170" s="48" t="s">
        <v>14395</v>
      </c>
      <c r="C170" s="48"/>
      <c r="D170" s="46"/>
      <c r="E170" s="46"/>
      <c r="F170" s="46"/>
      <c r="G170" s="46"/>
      <c r="H170" s="46"/>
      <c r="I170" s="46"/>
      <c r="J170" s="4"/>
      <c r="K170" s="46"/>
      <c r="L170" s="47"/>
    </row>
    <row r="171" spans="1:12" ht="15" customHeight="1">
      <c r="A171" s="49"/>
      <c r="B171" s="48" t="s">
        <v>14424</v>
      </c>
      <c r="C171" s="48"/>
      <c r="D171" s="46"/>
      <c r="E171" s="46"/>
      <c r="F171" s="46"/>
      <c r="G171" s="46"/>
      <c r="H171" s="46"/>
      <c r="I171" s="46"/>
      <c r="J171" s="4"/>
      <c r="K171" s="46"/>
      <c r="L171" s="47"/>
    </row>
    <row r="172" spans="1:12" ht="15" customHeight="1">
      <c r="A172" s="49"/>
      <c r="B172" s="48" t="s">
        <v>14443</v>
      </c>
      <c r="C172" s="48"/>
      <c r="D172" s="46"/>
      <c r="E172" s="46"/>
      <c r="F172" s="46"/>
      <c r="G172" s="46"/>
      <c r="H172" s="46"/>
      <c r="I172" s="46"/>
      <c r="J172" s="4"/>
      <c r="K172" s="46"/>
      <c r="L172" s="47"/>
    </row>
    <row r="173" spans="1:12" ht="15" customHeight="1">
      <c r="A173" s="49"/>
      <c r="B173" s="48" t="s">
        <v>14462</v>
      </c>
      <c r="C173" s="48"/>
      <c r="D173" s="46"/>
      <c r="E173" s="46"/>
      <c r="F173" s="46"/>
      <c r="G173" s="46"/>
      <c r="H173" s="46"/>
      <c r="I173" s="46"/>
      <c r="J173" s="4"/>
      <c r="K173" s="46"/>
      <c r="L173" s="47"/>
    </row>
    <row r="174" spans="1:12" ht="15" customHeight="1">
      <c r="A174" s="49"/>
      <c r="B174" s="48" t="s">
        <v>14450</v>
      </c>
      <c r="C174" s="48"/>
      <c r="D174" s="46"/>
      <c r="E174" s="46"/>
      <c r="F174" s="46"/>
      <c r="G174" s="46"/>
      <c r="H174" s="46"/>
      <c r="I174" s="46"/>
      <c r="J174" s="4"/>
      <c r="K174" s="46"/>
      <c r="L174" s="47"/>
    </row>
    <row r="175" spans="1:12" ht="15" customHeight="1">
      <c r="A175" s="49"/>
      <c r="B175" s="48" t="s">
        <v>14327</v>
      </c>
      <c r="C175" s="48"/>
      <c r="D175" s="46"/>
      <c r="E175" s="46"/>
      <c r="F175" s="46"/>
      <c r="G175" s="46"/>
      <c r="H175" s="46"/>
      <c r="I175" s="46"/>
      <c r="J175" s="4"/>
      <c r="K175" s="46"/>
      <c r="L175" s="47"/>
    </row>
    <row r="176" spans="1:12" ht="15" customHeight="1">
      <c r="A176" s="49"/>
      <c r="B176" s="48" t="s">
        <v>14463</v>
      </c>
      <c r="C176" s="48"/>
      <c r="D176" s="46"/>
      <c r="E176" s="46"/>
      <c r="F176" s="46"/>
      <c r="G176" s="46"/>
      <c r="H176" s="46"/>
      <c r="I176" s="46"/>
      <c r="J176" s="4"/>
      <c r="K176" s="46"/>
      <c r="L176" s="47"/>
    </row>
    <row r="177" spans="1:12" ht="15" customHeight="1">
      <c r="A177" s="49"/>
      <c r="B177" s="48" t="s">
        <v>14464</v>
      </c>
      <c r="C177" s="48"/>
      <c r="D177" s="46"/>
      <c r="E177" s="46"/>
      <c r="F177" s="46"/>
      <c r="G177" s="46"/>
      <c r="H177" s="46"/>
      <c r="I177" s="46"/>
      <c r="J177" s="4"/>
      <c r="K177" s="46"/>
      <c r="L177" s="47"/>
    </row>
    <row r="178" spans="1:12" ht="15" customHeight="1">
      <c r="A178" s="49"/>
      <c r="B178" s="48" t="s">
        <v>14465</v>
      </c>
      <c r="C178" s="48"/>
      <c r="D178" s="46"/>
      <c r="E178" s="46"/>
      <c r="F178" s="46"/>
      <c r="G178" s="46"/>
      <c r="H178" s="46"/>
      <c r="I178" s="46"/>
      <c r="J178" s="4"/>
      <c r="K178" s="46"/>
      <c r="L178" s="47"/>
    </row>
    <row r="179" spans="1:12" ht="15" customHeight="1">
      <c r="A179" s="49"/>
      <c r="B179" s="48" t="s">
        <v>14466</v>
      </c>
      <c r="C179" s="48"/>
      <c r="D179" s="46"/>
      <c r="E179" s="46"/>
      <c r="F179" s="46"/>
      <c r="G179" s="46"/>
      <c r="H179" s="46"/>
      <c r="I179" s="46"/>
      <c r="J179" s="4"/>
      <c r="K179" s="46"/>
      <c r="L179" s="47"/>
    </row>
    <row r="180" spans="1:12" ht="15" customHeight="1">
      <c r="A180" s="49"/>
      <c r="B180" s="48" t="s">
        <v>14467</v>
      </c>
      <c r="C180" s="48"/>
      <c r="D180" s="46"/>
      <c r="E180" s="46"/>
      <c r="F180" s="46"/>
      <c r="G180" s="46"/>
      <c r="H180" s="46"/>
      <c r="I180" s="46"/>
      <c r="J180" s="4"/>
      <c r="K180" s="46"/>
      <c r="L180" s="47"/>
    </row>
    <row r="181" spans="1:12" ht="15" customHeight="1">
      <c r="A181" s="49"/>
      <c r="B181" s="48" t="s">
        <v>14468</v>
      </c>
      <c r="C181" s="48"/>
      <c r="D181" s="46"/>
      <c r="E181" s="46"/>
      <c r="F181" s="46"/>
      <c r="G181" s="46"/>
      <c r="H181" s="46"/>
      <c r="I181" s="46"/>
      <c r="J181" s="4"/>
      <c r="K181" s="46"/>
      <c r="L181" s="47"/>
    </row>
    <row r="182" spans="1:12" ht="15" customHeight="1">
      <c r="A182" s="49"/>
      <c r="B182" s="48" t="s">
        <v>14469</v>
      </c>
      <c r="C182" s="48"/>
      <c r="D182" s="46"/>
      <c r="E182" s="46"/>
      <c r="F182" s="46"/>
      <c r="G182" s="46"/>
      <c r="H182" s="46"/>
      <c r="I182" s="46"/>
      <c r="J182" s="4"/>
      <c r="K182" s="46"/>
      <c r="L182" s="47"/>
    </row>
    <row r="183" spans="1:12" ht="15" customHeight="1">
      <c r="A183" s="49"/>
      <c r="B183" s="48" t="s">
        <v>14405</v>
      </c>
      <c r="C183" s="48"/>
      <c r="D183" s="46"/>
      <c r="E183" s="46"/>
      <c r="F183" s="46"/>
      <c r="G183" s="46"/>
      <c r="H183" s="46"/>
      <c r="I183" s="46"/>
      <c r="J183" s="4"/>
      <c r="K183" s="46"/>
      <c r="L183" s="47"/>
    </row>
    <row r="184" spans="1:12" ht="15" customHeight="1">
      <c r="A184" s="49"/>
      <c r="B184" s="48" t="s">
        <v>14470</v>
      </c>
      <c r="C184" s="48"/>
      <c r="D184" s="46"/>
      <c r="E184" s="46"/>
      <c r="F184" s="46"/>
      <c r="G184" s="46"/>
      <c r="H184" s="46"/>
      <c r="I184" s="46"/>
      <c r="J184" s="4"/>
      <c r="K184" s="46"/>
      <c r="L184" s="47"/>
    </row>
    <row r="185" spans="1:12" ht="15" customHeight="1">
      <c r="A185" s="49"/>
      <c r="B185" s="48" t="s">
        <v>14471</v>
      </c>
      <c r="C185" s="48"/>
      <c r="D185" s="46"/>
      <c r="E185" s="46"/>
      <c r="F185" s="46"/>
      <c r="G185" s="46"/>
      <c r="H185" s="46"/>
      <c r="I185" s="46"/>
      <c r="J185" s="4"/>
      <c r="K185" s="46"/>
      <c r="L185" s="47"/>
    </row>
    <row r="186" spans="1:12" ht="15" customHeight="1">
      <c r="A186" s="49"/>
      <c r="B186" s="48" t="s">
        <v>14472</v>
      </c>
      <c r="C186" s="48"/>
      <c r="D186" s="46"/>
      <c r="E186" s="46"/>
      <c r="F186" s="46"/>
      <c r="G186" s="46"/>
      <c r="H186" s="46"/>
      <c r="I186" s="46"/>
      <c r="J186" s="4"/>
      <c r="K186" s="46"/>
      <c r="L186" s="47"/>
    </row>
    <row r="187" spans="1:12" ht="15" customHeight="1">
      <c r="A187" s="49"/>
      <c r="B187" s="48" t="s">
        <v>14473</v>
      </c>
      <c r="C187" s="48"/>
      <c r="D187" s="46"/>
      <c r="E187" s="46"/>
      <c r="F187" s="46"/>
      <c r="G187" s="46"/>
      <c r="H187" s="46"/>
      <c r="I187" s="46"/>
      <c r="J187" s="4"/>
      <c r="K187" s="46"/>
      <c r="L187" s="47"/>
    </row>
    <row r="188" spans="1:12" ht="15" customHeight="1">
      <c r="A188" s="49"/>
      <c r="B188" s="48" t="s">
        <v>14409</v>
      </c>
      <c r="C188" s="48"/>
      <c r="D188" s="46"/>
      <c r="E188" s="46"/>
      <c r="F188" s="46"/>
      <c r="G188" s="46"/>
      <c r="H188" s="46"/>
      <c r="I188" s="46"/>
      <c r="J188" s="4"/>
      <c r="K188" s="46"/>
      <c r="L188" s="47"/>
    </row>
    <row r="189" spans="1:12" ht="30" customHeight="1">
      <c r="A189" s="49"/>
      <c r="B189" s="48" t="s">
        <v>14474</v>
      </c>
      <c r="C189" s="48"/>
      <c r="D189" s="46"/>
      <c r="E189" s="46"/>
      <c r="F189" s="46"/>
      <c r="G189" s="46"/>
      <c r="H189" s="46"/>
      <c r="I189" s="46"/>
      <c r="J189" s="4"/>
      <c r="K189" s="46"/>
      <c r="L189" s="47"/>
    </row>
    <row r="190" spans="1:12" ht="30" customHeight="1">
      <c r="A190" s="49"/>
      <c r="B190" s="48" t="s">
        <v>14475</v>
      </c>
      <c r="C190" s="48"/>
      <c r="D190" s="46"/>
      <c r="E190" s="46"/>
      <c r="F190" s="46"/>
      <c r="G190" s="46"/>
      <c r="H190" s="46"/>
      <c r="I190" s="46"/>
      <c r="J190" s="4"/>
      <c r="K190" s="46"/>
      <c r="L190" s="47"/>
    </row>
    <row r="191" spans="1:12" ht="15" customHeight="1">
      <c r="A191" s="49"/>
      <c r="B191" s="48" t="s">
        <v>14476</v>
      </c>
      <c r="C191" s="48"/>
      <c r="D191" s="46"/>
      <c r="E191" s="46"/>
      <c r="F191" s="46"/>
      <c r="G191" s="46"/>
      <c r="H191" s="46"/>
      <c r="I191" s="46"/>
      <c r="J191" s="4"/>
      <c r="K191" s="46"/>
      <c r="L191" s="47"/>
    </row>
    <row r="192" spans="1:12" ht="15" customHeight="1">
      <c r="A192" s="49"/>
      <c r="B192" s="48" t="s">
        <v>14411</v>
      </c>
      <c r="C192" s="48"/>
      <c r="D192" s="46"/>
      <c r="E192" s="46"/>
      <c r="F192" s="46"/>
      <c r="G192" s="46"/>
      <c r="H192" s="46"/>
      <c r="I192" s="46"/>
      <c r="J192" s="4"/>
      <c r="K192" s="46"/>
      <c r="L192" s="47"/>
    </row>
    <row r="193" spans="1:12" ht="15" customHeight="1">
      <c r="A193" s="49"/>
      <c r="B193" s="48" t="s">
        <v>14337</v>
      </c>
      <c r="C193" s="48"/>
      <c r="D193" s="46"/>
      <c r="E193" s="46"/>
      <c r="F193" s="46"/>
      <c r="G193" s="46"/>
      <c r="H193" s="46"/>
      <c r="I193" s="46"/>
      <c r="J193" s="4"/>
      <c r="K193" s="46"/>
      <c r="L193" s="47"/>
    </row>
    <row r="194" spans="1:12" ht="30" customHeight="1">
      <c r="A194" s="49"/>
      <c r="B194" s="48" t="s">
        <v>14477</v>
      </c>
      <c r="C194" s="48"/>
      <c r="D194" s="46"/>
      <c r="E194" s="46"/>
      <c r="F194" s="46"/>
      <c r="G194" s="46"/>
      <c r="H194" s="46"/>
      <c r="I194" s="46"/>
      <c r="J194" s="4"/>
      <c r="K194" s="46"/>
      <c r="L194" s="47"/>
    </row>
    <row r="195" spans="1:12" ht="30" customHeight="1">
      <c r="A195" s="49"/>
      <c r="B195" s="48" t="s">
        <v>14372</v>
      </c>
      <c r="C195" s="48"/>
      <c r="D195" s="46"/>
      <c r="E195" s="46"/>
      <c r="F195" s="46"/>
      <c r="G195" s="46"/>
      <c r="H195" s="46"/>
      <c r="I195" s="46"/>
      <c r="J195" s="4"/>
      <c r="K195" s="46"/>
      <c r="L195" s="47"/>
    </row>
    <row r="196" spans="1:12" ht="30" customHeight="1">
      <c r="A196" s="49"/>
      <c r="B196" s="48" t="s">
        <v>14478</v>
      </c>
      <c r="C196" s="48"/>
      <c r="D196" s="46"/>
      <c r="E196" s="46"/>
      <c r="F196" s="46"/>
      <c r="G196" s="46"/>
      <c r="H196" s="46"/>
      <c r="I196" s="46"/>
      <c r="J196" s="4"/>
      <c r="K196" s="46"/>
      <c r="L196" s="47"/>
    </row>
    <row r="197" spans="1:12" ht="15" customHeight="1">
      <c r="A197" s="49"/>
      <c r="B197" s="48" t="s">
        <v>14388</v>
      </c>
      <c r="C197" s="48"/>
      <c r="D197" s="46"/>
      <c r="E197" s="46"/>
      <c r="F197" s="46"/>
      <c r="G197" s="46"/>
      <c r="H197" s="46"/>
      <c r="I197" s="46"/>
      <c r="J197" s="4"/>
      <c r="K197" s="46"/>
      <c r="L197" s="47"/>
    </row>
    <row r="198" spans="1:12" ht="15" customHeight="1">
      <c r="A198" s="49"/>
      <c r="B198" s="48" t="s">
        <v>14479</v>
      </c>
      <c r="C198" s="48"/>
      <c r="D198" s="46"/>
      <c r="E198" s="46"/>
      <c r="F198" s="46"/>
      <c r="G198" s="46"/>
      <c r="H198" s="46"/>
      <c r="I198" s="46"/>
      <c r="J198" s="4"/>
      <c r="K198" s="46"/>
      <c r="L198" s="47"/>
    </row>
    <row r="199" spans="1:12" ht="15" customHeight="1">
      <c r="A199" s="49"/>
      <c r="B199" s="48" t="s">
        <v>14480</v>
      </c>
      <c r="C199" s="48"/>
      <c r="D199" s="46"/>
      <c r="E199" s="46"/>
      <c r="F199" s="46"/>
      <c r="G199" s="46"/>
      <c r="H199" s="46"/>
      <c r="I199" s="46"/>
      <c r="J199" s="4"/>
      <c r="K199" s="46"/>
      <c r="L199" s="47"/>
    </row>
    <row r="200" spans="1:12" ht="15" customHeight="1">
      <c r="A200" s="49"/>
      <c r="B200" s="48" t="s">
        <v>14481</v>
      </c>
      <c r="C200" s="48"/>
      <c r="D200" s="46"/>
      <c r="E200" s="46"/>
      <c r="F200" s="46"/>
      <c r="G200" s="46"/>
      <c r="H200" s="46"/>
      <c r="I200" s="46"/>
      <c r="J200" s="4"/>
      <c r="K200" s="46"/>
      <c r="L200" s="47"/>
    </row>
    <row r="201" spans="1:12" ht="15" customHeight="1">
      <c r="A201" s="49"/>
      <c r="B201" s="48" t="s">
        <v>14377</v>
      </c>
      <c r="C201" s="48"/>
      <c r="D201" s="46"/>
      <c r="E201" s="46"/>
      <c r="F201" s="46"/>
      <c r="G201" s="46"/>
      <c r="H201" s="46"/>
      <c r="I201" s="46"/>
      <c r="J201" s="4"/>
      <c r="K201" s="46"/>
      <c r="L201" s="47"/>
    </row>
    <row r="202" spans="1:12" ht="15" customHeight="1">
      <c r="A202" s="49"/>
      <c r="B202" s="48" t="s">
        <v>14482</v>
      </c>
      <c r="C202" s="48"/>
      <c r="D202" s="46"/>
      <c r="E202" s="46"/>
      <c r="F202" s="46"/>
      <c r="G202" s="46"/>
      <c r="H202" s="46"/>
      <c r="I202" s="46"/>
      <c r="J202" s="4"/>
      <c r="K202" s="46"/>
      <c r="L202" s="47"/>
    </row>
    <row r="203" spans="1:12" ht="15" customHeight="1">
      <c r="A203" s="49"/>
      <c r="B203" s="48" t="s">
        <v>14483</v>
      </c>
      <c r="C203" s="48"/>
      <c r="D203" s="46"/>
      <c r="E203" s="46"/>
      <c r="F203" s="46"/>
      <c r="G203" s="46"/>
      <c r="H203" s="46"/>
      <c r="I203" s="46"/>
      <c r="J203" s="4"/>
      <c r="K203" s="46"/>
      <c r="L203" s="47"/>
    </row>
    <row r="204" spans="1:12" ht="30" customHeight="1" thickBot="1">
      <c r="A204" s="43"/>
      <c r="B204" s="45" t="s">
        <v>14484</v>
      </c>
      <c r="C204" s="45"/>
      <c r="D204" s="35"/>
      <c r="E204" s="35"/>
      <c r="F204" s="35"/>
      <c r="G204" s="35"/>
      <c r="H204" s="35"/>
      <c r="I204" s="35"/>
      <c r="J204" s="3"/>
      <c r="K204" s="35"/>
      <c r="L204" s="37"/>
    </row>
    <row r="205" spans="1:12" ht="15">
      <c r="A205" s="42" t="s">
        <v>14485</v>
      </c>
      <c r="B205" s="50"/>
      <c r="C205" s="50"/>
      <c r="D205" s="34" t="s">
        <v>14433</v>
      </c>
      <c r="E205" s="34" t="s">
        <v>14486</v>
      </c>
      <c r="F205" s="34" t="s">
        <v>14319</v>
      </c>
      <c r="G205" s="34" t="s">
        <v>14320</v>
      </c>
      <c r="H205" s="34" t="s">
        <v>14321</v>
      </c>
      <c r="I205" s="34" t="s">
        <v>14322</v>
      </c>
      <c r="J205" s="2">
        <v>6</v>
      </c>
      <c r="K205" s="34" t="s">
        <v>14323</v>
      </c>
      <c r="L205" s="36"/>
    </row>
    <row r="206" spans="1:12" ht="15.75" thickBot="1">
      <c r="A206" s="43"/>
      <c r="B206" s="51"/>
      <c r="C206" s="51"/>
      <c r="D206" s="35"/>
      <c r="E206" s="35"/>
      <c r="F206" s="35"/>
      <c r="G206" s="35"/>
      <c r="H206" s="35"/>
      <c r="I206" s="35"/>
      <c r="J206" s="3">
        <v>0</v>
      </c>
      <c r="K206" s="35"/>
      <c r="L206" s="37"/>
    </row>
    <row r="207" spans="1:12" ht="15" customHeight="1">
      <c r="A207" s="42" t="s">
        <v>37</v>
      </c>
      <c r="B207" s="44" t="s">
        <v>14458</v>
      </c>
      <c r="C207" s="44"/>
      <c r="D207" s="34" t="s">
        <v>14433</v>
      </c>
      <c r="E207" s="34" t="s">
        <v>14487</v>
      </c>
      <c r="F207" s="34" t="s">
        <v>14319</v>
      </c>
      <c r="G207" s="34" t="s">
        <v>14320</v>
      </c>
      <c r="H207" s="34" t="s">
        <v>14321</v>
      </c>
      <c r="I207" s="34" t="s">
        <v>14322</v>
      </c>
      <c r="J207" s="2">
        <v>4</v>
      </c>
      <c r="K207" s="34" t="s">
        <v>14323</v>
      </c>
      <c r="L207" s="36"/>
    </row>
    <row r="208" spans="1:12" ht="15" customHeight="1">
      <c r="A208" s="49"/>
      <c r="B208" s="48" t="s">
        <v>14331</v>
      </c>
      <c r="C208" s="48"/>
      <c r="D208" s="46"/>
      <c r="E208" s="46"/>
      <c r="F208" s="46"/>
      <c r="G208" s="46"/>
      <c r="H208" s="46"/>
      <c r="I208" s="46"/>
      <c r="J208" s="4">
        <v>0</v>
      </c>
      <c r="K208" s="46"/>
      <c r="L208" s="47"/>
    </row>
    <row r="209" spans="1:12" ht="15" customHeight="1">
      <c r="A209" s="49"/>
      <c r="B209" s="48" t="s">
        <v>14333</v>
      </c>
      <c r="C209" s="48"/>
      <c r="D209" s="46"/>
      <c r="E209" s="46"/>
      <c r="F209" s="46"/>
      <c r="G209" s="46"/>
      <c r="H209" s="46"/>
      <c r="I209" s="46"/>
      <c r="J209" s="4"/>
      <c r="K209" s="46"/>
      <c r="L209" s="47"/>
    </row>
    <row r="210" spans="1:12" ht="15" customHeight="1">
      <c r="A210" s="49"/>
      <c r="B210" s="48" t="s">
        <v>14334</v>
      </c>
      <c r="C210" s="48"/>
      <c r="D210" s="46"/>
      <c r="E210" s="46"/>
      <c r="F210" s="46"/>
      <c r="G210" s="46"/>
      <c r="H210" s="46"/>
      <c r="I210" s="46"/>
      <c r="J210" s="4"/>
      <c r="K210" s="46"/>
      <c r="L210" s="47"/>
    </row>
    <row r="211" spans="1:12" ht="15" customHeight="1">
      <c r="A211" s="49"/>
      <c r="B211" s="48" t="s">
        <v>14488</v>
      </c>
      <c r="C211" s="48"/>
      <c r="D211" s="46"/>
      <c r="E211" s="46"/>
      <c r="F211" s="46"/>
      <c r="G211" s="46"/>
      <c r="H211" s="46"/>
      <c r="I211" s="46"/>
      <c r="J211" s="4"/>
      <c r="K211" s="46"/>
      <c r="L211" s="47"/>
    </row>
    <row r="212" spans="1:12" ht="15" customHeight="1">
      <c r="A212" s="49"/>
      <c r="B212" s="48" t="s">
        <v>14489</v>
      </c>
      <c r="C212" s="48"/>
      <c r="D212" s="46"/>
      <c r="E212" s="46"/>
      <c r="F212" s="46"/>
      <c r="G212" s="46"/>
      <c r="H212" s="46"/>
      <c r="I212" s="46"/>
      <c r="J212" s="4"/>
      <c r="K212" s="46"/>
      <c r="L212" s="47"/>
    </row>
    <row r="213" spans="1:12" ht="15" customHeight="1">
      <c r="A213" s="49"/>
      <c r="B213" s="48" t="s">
        <v>14490</v>
      </c>
      <c r="C213" s="48"/>
      <c r="D213" s="46"/>
      <c r="E213" s="46"/>
      <c r="F213" s="46"/>
      <c r="G213" s="46"/>
      <c r="H213" s="46"/>
      <c r="I213" s="46"/>
      <c r="J213" s="4"/>
      <c r="K213" s="46"/>
      <c r="L213" s="47"/>
    </row>
    <row r="214" spans="1:12" ht="15" customHeight="1">
      <c r="A214" s="49"/>
      <c r="B214" s="48" t="s">
        <v>14491</v>
      </c>
      <c r="C214" s="48"/>
      <c r="D214" s="46"/>
      <c r="E214" s="46"/>
      <c r="F214" s="46"/>
      <c r="G214" s="46"/>
      <c r="H214" s="46"/>
      <c r="I214" s="46"/>
      <c r="J214" s="4"/>
      <c r="K214" s="46"/>
      <c r="L214" s="47"/>
    </row>
    <row r="215" spans="1:12" ht="15" customHeight="1">
      <c r="A215" s="49"/>
      <c r="B215" s="48" t="s">
        <v>14385</v>
      </c>
      <c r="C215" s="48"/>
      <c r="D215" s="46"/>
      <c r="E215" s="46"/>
      <c r="F215" s="46"/>
      <c r="G215" s="46"/>
      <c r="H215" s="46"/>
      <c r="I215" s="46"/>
      <c r="J215" s="4"/>
      <c r="K215" s="46"/>
      <c r="L215" s="47"/>
    </row>
    <row r="216" spans="1:12" ht="15" customHeight="1">
      <c r="A216" s="49"/>
      <c r="B216" s="48" t="s">
        <v>14469</v>
      </c>
      <c r="C216" s="48"/>
      <c r="D216" s="46"/>
      <c r="E216" s="46"/>
      <c r="F216" s="46"/>
      <c r="G216" s="46"/>
      <c r="H216" s="46"/>
      <c r="I216" s="46"/>
      <c r="J216" s="4"/>
      <c r="K216" s="46"/>
      <c r="L216" s="47"/>
    </row>
    <row r="217" spans="1:12" ht="15" customHeight="1">
      <c r="A217" s="49"/>
      <c r="B217" s="48" t="s">
        <v>14492</v>
      </c>
      <c r="C217" s="48"/>
      <c r="D217" s="46"/>
      <c r="E217" s="46"/>
      <c r="F217" s="46"/>
      <c r="G217" s="46"/>
      <c r="H217" s="46"/>
      <c r="I217" s="46"/>
      <c r="J217" s="4"/>
      <c r="K217" s="46"/>
      <c r="L217" s="47"/>
    </row>
    <row r="218" spans="1:12" ht="15" customHeight="1">
      <c r="A218" s="49"/>
      <c r="B218" s="48" t="s">
        <v>14493</v>
      </c>
      <c r="C218" s="48"/>
      <c r="D218" s="46"/>
      <c r="E218" s="46"/>
      <c r="F218" s="46"/>
      <c r="G218" s="46"/>
      <c r="H218" s="46"/>
      <c r="I218" s="46"/>
      <c r="J218" s="4"/>
      <c r="K218" s="46"/>
      <c r="L218" s="47"/>
    </row>
    <row r="219" spans="1:12" ht="15" customHeight="1">
      <c r="A219" s="49"/>
      <c r="B219" s="48" t="s">
        <v>14472</v>
      </c>
      <c r="C219" s="48"/>
      <c r="D219" s="46"/>
      <c r="E219" s="46"/>
      <c r="F219" s="46"/>
      <c r="G219" s="46"/>
      <c r="H219" s="46"/>
      <c r="I219" s="46"/>
      <c r="J219" s="4"/>
      <c r="K219" s="46"/>
      <c r="L219" s="47"/>
    </row>
    <row r="220" spans="1:12" ht="15" customHeight="1">
      <c r="A220" s="49"/>
      <c r="B220" s="48" t="s">
        <v>14409</v>
      </c>
      <c r="C220" s="48"/>
      <c r="D220" s="46"/>
      <c r="E220" s="46"/>
      <c r="F220" s="46"/>
      <c r="G220" s="46"/>
      <c r="H220" s="46"/>
      <c r="I220" s="46"/>
      <c r="J220" s="4"/>
      <c r="K220" s="46"/>
      <c r="L220" s="47"/>
    </row>
    <row r="221" spans="1:12" ht="30" customHeight="1">
      <c r="A221" s="49"/>
      <c r="B221" s="48" t="s">
        <v>14474</v>
      </c>
      <c r="C221" s="48"/>
      <c r="D221" s="46"/>
      <c r="E221" s="46"/>
      <c r="F221" s="46"/>
      <c r="G221" s="46"/>
      <c r="H221" s="46"/>
      <c r="I221" s="46"/>
      <c r="J221" s="4"/>
      <c r="K221" s="46"/>
      <c r="L221" s="47"/>
    </row>
    <row r="222" spans="1:12" ht="15" customHeight="1">
      <c r="A222" s="49"/>
      <c r="B222" s="48" t="s">
        <v>14476</v>
      </c>
      <c r="C222" s="48"/>
      <c r="D222" s="46"/>
      <c r="E222" s="46"/>
      <c r="F222" s="46"/>
      <c r="G222" s="46"/>
      <c r="H222" s="46"/>
      <c r="I222" s="46"/>
      <c r="J222" s="4"/>
      <c r="K222" s="46"/>
      <c r="L222" s="47"/>
    </row>
    <row r="223" spans="1:12" ht="15" customHeight="1">
      <c r="A223" s="49"/>
      <c r="B223" s="48" t="s">
        <v>14427</v>
      </c>
      <c r="C223" s="48"/>
      <c r="D223" s="46"/>
      <c r="E223" s="46"/>
      <c r="F223" s="46"/>
      <c r="G223" s="46"/>
      <c r="H223" s="46"/>
      <c r="I223" s="46"/>
      <c r="J223" s="4"/>
      <c r="K223" s="46"/>
      <c r="L223" s="47"/>
    </row>
    <row r="224" spans="1:12" ht="15" customHeight="1">
      <c r="A224" s="49"/>
      <c r="B224" s="48" t="s">
        <v>14412</v>
      </c>
      <c r="C224" s="48"/>
      <c r="D224" s="46"/>
      <c r="E224" s="46"/>
      <c r="F224" s="46"/>
      <c r="G224" s="46"/>
      <c r="H224" s="46"/>
      <c r="I224" s="46"/>
      <c r="J224" s="4"/>
      <c r="K224" s="46"/>
      <c r="L224" s="47"/>
    </row>
    <row r="225" spans="1:12" ht="30" customHeight="1">
      <c r="A225" s="49"/>
      <c r="B225" s="48" t="s">
        <v>14494</v>
      </c>
      <c r="C225" s="48"/>
      <c r="D225" s="46"/>
      <c r="E225" s="46"/>
      <c r="F225" s="46"/>
      <c r="G225" s="46"/>
      <c r="H225" s="46"/>
      <c r="I225" s="46"/>
      <c r="J225" s="4"/>
      <c r="K225" s="46"/>
      <c r="L225" s="47"/>
    </row>
    <row r="226" spans="1:12" ht="15" customHeight="1">
      <c r="A226" s="49"/>
      <c r="B226" s="48" t="s">
        <v>14495</v>
      </c>
      <c r="C226" s="48"/>
      <c r="D226" s="46"/>
      <c r="E226" s="46"/>
      <c r="F226" s="46"/>
      <c r="G226" s="46"/>
      <c r="H226" s="46"/>
      <c r="I226" s="46"/>
      <c r="J226" s="4"/>
      <c r="K226" s="46"/>
      <c r="L226" s="47"/>
    </row>
    <row r="227" spans="1:12" ht="15" customHeight="1">
      <c r="A227" s="49"/>
      <c r="B227" s="48" t="s">
        <v>14441</v>
      </c>
      <c r="C227" s="48"/>
      <c r="D227" s="46"/>
      <c r="E227" s="46"/>
      <c r="F227" s="46"/>
      <c r="G227" s="46"/>
      <c r="H227" s="46"/>
      <c r="I227" s="46"/>
      <c r="J227" s="4"/>
      <c r="K227" s="46"/>
      <c r="L227" s="47"/>
    </row>
    <row r="228" spans="1:12" ht="15" customHeight="1">
      <c r="A228" s="49"/>
      <c r="B228" s="48" t="s">
        <v>14481</v>
      </c>
      <c r="C228" s="48"/>
      <c r="D228" s="46"/>
      <c r="E228" s="46"/>
      <c r="F228" s="46"/>
      <c r="G228" s="46"/>
      <c r="H228" s="46"/>
      <c r="I228" s="46"/>
      <c r="J228" s="4"/>
      <c r="K228" s="46"/>
      <c r="L228" s="47"/>
    </row>
    <row r="229" spans="1:12" ht="30" customHeight="1" thickBot="1">
      <c r="A229" s="43"/>
      <c r="B229" s="45" t="s">
        <v>14484</v>
      </c>
      <c r="C229" s="45"/>
      <c r="D229" s="35"/>
      <c r="E229" s="35"/>
      <c r="F229" s="35"/>
      <c r="G229" s="35"/>
      <c r="H229" s="35"/>
      <c r="I229" s="35"/>
      <c r="J229" s="3"/>
      <c r="K229" s="35"/>
      <c r="L229" s="37"/>
    </row>
    <row r="230" spans="1:12" ht="15">
      <c r="A230" s="42" t="s">
        <v>14496</v>
      </c>
      <c r="B230" s="50"/>
      <c r="C230" s="50"/>
      <c r="D230" s="34" t="s">
        <v>14433</v>
      </c>
      <c r="E230" s="34" t="s">
        <v>14497</v>
      </c>
      <c r="F230" s="34" t="s">
        <v>14319</v>
      </c>
      <c r="G230" s="34" t="s">
        <v>14320</v>
      </c>
      <c r="H230" s="34" t="s">
        <v>14321</v>
      </c>
      <c r="I230" s="34" t="s">
        <v>14322</v>
      </c>
      <c r="J230" s="2">
        <v>4</v>
      </c>
      <c r="K230" s="34" t="s">
        <v>14323</v>
      </c>
      <c r="L230" s="36"/>
    </row>
    <row r="231" spans="1:12" ht="15.75" thickBot="1">
      <c r="A231" s="43"/>
      <c r="B231" s="51"/>
      <c r="C231" s="51"/>
      <c r="D231" s="35"/>
      <c r="E231" s="35"/>
      <c r="F231" s="35"/>
      <c r="G231" s="35"/>
      <c r="H231" s="35"/>
      <c r="I231" s="35"/>
      <c r="J231" s="3">
        <v>0</v>
      </c>
      <c r="K231" s="35"/>
      <c r="L231" s="37"/>
    </row>
    <row r="232" spans="1:12" ht="15" customHeight="1">
      <c r="A232" s="42" t="s">
        <v>94</v>
      </c>
      <c r="B232" s="44" t="s">
        <v>14498</v>
      </c>
      <c r="C232" s="44"/>
      <c r="D232" s="34" t="s">
        <v>14433</v>
      </c>
      <c r="E232" s="34" t="s">
        <v>14499</v>
      </c>
      <c r="F232" s="34" t="s">
        <v>14319</v>
      </c>
      <c r="G232" s="34" t="s">
        <v>14320</v>
      </c>
      <c r="H232" s="34" t="s">
        <v>14321</v>
      </c>
      <c r="I232" s="34" t="s">
        <v>14322</v>
      </c>
      <c r="J232" s="2">
        <v>6</v>
      </c>
      <c r="K232" s="34" t="s">
        <v>14323</v>
      </c>
      <c r="L232" s="36"/>
    </row>
    <row r="233" spans="1:12" ht="15" customHeight="1">
      <c r="A233" s="49"/>
      <c r="B233" s="48" t="s">
        <v>14500</v>
      </c>
      <c r="C233" s="48"/>
      <c r="D233" s="46"/>
      <c r="E233" s="46"/>
      <c r="F233" s="46"/>
      <c r="G233" s="46"/>
      <c r="H233" s="46"/>
      <c r="I233" s="46"/>
      <c r="J233" s="4">
        <v>0</v>
      </c>
      <c r="K233" s="46"/>
      <c r="L233" s="47"/>
    </row>
    <row r="234" spans="1:12" ht="15" customHeight="1">
      <c r="A234" s="49"/>
      <c r="B234" s="48" t="s">
        <v>14347</v>
      </c>
      <c r="C234" s="48"/>
      <c r="D234" s="46"/>
      <c r="E234" s="46"/>
      <c r="F234" s="46"/>
      <c r="G234" s="46"/>
      <c r="H234" s="46"/>
      <c r="I234" s="46"/>
      <c r="J234" s="4"/>
      <c r="K234" s="46"/>
      <c r="L234" s="47"/>
    </row>
    <row r="235" spans="1:12" ht="15" customHeight="1">
      <c r="A235" s="49"/>
      <c r="B235" s="48" t="s">
        <v>14501</v>
      </c>
      <c r="C235" s="48"/>
      <c r="D235" s="46"/>
      <c r="E235" s="46"/>
      <c r="F235" s="46"/>
      <c r="G235" s="46"/>
      <c r="H235" s="46"/>
      <c r="I235" s="46"/>
      <c r="J235" s="4"/>
      <c r="K235" s="46"/>
      <c r="L235" s="47"/>
    </row>
    <row r="236" spans="1:12" ht="15" customHeight="1">
      <c r="A236" s="49"/>
      <c r="B236" s="48" t="s">
        <v>14502</v>
      </c>
      <c r="C236" s="48"/>
      <c r="D236" s="46"/>
      <c r="E236" s="46"/>
      <c r="F236" s="46"/>
      <c r="G236" s="46"/>
      <c r="H236" s="46"/>
      <c r="I236" s="46"/>
      <c r="J236" s="4"/>
      <c r="K236" s="46"/>
      <c r="L236" s="47"/>
    </row>
    <row r="237" spans="1:12" ht="15" customHeight="1">
      <c r="A237" s="49"/>
      <c r="B237" s="48" t="s">
        <v>14503</v>
      </c>
      <c r="C237" s="48"/>
      <c r="D237" s="46"/>
      <c r="E237" s="46"/>
      <c r="F237" s="46"/>
      <c r="G237" s="46"/>
      <c r="H237" s="46"/>
      <c r="I237" s="46"/>
      <c r="J237" s="4"/>
      <c r="K237" s="46"/>
      <c r="L237" s="47"/>
    </row>
    <row r="238" spans="1:12" ht="15" customHeight="1">
      <c r="A238" s="49"/>
      <c r="B238" s="48" t="s">
        <v>14504</v>
      </c>
      <c r="C238" s="48"/>
      <c r="D238" s="46"/>
      <c r="E238" s="46"/>
      <c r="F238" s="46"/>
      <c r="G238" s="46"/>
      <c r="H238" s="46"/>
      <c r="I238" s="46"/>
      <c r="J238" s="4"/>
      <c r="K238" s="46"/>
      <c r="L238" s="47"/>
    </row>
    <row r="239" spans="1:12" ht="15" customHeight="1">
      <c r="A239" s="49"/>
      <c r="B239" s="48" t="s">
        <v>14505</v>
      </c>
      <c r="C239" s="48"/>
      <c r="D239" s="46"/>
      <c r="E239" s="46"/>
      <c r="F239" s="46"/>
      <c r="G239" s="46"/>
      <c r="H239" s="46"/>
      <c r="I239" s="46"/>
      <c r="J239" s="4"/>
      <c r="K239" s="46"/>
      <c r="L239" s="47"/>
    </row>
    <row r="240" spans="1:12" ht="15" customHeight="1">
      <c r="A240" s="49"/>
      <c r="B240" s="48" t="s">
        <v>14397</v>
      </c>
      <c r="C240" s="48"/>
      <c r="D240" s="46"/>
      <c r="E240" s="46"/>
      <c r="F240" s="46"/>
      <c r="G240" s="46"/>
      <c r="H240" s="46"/>
      <c r="I240" s="46"/>
      <c r="J240" s="4"/>
      <c r="K240" s="46"/>
      <c r="L240" s="47"/>
    </row>
    <row r="241" spans="1:12" ht="15" customHeight="1">
      <c r="A241" s="49"/>
      <c r="B241" s="48" t="s">
        <v>14506</v>
      </c>
      <c r="C241" s="48"/>
      <c r="D241" s="46"/>
      <c r="E241" s="46"/>
      <c r="F241" s="46"/>
      <c r="G241" s="46"/>
      <c r="H241" s="46"/>
      <c r="I241" s="46"/>
      <c r="J241" s="4"/>
      <c r="K241" s="46"/>
      <c r="L241" s="47"/>
    </row>
    <row r="242" spans="1:12" ht="15" customHeight="1">
      <c r="A242" s="49"/>
      <c r="B242" s="48" t="s">
        <v>14507</v>
      </c>
      <c r="C242" s="48"/>
      <c r="D242" s="46"/>
      <c r="E242" s="46"/>
      <c r="F242" s="46"/>
      <c r="G242" s="46"/>
      <c r="H242" s="46"/>
      <c r="I242" s="46"/>
      <c r="J242" s="4"/>
      <c r="K242" s="46"/>
      <c r="L242" s="47"/>
    </row>
    <row r="243" spans="1:12" ht="15" customHeight="1">
      <c r="A243" s="49"/>
      <c r="B243" s="48" t="s">
        <v>14508</v>
      </c>
      <c r="C243" s="48"/>
      <c r="D243" s="46"/>
      <c r="E243" s="46"/>
      <c r="F243" s="46"/>
      <c r="G243" s="46"/>
      <c r="H243" s="46"/>
      <c r="I243" s="46"/>
      <c r="J243" s="4"/>
      <c r="K243" s="46"/>
      <c r="L243" s="47"/>
    </row>
    <row r="244" spans="1:12" ht="15" customHeight="1">
      <c r="A244" s="49"/>
      <c r="B244" s="48" t="s">
        <v>14509</v>
      </c>
      <c r="C244" s="48"/>
      <c r="D244" s="46"/>
      <c r="E244" s="46"/>
      <c r="F244" s="46"/>
      <c r="G244" s="46"/>
      <c r="H244" s="46"/>
      <c r="I244" s="46"/>
      <c r="J244" s="4"/>
      <c r="K244" s="46"/>
      <c r="L244" s="47"/>
    </row>
    <row r="245" spans="1:12" ht="15" customHeight="1">
      <c r="A245" s="49"/>
      <c r="B245" s="48" t="s">
        <v>14510</v>
      </c>
      <c r="C245" s="48"/>
      <c r="D245" s="46"/>
      <c r="E245" s="46"/>
      <c r="F245" s="46"/>
      <c r="G245" s="46"/>
      <c r="H245" s="46"/>
      <c r="I245" s="46"/>
      <c r="J245" s="4"/>
      <c r="K245" s="46"/>
      <c r="L245" s="47"/>
    </row>
    <row r="246" spans="1:12" ht="15" customHeight="1">
      <c r="A246" s="49"/>
      <c r="B246" s="48" t="s">
        <v>14511</v>
      </c>
      <c r="C246" s="48"/>
      <c r="D246" s="46"/>
      <c r="E246" s="46"/>
      <c r="F246" s="46"/>
      <c r="G246" s="46"/>
      <c r="H246" s="46"/>
      <c r="I246" s="46"/>
      <c r="J246" s="4"/>
      <c r="K246" s="46"/>
      <c r="L246" s="47"/>
    </row>
    <row r="247" spans="1:12" ht="15" customHeight="1">
      <c r="A247" s="49"/>
      <c r="B247" s="48" t="s">
        <v>14512</v>
      </c>
      <c r="C247" s="48"/>
      <c r="D247" s="46"/>
      <c r="E247" s="46"/>
      <c r="F247" s="46"/>
      <c r="G247" s="46"/>
      <c r="H247" s="46"/>
      <c r="I247" s="46"/>
      <c r="J247" s="4"/>
      <c r="K247" s="46"/>
      <c r="L247" s="47"/>
    </row>
    <row r="248" spans="1:12" ht="15" customHeight="1">
      <c r="A248" s="49"/>
      <c r="B248" s="48" t="s">
        <v>14466</v>
      </c>
      <c r="C248" s="48"/>
      <c r="D248" s="46"/>
      <c r="E248" s="46"/>
      <c r="F248" s="46"/>
      <c r="G248" s="46"/>
      <c r="H248" s="46"/>
      <c r="I248" s="46"/>
      <c r="J248" s="4"/>
      <c r="K248" s="46"/>
      <c r="L248" s="47"/>
    </row>
    <row r="249" spans="1:12" ht="15" customHeight="1">
      <c r="A249" s="49"/>
      <c r="B249" s="48" t="s">
        <v>14403</v>
      </c>
      <c r="C249" s="48"/>
      <c r="D249" s="46"/>
      <c r="E249" s="46"/>
      <c r="F249" s="46"/>
      <c r="G249" s="46"/>
      <c r="H249" s="46"/>
      <c r="I249" s="46"/>
      <c r="J249" s="4"/>
      <c r="K249" s="46"/>
      <c r="L249" s="47"/>
    </row>
    <row r="250" spans="1:12" ht="15" customHeight="1">
      <c r="A250" s="49"/>
      <c r="B250" s="48" t="s">
        <v>14513</v>
      </c>
      <c r="C250" s="48"/>
      <c r="D250" s="46"/>
      <c r="E250" s="46"/>
      <c r="F250" s="46"/>
      <c r="G250" s="46"/>
      <c r="H250" s="46"/>
      <c r="I250" s="46"/>
      <c r="J250" s="4"/>
      <c r="K250" s="46"/>
      <c r="L250" s="47"/>
    </row>
    <row r="251" spans="1:12" ht="15" customHeight="1">
      <c r="A251" s="49"/>
      <c r="B251" s="48" t="s">
        <v>14514</v>
      </c>
      <c r="C251" s="48"/>
      <c r="D251" s="46"/>
      <c r="E251" s="46"/>
      <c r="F251" s="46"/>
      <c r="G251" s="46"/>
      <c r="H251" s="46"/>
      <c r="I251" s="46"/>
      <c r="J251" s="4"/>
      <c r="K251" s="46"/>
      <c r="L251" s="47"/>
    </row>
    <row r="252" spans="1:12" ht="15" customHeight="1">
      <c r="A252" s="49"/>
      <c r="B252" s="48" t="s">
        <v>14515</v>
      </c>
      <c r="C252" s="48"/>
      <c r="D252" s="46"/>
      <c r="E252" s="46"/>
      <c r="F252" s="46"/>
      <c r="G252" s="46"/>
      <c r="H252" s="46"/>
      <c r="I252" s="46"/>
      <c r="J252" s="4"/>
      <c r="K252" s="46"/>
      <c r="L252" s="47"/>
    </row>
    <row r="253" spans="1:12" ht="15" customHeight="1">
      <c r="A253" s="49"/>
      <c r="B253" s="48" t="s">
        <v>14470</v>
      </c>
      <c r="C253" s="48"/>
      <c r="D253" s="46"/>
      <c r="E253" s="46"/>
      <c r="F253" s="46"/>
      <c r="G253" s="46"/>
      <c r="H253" s="46"/>
      <c r="I253" s="46"/>
      <c r="J253" s="4"/>
      <c r="K253" s="46"/>
      <c r="L253" s="47"/>
    </row>
    <row r="254" spans="1:12" ht="15" customHeight="1">
      <c r="A254" s="49"/>
      <c r="B254" s="48" t="s">
        <v>14516</v>
      </c>
      <c r="C254" s="48"/>
      <c r="D254" s="46"/>
      <c r="E254" s="46"/>
      <c r="F254" s="46"/>
      <c r="G254" s="46"/>
      <c r="H254" s="46"/>
      <c r="I254" s="46"/>
      <c r="J254" s="4"/>
      <c r="K254" s="46"/>
      <c r="L254" s="47"/>
    </row>
    <row r="255" spans="1:12" ht="15" customHeight="1">
      <c r="A255" s="49"/>
      <c r="B255" s="48" t="s">
        <v>14517</v>
      </c>
      <c r="C255" s="48"/>
      <c r="D255" s="46"/>
      <c r="E255" s="46"/>
      <c r="F255" s="46"/>
      <c r="G255" s="46"/>
      <c r="H255" s="46"/>
      <c r="I255" s="46"/>
      <c r="J255" s="4"/>
      <c r="K255" s="46"/>
      <c r="L255" s="47"/>
    </row>
    <row r="256" spans="1:12" ht="15" customHeight="1">
      <c r="A256" s="49"/>
      <c r="B256" s="48" t="s">
        <v>14518</v>
      </c>
      <c r="C256" s="48"/>
      <c r="D256" s="46"/>
      <c r="E256" s="46"/>
      <c r="F256" s="46"/>
      <c r="G256" s="46"/>
      <c r="H256" s="46"/>
      <c r="I256" s="46"/>
      <c r="J256" s="4"/>
      <c r="K256" s="46"/>
      <c r="L256" s="47"/>
    </row>
    <row r="257" spans="1:12" ht="30" customHeight="1">
      <c r="A257" s="49"/>
      <c r="B257" s="48" t="s">
        <v>14474</v>
      </c>
      <c r="C257" s="48"/>
      <c r="D257" s="46"/>
      <c r="E257" s="46"/>
      <c r="F257" s="46"/>
      <c r="G257" s="46"/>
      <c r="H257" s="46"/>
      <c r="I257" s="46"/>
      <c r="J257" s="4"/>
      <c r="K257" s="46"/>
      <c r="L257" s="47"/>
    </row>
    <row r="258" spans="1:12" ht="30" customHeight="1">
      <c r="A258" s="49"/>
      <c r="B258" s="48" t="s">
        <v>14519</v>
      </c>
      <c r="C258" s="48"/>
      <c r="D258" s="46"/>
      <c r="E258" s="46"/>
      <c r="F258" s="46"/>
      <c r="G258" s="46"/>
      <c r="H258" s="46"/>
      <c r="I258" s="46"/>
      <c r="J258" s="4"/>
      <c r="K258" s="46"/>
      <c r="L258" s="47"/>
    </row>
    <row r="259" spans="1:12" ht="15" customHeight="1">
      <c r="A259" s="49"/>
      <c r="B259" s="48" t="s">
        <v>14520</v>
      </c>
      <c r="C259" s="48"/>
      <c r="D259" s="46"/>
      <c r="E259" s="46"/>
      <c r="F259" s="46"/>
      <c r="G259" s="46"/>
      <c r="H259" s="46"/>
      <c r="I259" s="46"/>
      <c r="J259" s="4"/>
      <c r="K259" s="46"/>
      <c r="L259" s="47"/>
    </row>
    <row r="260" spans="1:12" ht="15" customHeight="1">
      <c r="A260" s="49"/>
      <c r="B260" s="48" t="s">
        <v>14427</v>
      </c>
      <c r="C260" s="48"/>
      <c r="D260" s="46"/>
      <c r="E260" s="46"/>
      <c r="F260" s="46"/>
      <c r="G260" s="46"/>
      <c r="H260" s="46"/>
      <c r="I260" s="46"/>
      <c r="J260" s="4"/>
      <c r="K260" s="46"/>
      <c r="L260" s="47"/>
    </row>
    <row r="261" spans="1:12" ht="15" customHeight="1">
      <c r="A261" s="49"/>
      <c r="B261" s="48" t="s">
        <v>14521</v>
      </c>
      <c r="C261" s="48"/>
      <c r="D261" s="46"/>
      <c r="E261" s="46"/>
      <c r="F261" s="46"/>
      <c r="G261" s="46"/>
      <c r="H261" s="46"/>
      <c r="I261" s="46"/>
      <c r="J261" s="4"/>
      <c r="K261" s="46"/>
      <c r="L261" s="47"/>
    </row>
    <row r="262" spans="1:12" ht="30" customHeight="1">
      <c r="A262" s="49"/>
      <c r="B262" s="48" t="s">
        <v>14522</v>
      </c>
      <c r="C262" s="48"/>
      <c r="D262" s="46"/>
      <c r="E262" s="46"/>
      <c r="F262" s="46"/>
      <c r="G262" s="46"/>
      <c r="H262" s="46"/>
      <c r="I262" s="46"/>
      <c r="J262" s="4"/>
      <c r="K262" s="46"/>
      <c r="L262" s="47"/>
    </row>
    <row r="263" spans="1:12" ht="30" customHeight="1">
      <c r="A263" s="49"/>
      <c r="B263" s="48" t="s">
        <v>14523</v>
      </c>
      <c r="C263" s="48"/>
      <c r="D263" s="46"/>
      <c r="E263" s="46"/>
      <c r="F263" s="46"/>
      <c r="G263" s="46"/>
      <c r="H263" s="46"/>
      <c r="I263" s="46"/>
      <c r="J263" s="4"/>
      <c r="K263" s="46"/>
      <c r="L263" s="47"/>
    </row>
    <row r="264" spans="1:12" ht="30" customHeight="1">
      <c r="A264" s="49"/>
      <c r="B264" s="48" t="s">
        <v>14524</v>
      </c>
      <c r="C264" s="48"/>
      <c r="D264" s="46"/>
      <c r="E264" s="46"/>
      <c r="F264" s="46"/>
      <c r="G264" s="46"/>
      <c r="H264" s="46"/>
      <c r="I264" s="46"/>
      <c r="J264" s="4"/>
      <c r="K264" s="46"/>
      <c r="L264" s="47"/>
    </row>
    <row r="265" spans="1:12" ht="15" customHeight="1">
      <c r="A265" s="49"/>
      <c r="B265" s="48" t="s">
        <v>14525</v>
      </c>
      <c r="C265" s="48"/>
      <c r="D265" s="46"/>
      <c r="E265" s="46"/>
      <c r="F265" s="46"/>
      <c r="G265" s="46"/>
      <c r="H265" s="46"/>
      <c r="I265" s="46"/>
      <c r="J265" s="4"/>
      <c r="K265" s="46"/>
      <c r="L265" s="47"/>
    </row>
    <row r="266" spans="1:12" ht="15" customHeight="1">
      <c r="A266" s="49"/>
      <c r="B266" s="48" t="s">
        <v>14375</v>
      </c>
      <c r="C266" s="48"/>
      <c r="D266" s="46"/>
      <c r="E266" s="46"/>
      <c r="F266" s="46"/>
      <c r="G266" s="46"/>
      <c r="H266" s="46"/>
      <c r="I266" s="46"/>
      <c r="J266" s="4"/>
      <c r="K266" s="46"/>
      <c r="L266" s="47"/>
    </row>
    <row r="267" spans="1:12" ht="15" customHeight="1">
      <c r="A267" s="49"/>
      <c r="B267" s="48" t="s">
        <v>14526</v>
      </c>
      <c r="C267" s="48"/>
      <c r="D267" s="46"/>
      <c r="E267" s="46"/>
      <c r="F267" s="46"/>
      <c r="G267" s="46"/>
      <c r="H267" s="46"/>
      <c r="I267" s="46"/>
      <c r="J267" s="4"/>
      <c r="K267" s="46"/>
      <c r="L267" s="47"/>
    </row>
    <row r="268" spans="1:12" ht="15" customHeight="1">
      <c r="A268" s="49"/>
      <c r="B268" s="48" t="s">
        <v>14527</v>
      </c>
      <c r="C268" s="48"/>
      <c r="D268" s="46"/>
      <c r="E268" s="46"/>
      <c r="F268" s="46"/>
      <c r="G268" s="46"/>
      <c r="H268" s="46"/>
      <c r="I268" s="46"/>
      <c r="J268" s="4"/>
      <c r="K268" s="46"/>
      <c r="L268" s="47"/>
    </row>
    <row r="269" spans="1:12" ht="15" customHeight="1">
      <c r="A269" s="49"/>
      <c r="B269" s="48" t="s">
        <v>14528</v>
      </c>
      <c r="C269" s="48"/>
      <c r="D269" s="46"/>
      <c r="E269" s="46"/>
      <c r="F269" s="46"/>
      <c r="G269" s="46"/>
      <c r="H269" s="46"/>
      <c r="I269" s="46"/>
      <c r="J269" s="4"/>
      <c r="K269" s="46"/>
      <c r="L269" s="47"/>
    </row>
    <row r="270" spans="1:12" ht="15" customHeight="1">
      <c r="A270" s="49"/>
      <c r="B270" s="48" t="s">
        <v>14377</v>
      </c>
      <c r="C270" s="48"/>
      <c r="D270" s="46"/>
      <c r="E270" s="46"/>
      <c r="F270" s="46"/>
      <c r="G270" s="46"/>
      <c r="H270" s="46"/>
      <c r="I270" s="46"/>
      <c r="J270" s="4"/>
      <c r="K270" s="46"/>
      <c r="L270" s="47"/>
    </row>
    <row r="271" spans="1:12" ht="15.75" thickBot="1">
      <c r="A271" s="43"/>
      <c r="B271" s="45" t="s">
        <v>14529</v>
      </c>
      <c r="C271" s="45"/>
      <c r="D271" s="35"/>
      <c r="E271" s="35"/>
      <c r="F271" s="35"/>
      <c r="G271" s="35"/>
      <c r="H271" s="35"/>
      <c r="I271" s="35"/>
      <c r="J271" s="3"/>
      <c r="K271" s="35"/>
      <c r="L271" s="37"/>
    </row>
    <row r="272" spans="1:12" ht="15" customHeight="1">
      <c r="A272" s="42" t="s">
        <v>10</v>
      </c>
      <c r="B272" s="44" t="s">
        <v>14530</v>
      </c>
      <c r="C272" s="44"/>
      <c r="D272" s="34" t="s">
        <v>14433</v>
      </c>
      <c r="E272" s="34" t="s">
        <v>14531</v>
      </c>
      <c r="F272" s="34" t="s">
        <v>14319</v>
      </c>
      <c r="G272" s="34" t="s">
        <v>14320</v>
      </c>
      <c r="H272" s="34" t="s">
        <v>14321</v>
      </c>
      <c r="I272" s="34" t="s">
        <v>14322</v>
      </c>
      <c r="J272" s="2">
        <v>8</v>
      </c>
      <c r="K272" s="34" t="s">
        <v>14323</v>
      </c>
      <c r="L272" s="36"/>
    </row>
    <row r="273" spans="1:12" ht="15" customHeight="1">
      <c r="A273" s="49"/>
      <c r="B273" s="48" t="s">
        <v>14532</v>
      </c>
      <c r="C273" s="48"/>
      <c r="D273" s="46"/>
      <c r="E273" s="46"/>
      <c r="F273" s="46"/>
      <c r="G273" s="46"/>
      <c r="H273" s="46"/>
      <c r="I273" s="46"/>
      <c r="J273" s="4">
        <v>0</v>
      </c>
      <c r="K273" s="46"/>
      <c r="L273" s="47"/>
    </row>
    <row r="274" spans="1:12" ht="15" customHeight="1">
      <c r="A274" s="49"/>
      <c r="B274" s="48" t="s">
        <v>14533</v>
      </c>
      <c r="C274" s="48"/>
      <c r="D274" s="46"/>
      <c r="E274" s="46"/>
      <c r="F274" s="46"/>
      <c r="G274" s="46"/>
      <c r="H274" s="46"/>
      <c r="I274" s="46"/>
      <c r="J274" s="4"/>
      <c r="K274" s="46"/>
      <c r="L274" s="47"/>
    </row>
    <row r="275" spans="1:12" ht="15" customHeight="1">
      <c r="A275" s="49"/>
      <c r="B275" s="48" t="s">
        <v>14534</v>
      </c>
      <c r="C275" s="48"/>
      <c r="D275" s="46"/>
      <c r="E275" s="46"/>
      <c r="F275" s="46"/>
      <c r="G275" s="46"/>
      <c r="H275" s="46"/>
      <c r="I275" s="46"/>
      <c r="J275" s="4"/>
      <c r="K275" s="46"/>
      <c r="L275" s="47"/>
    </row>
    <row r="276" spans="1:12" ht="15" customHeight="1">
      <c r="A276" s="49"/>
      <c r="B276" s="48" t="s">
        <v>14535</v>
      </c>
      <c r="C276" s="48"/>
      <c r="D276" s="46"/>
      <c r="E276" s="46"/>
      <c r="F276" s="46"/>
      <c r="G276" s="46"/>
      <c r="H276" s="46"/>
      <c r="I276" s="46"/>
      <c r="J276" s="4"/>
      <c r="K276" s="46"/>
      <c r="L276" s="47"/>
    </row>
    <row r="277" spans="1:12" ht="15" customHeight="1">
      <c r="A277" s="49"/>
      <c r="B277" s="48" t="s">
        <v>14536</v>
      </c>
      <c r="C277" s="48"/>
      <c r="D277" s="46"/>
      <c r="E277" s="46"/>
      <c r="F277" s="46"/>
      <c r="G277" s="46"/>
      <c r="H277" s="46"/>
      <c r="I277" s="46"/>
      <c r="J277" s="4"/>
      <c r="K277" s="46"/>
      <c r="L277" s="47"/>
    </row>
    <row r="278" spans="1:12" ht="15" customHeight="1">
      <c r="A278" s="49"/>
      <c r="B278" s="48" t="s">
        <v>14537</v>
      </c>
      <c r="C278" s="48"/>
      <c r="D278" s="46"/>
      <c r="E278" s="46"/>
      <c r="F278" s="46"/>
      <c r="G278" s="46"/>
      <c r="H278" s="46"/>
      <c r="I278" s="46"/>
      <c r="J278" s="4"/>
      <c r="K278" s="46"/>
      <c r="L278" s="47"/>
    </row>
    <row r="279" spans="1:12" ht="15" customHeight="1">
      <c r="A279" s="49"/>
      <c r="B279" s="48" t="s">
        <v>14538</v>
      </c>
      <c r="C279" s="48"/>
      <c r="D279" s="46"/>
      <c r="E279" s="46"/>
      <c r="F279" s="46"/>
      <c r="G279" s="46"/>
      <c r="H279" s="46"/>
      <c r="I279" s="46"/>
      <c r="J279" s="4"/>
      <c r="K279" s="46"/>
      <c r="L279" s="47"/>
    </row>
    <row r="280" spans="1:12" ht="15" customHeight="1">
      <c r="A280" s="49"/>
      <c r="B280" s="48" t="s">
        <v>14539</v>
      </c>
      <c r="C280" s="48"/>
      <c r="D280" s="46"/>
      <c r="E280" s="46"/>
      <c r="F280" s="46"/>
      <c r="G280" s="46"/>
      <c r="H280" s="46"/>
      <c r="I280" s="46"/>
      <c r="J280" s="4"/>
      <c r="K280" s="46"/>
      <c r="L280" s="47"/>
    </row>
    <row r="281" spans="1:12" ht="15" customHeight="1">
      <c r="A281" s="49"/>
      <c r="B281" s="48" t="s">
        <v>14443</v>
      </c>
      <c r="C281" s="48"/>
      <c r="D281" s="46"/>
      <c r="E281" s="46"/>
      <c r="F281" s="46"/>
      <c r="G281" s="46"/>
      <c r="H281" s="46"/>
      <c r="I281" s="46"/>
      <c r="J281" s="4"/>
      <c r="K281" s="46"/>
      <c r="L281" s="47"/>
    </row>
    <row r="282" spans="1:12" ht="15" customHeight="1">
      <c r="A282" s="49"/>
      <c r="B282" s="48" t="s">
        <v>14540</v>
      </c>
      <c r="C282" s="48"/>
      <c r="D282" s="46"/>
      <c r="E282" s="46"/>
      <c r="F282" s="46"/>
      <c r="G282" s="46"/>
      <c r="H282" s="46"/>
      <c r="I282" s="46"/>
      <c r="J282" s="4"/>
      <c r="K282" s="46"/>
      <c r="L282" s="47"/>
    </row>
    <row r="283" spans="1:12" ht="15" customHeight="1">
      <c r="A283" s="49"/>
      <c r="B283" s="48" t="s">
        <v>14541</v>
      </c>
      <c r="C283" s="48"/>
      <c r="D283" s="46"/>
      <c r="E283" s="46"/>
      <c r="F283" s="46"/>
      <c r="G283" s="46"/>
      <c r="H283" s="46"/>
      <c r="I283" s="46"/>
      <c r="J283" s="4"/>
      <c r="K283" s="46"/>
      <c r="L283" s="47"/>
    </row>
    <row r="284" spans="1:12" ht="15" customHeight="1">
      <c r="A284" s="49"/>
      <c r="B284" s="48" t="s">
        <v>14542</v>
      </c>
      <c r="C284" s="48"/>
      <c r="D284" s="46"/>
      <c r="E284" s="46"/>
      <c r="F284" s="46"/>
      <c r="G284" s="46"/>
      <c r="H284" s="46"/>
      <c r="I284" s="46"/>
      <c r="J284" s="4"/>
      <c r="K284" s="46"/>
      <c r="L284" s="47"/>
    </row>
    <row r="285" spans="1:12" ht="15" customHeight="1">
      <c r="A285" s="49"/>
      <c r="B285" s="48" t="s">
        <v>14543</v>
      </c>
      <c r="C285" s="48"/>
      <c r="D285" s="46"/>
      <c r="E285" s="46"/>
      <c r="F285" s="46"/>
      <c r="G285" s="46"/>
      <c r="H285" s="46"/>
      <c r="I285" s="46"/>
      <c r="J285" s="4"/>
      <c r="K285" s="46"/>
      <c r="L285" s="47"/>
    </row>
    <row r="286" spans="1:12" ht="15" customHeight="1">
      <c r="A286" s="49"/>
      <c r="B286" s="48" t="s">
        <v>14544</v>
      </c>
      <c r="C286" s="48"/>
      <c r="D286" s="46"/>
      <c r="E286" s="46"/>
      <c r="F286" s="46"/>
      <c r="G286" s="46"/>
      <c r="H286" s="46"/>
      <c r="I286" s="46"/>
      <c r="J286" s="4"/>
      <c r="K286" s="46"/>
      <c r="L286" s="47"/>
    </row>
    <row r="287" spans="1:12" ht="15" customHeight="1">
      <c r="A287" s="49"/>
      <c r="B287" s="48" t="s">
        <v>14545</v>
      </c>
      <c r="C287" s="48"/>
      <c r="D287" s="46"/>
      <c r="E287" s="46"/>
      <c r="F287" s="46"/>
      <c r="G287" s="46"/>
      <c r="H287" s="46"/>
      <c r="I287" s="46"/>
      <c r="J287" s="4"/>
      <c r="K287" s="46"/>
      <c r="L287" s="47"/>
    </row>
    <row r="288" spans="1:12" ht="15" customHeight="1">
      <c r="A288" s="49"/>
      <c r="B288" s="48" t="s">
        <v>14546</v>
      </c>
      <c r="C288" s="48"/>
      <c r="D288" s="46"/>
      <c r="E288" s="46"/>
      <c r="F288" s="46"/>
      <c r="G288" s="46"/>
      <c r="H288" s="46"/>
      <c r="I288" s="46"/>
      <c r="J288" s="4"/>
      <c r="K288" s="46"/>
      <c r="L288" s="47"/>
    </row>
    <row r="289" spans="1:12" ht="15" customHeight="1">
      <c r="A289" s="49"/>
      <c r="B289" s="48" t="s">
        <v>14402</v>
      </c>
      <c r="C289" s="48"/>
      <c r="D289" s="46"/>
      <c r="E289" s="46"/>
      <c r="F289" s="46"/>
      <c r="G289" s="46"/>
      <c r="H289" s="46"/>
      <c r="I289" s="46"/>
      <c r="J289" s="4"/>
      <c r="K289" s="46"/>
      <c r="L289" s="47"/>
    </row>
    <row r="290" spans="1:12" ht="15" customHeight="1">
      <c r="A290" s="49"/>
      <c r="B290" s="48" t="s">
        <v>14547</v>
      </c>
      <c r="C290" s="48"/>
      <c r="D290" s="46"/>
      <c r="E290" s="46"/>
      <c r="F290" s="46"/>
      <c r="G290" s="46"/>
      <c r="H290" s="46"/>
      <c r="I290" s="46"/>
      <c r="J290" s="4"/>
      <c r="K290" s="46"/>
      <c r="L290" s="47"/>
    </row>
    <row r="291" spans="1:12" ht="30" customHeight="1">
      <c r="A291" s="49"/>
      <c r="B291" s="48" t="s">
        <v>14548</v>
      </c>
      <c r="C291" s="48"/>
      <c r="D291" s="46"/>
      <c r="E291" s="46"/>
      <c r="F291" s="46"/>
      <c r="G291" s="46"/>
      <c r="H291" s="46"/>
      <c r="I291" s="46"/>
      <c r="J291" s="4"/>
      <c r="K291" s="46"/>
      <c r="L291" s="47"/>
    </row>
    <row r="292" spans="1:12" ht="15" customHeight="1">
      <c r="A292" s="49"/>
      <c r="B292" s="48" t="s">
        <v>14549</v>
      </c>
      <c r="C292" s="48"/>
      <c r="D292" s="46"/>
      <c r="E292" s="46"/>
      <c r="F292" s="46"/>
      <c r="G292" s="46"/>
      <c r="H292" s="46"/>
      <c r="I292" s="46"/>
      <c r="J292" s="4"/>
      <c r="K292" s="46"/>
      <c r="L292" s="47"/>
    </row>
    <row r="293" spans="1:12" ht="15" customHeight="1">
      <c r="A293" s="49"/>
      <c r="B293" s="48" t="s">
        <v>14550</v>
      </c>
      <c r="C293" s="48"/>
      <c r="D293" s="46"/>
      <c r="E293" s="46"/>
      <c r="F293" s="46"/>
      <c r="G293" s="46"/>
      <c r="H293" s="46"/>
      <c r="I293" s="46"/>
      <c r="J293" s="4"/>
      <c r="K293" s="46"/>
      <c r="L293" s="47"/>
    </row>
    <row r="294" spans="1:12" ht="15" customHeight="1">
      <c r="A294" s="49"/>
      <c r="B294" s="48" t="s">
        <v>14551</v>
      </c>
      <c r="C294" s="48"/>
      <c r="D294" s="46"/>
      <c r="E294" s="46"/>
      <c r="F294" s="46"/>
      <c r="G294" s="46"/>
      <c r="H294" s="46"/>
      <c r="I294" s="46"/>
      <c r="J294" s="4"/>
      <c r="K294" s="46"/>
      <c r="L294" s="47"/>
    </row>
    <row r="295" spans="1:12" ht="15" customHeight="1">
      <c r="A295" s="49"/>
      <c r="B295" s="48" t="s">
        <v>14552</v>
      </c>
      <c r="C295" s="48"/>
      <c r="D295" s="46"/>
      <c r="E295" s="46"/>
      <c r="F295" s="46"/>
      <c r="G295" s="46"/>
      <c r="H295" s="46"/>
      <c r="I295" s="46"/>
      <c r="J295" s="4"/>
      <c r="K295" s="46"/>
      <c r="L295" s="47"/>
    </row>
    <row r="296" spans="1:12" ht="15" customHeight="1">
      <c r="A296" s="49"/>
      <c r="B296" s="48" t="s">
        <v>14553</v>
      </c>
      <c r="C296" s="48"/>
      <c r="D296" s="46"/>
      <c r="E296" s="46"/>
      <c r="F296" s="46"/>
      <c r="G296" s="46"/>
      <c r="H296" s="46"/>
      <c r="I296" s="46"/>
      <c r="J296" s="4"/>
      <c r="K296" s="46"/>
      <c r="L296" s="47"/>
    </row>
    <row r="297" spans="1:12" ht="15" customHeight="1">
      <c r="A297" s="49"/>
      <c r="B297" s="48" t="s">
        <v>14554</v>
      </c>
      <c r="C297" s="48"/>
      <c r="D297" s="46"/>
      <c r="E297" s="46"/>
      <c r="F297" s="46"/>
      <c r="G297" s="46"/>
      <c r="H297" s="46"/>
      <c r="I297" s="46"/>
      <c r="J297" s="4"/>
      <c r="K297" s="46"/>
      <c r="L297" s="47"/>
    </row>
    <row r="298" spans="1:12" ht="15" customHeight="1">
      <c r="A298" s="49"/>
      <c r="B298" s="48" t="s">
        <v>14555</v>
      </c>
      <c r="C298" s="48"/>
      <c r="D298" s="46"/>
      <c r="E298" s="46"/>
      <c r="F298" s="46"/>
      <c r="G298" s="46"/>
      <c r="H298" s="46"/>
      <c r="I298" s="46"/>
      <c r="J298" s="4"/>
      <c r="K298" s="46"/>
      <c r="L298" s="47"/>
    </row>
    <row r="299" spans="1:12" ht="30" customHeight="1">
      <c r="A299" s="49"/>
      <c r="B299" s="48" t="s">
        <v>14556</v>
      </c>
      <c r="C299" s="48"/>
      <c r="D299" s="46"/>
      <c r="E299" s="46"/>
      <c r="F299" s="46"/>
      <c r="G299" s="46"/>
      <c r="H299" s="46"/>
      <c r="I299" s="46"/>
      <c r="J299" s="4"/>
      <c r="K299" s="46"/>
      <c r="L299" s="47"/>
    </row>
    <row r="300" spans="1:12" ht="15" customHeight="1">
      <c r="A300" s="49"/>
      <c r="B300" s="48" t="s">
        <v>14473</v>
      </c>
      <c r="C300" s="48"/>
      <c r="D300" s="46"/>
      <c r="E300" s="46"/>
      <c r="F300" s="46"/>
      <c r="G300" s="46"/>
      <c r="H300" s="46"/>
      <c r="I300" s="46"/>
      <c r="J300" s="4"/>
      <c r="K300" s="46"/>
      <c r="L300" s="47"/>
    </row>
    <row r="301" spans="1:12" ht="15" customHeight="1">
      <c r="A301" s="49"/>
      <c r="B301" s="48" t="s">
        <v>14557</v>
      </c>
      <c r="C301" s="48"/>
      <c r="D301" s="46"/>
      <c r="E301" s="46"/>
      <c r="F301" s="46"/>
      <c r="G301" s="46"/>
      <c r="H301" s="46"/>
      <c r="I301" s="46"/>
      <c r="J301" s="4"/>
      <c r="K301" s="46"/>
      <c r="L301" s="47"/>
    </row>
    <row r="302" spans="1:12" ht="30" customHeight="1">
      <c r="A302" s="49"/>
      <c r="B302" s="48" t="s">
        <v>14558</v>
      </c>
      <c r="C302" s="48"/>
      <c r="D302" s="46"/>
      <c r="E302" s="46"/>
      <c r="F302" s="46"/>
      <c r="G302" s="46"/>
      <c r="H302" s="46"/>
      <c r="I302" s="46"/>
      <c r="J302" s="4"/>
      <c r="K302" s="46"/>
      <c r="L302" s="47"/>
    </row>
    <row r="303" spans="1:12" ht="30" customHeight="1">
      <c r="A303" s="49"/>
      <c r="B303" s="48" t="s">
        <v>14559</v>
      </c>
      <c r="C303" s="48"/>
      <c r="D303" s="46"/>
      <c r="E303" s="46"/>
      <c r="F303" s="46"/>
      <c r="G303" s="46"/>
      <c r="H303" s="46"/>
      <c r="I303" s="46"/>
      <c r="J303" s="4"/>
      <c r="K303" s="46"/>
      <c r="L303" s="47"/>
    </row>
    <row r="304" spans="1:12" ht="15" customHeight="1">
      <c r="A304" s="49"/>
      <c r="B304" s="48" t="s">
        <v>14560</v>
      </c>
      <c r="C304" s="48"/>
      <c r="D304" s="46"/>
      <c r="E304" s="46"/>
      <c r="F304" s="46"/>
      <c r="G304" s="46"/>
      <c r="H304" s="46"/>
      <c r="I304" s="46"/>
      <c r="J304" s="4"/>
      <c r="K304" s="46"/>
      <c r="L304" s="47"/>
    </row>
    <row r="305" spans="1:12" ht="15" customHeight="1">
      <c r="A305" s="49"/>
      <c r="B305" s="48" t="s">
        <v>14561</v>
      </c>
      <c r="C305" s="48"/>
      <c r="D305" s="46"/>
      <c r="E305" s="46"/>
      <c r="F305" s="46"/>
      <c r="G305" s="46"/>
      <c r="H305" s="46"/>
      <c r="I305" s="46"/>
      <c r="J305" s="4"/>
      <c r="K305" s="46"/>
      <c r="L305" s="47"/>
    </row>
    <row r="306" spans="1:12" ht="15" customHeight="1">
      <c r="A306" s="49"/>
      <c r="B306" s="48" t="s">
        <v>14562</v>
      </c>
      <c r="C306" s="48"/>
      <c r="D306" s="46"/>
      <c r="E306" s="46"/>
      <c r="F306" s="46"/>
      <c r="G306" s="46"/>
      <c r="H306" s="46"/>
      <c r="I306" s="46"/>
      <c r="J306" s="4"/>
      <c r="K306" s="46"/>
      <c r="L306" s="47"/>
    </row>
    <row r="307" spans="1:12" ht="30" customHeight="1">
      <c r="A307" s="49"/>
      <c r="B307" s="48" t="s">
        <v>14563</v>
      </c>
      <c r="C307" s="48"/>
      <c r="D307" s="46"/>
      <c r="E307" s="46"/>
      <c r="F307" s="46"/>
      <c r="G307" s="46"/>
      <c r="H307" s="46"/>
      <c r="I307" s="46"/>
      <c r="J307" s="4"/>
      <c r="K307" s="46"/>
      <c r="L307" s="47"/>
    </row>
    <row r="308" spans="1:12" ht="30" customHeight="1">
      <c r="A308" s="49"/>
      <c r="B308" s="48" t="s">
        <v>14564</v>
      </c>
      <c r="C308" s="48"/>
      <c r="D308" s="46"/>
      <c r="E308" s="46"/>
      <c r="F308" s="46"/>
      <c r="G308" s="46"/>
      <c r="H308" s="46"/>
      <c r="I308" s="46"/>
      <c r="J308" s="4"/>
      <c r="K308" s="46"/>
      <c r="L308" s="47"/>
    </row>
    <row r="309" spans="1:12" ht="30" customHeight="1">
      <c r="A309" s="49"/>
      <c r="B309" s="48" t="s">
        <v>14565</v>
      </c>
      <c r="C309" s="48"/>
      <c r="D309" s="46"/>
      <c r="E309" s="46"/>
      <c r="F309" s="46"/>
      <c r="G309" s="46"/>
      <c r="H309" s="46"/>
      <c r="I309" s="46"/>
      <c r="J309" s="4"/>
      <c r="K309" s="46"/>
      <c r="L309" s="47"/>
    </row>
    <row r="310" spans="1:12" ht="30" customHeight="1">
      <c r="A310" s="49"/>
      <c r="B310" s="48" t="s">
        <v>14566</v>
      </c>
      <c r="C310" s="48"/>
      <c r="D310" s="46"/>
      <c r="E310" s="46"/>
      <c r="F310" s="46"/>
      <c r="G310" s="46"/>
      <c r="H310" s="46"/>
      <c r="I310" s="46"/>
      <c r="J310" s="4"/>
      <c r="K310" s="46"/>
      <c r="L310" s="47"/>
    </row>
    <row r="311" spans="1:12" ht="15" customHeight="1">
      <c r="A311" s="49"/>
      <c r="B311" s="48" t="s">
        <v>14567</v>
      </c>
      <c r="C311" s="48"/>
      <c r="D311" s="46"/>
      <c r="E311" s="46"/>
      <c r="F311" s="46"/>
      <c r="G311" s="46"/>
      <c r="H311" s="46"/>
      <c r="I311" s="46"/>
      <c r="J311" s="4"/>
      <c r="K311" s="46"/>
      <c r="L311" s="47"/>
    </row>
    <row r="312" spans="1:12" ht="15" customHeight="1">
      <c r="A312" s="49"/>
      <c r="B312" s="48" t="s">
        <v>14568</v>
      </c>
      <c r="C312" s="48"/>
      <c r="D312" s="46"/>
      <c r="E312" s="46"/>
      <c r="F312" s="46"/>
      <c r="G312" s="46"/>
      <c r="H312" s="46"/>
      <c r="I312" s="46"/>
      <c r="J312" s="4"/>
      <c r="K312" s="46"/>
      <c r="L312" s="47"/>
    </row>
    <row r="313" spans="1:12" ht="15" customHeight="1">
      <c r="A313" s="49"/>
      <c r="B313" s="48" t="s">
        <v>14569</v>
      </c>
      <c r="C313" s="48"/>
      <c r="D313" s="46"/>
      <c r="E313" s="46"/>
      <c r="F313" s="46"/>
      <c r="G313" s="46"/>
      <c r="H313" s="46"/>
      <c r="I313" s="46"/>
      <c r="J313" s="4"/>
      <c r="K313" s="46"/>
      <c r="L313" s="47"/>
    </row>
    <row r="314" spans="1:12" ht="15" customHeight="1">
      <c r="A314" s="49"/>
      <c r="B314" s="48" t="s">
        <v>14570</v>
      </c>
      <c r="C314" s="48"/>
      <c r="D314" s="46"/>
      <c r="E314" s="46"/>
      <c r="F314" s="46"/>
      <c r="G314" s="46"/>
      <c r="H314" s="46"/>
      <c r="I314" s="46"/>
      <c r="J314" s="4"/>
      <c r="K314" s="46"/>
      <c r="L314" s="47"/>
    </row>
    <row r="315" spans="1:12" ht="15" customHeight="1">
      <c r="A315" s="49"/>
      <c r="B315" s="48" t="s">
        <v>14571</v>
      </c>
      <c r="C315" s="48"/>
      <c r="D315" s="46"/>
      <c r="E315" s="46"/>
      <c r="F315" s="46"/>
      <c r="G315" s="46"/>
      <c r="H315" s="46"/>
      <c r="I315" s="46"/>
      <c r="J315" s="4"/>
      <c r="K315" s="46"/>
      <c r="L315" s="47"/>
    </row>
    <row r="316" spans="1:12" ht="15" customHeight="1">
      <c r="A316" s="49"/>
      <c r="B316" s="48" t="s">
        <v>14572</v>
      </c>
      <c r="C316" s="48"/>
      <c r="D316" s="46"/>
      <c r="E316" s="46"/>
      <c r="F316" s="46"/>
      <c r="G316" s="46"/>
      <c r="H316" s="46"/>
      <c r="I316" s="46"/>
      <c r="J316" s="4"/>
      <c r="K316" s="46"/>
      <c r="L316" s="47"/>
    </row>
    <row r="317" spans="1:12" ht="15" customHeight="1">
      <c r="A317" s="49"/>
      <c r="B317" s="48" t="s">
        <v>14573</v>
      </c>
      <c r="C317" s="48"/>
      <c r="D317" s="46"/>
      <c r="E317" s="46"/>
      <c r="F317" s="46"/>
      <c r="G317" s="46"/>
      <c r="H317" s="46"/>
      <c r="I317" s="46"/>
      <c r="J317" s="4"/>
      <c r="K317" s="46"/>
      <c r="L317" s="47"/>
    </row>
    <row r="318" spans="1:12" ht="15" customHeight="1">
      <c r="A318" s="49"/>
      <c r="B318" s="48" t="s">
        <v>14574</v>
      </c>
      <c r="C318" s="48"/>
      <c r="D318" s="46"/>
      <c r="E318" s="46"/>
      <c r="F318" s="46"/>
      <c r="G318" s="46"/>
      <c r="H318" s="46"/>
      <c r="I318" s="46"/>
      <c r="J318" s="4"/>
      <c r="K318" s="46"/>
      <c r="L318" s="47"/>
    </row>
    <row r="319" spans="1:12" ht="15.75" thickBot="1">
      <c r="A319" s="43"/>
      <c r="B319" s="45" t="s">
        <v>14575</v>
      </c>
      <c r="C319" s="45"/>
      <c r="D319" s="35"/>
      <c r="E319" s="35"/>
      <c r="F319" s="35"/>
      <c r="G319" s="35"/>
      <c r="H319" s="35"/>
      <c r="I319" s="35"/>
      <c r="J319" s="3"/>
      <c r="K319" s="35"/>
      <c r="L319" s="37"/>
    </row>
    <row r="320" spans="1:12" ht="15">
      <c r="A320" s="42" t="s">
        <v>2116</v>
      </c>
      <c r="B320" s="44" t="s">
        <v>14576</v>
      </c>
      <c r="C320" s="44"/>
      <c r="D320" s="34" t="s">
        <v>14433</v>
      </c>
      <c r="E320" s="34" t="s">
        <v>14577</v>
      </c>
      <c r="F320" s="34" t="s">
        <v>14319</v>
      </c>
      <c r="G320" s="34" t="s">
        <v>14320</v>
      </c>
      <c r="H320" s="34" t="s">
        <v>14321</v>
      </c>
      <c r="I320" s="34" t="s">
        <v>14322</v>
      </c>
      <c r="J320" s="2">
        <v>4</v>
      </c>
      <c r="K320" s="34" t="s">
        <v>14323</v>
      </c>
      <c r="L320" s="36"/>
    </row>
    <row r="321" spans="1:12" ht="15.75" thickBot="1">
      <c r="A321" s="43"/>
      <c r="B321" s="45"/>
      <c r="C321" s="45"/>
      <c r="D321" s="35"/>
      <c r="E321" s="35"/>
      <c r="F321" s="35"/>
      <c r="G321" s="35"/>
      <c r="H321" s="35"/>
      <c r="I321" s="35"/>
      <c r="J321" s="3">
        <v>0</v>
      </c>
      <c r="K321" s="35"/>
      <c r="L321" s="37"/>
    </row>
    <row r="322" spans="1:12" ht="15" customHeight="1">
      <c r="A322" s="42" t="s">
        <v>27</v>
      </c>
      <c r="B322" s="44" t="s">
        <v>14578</v>
      </c>
      <c r="C322" s="44"/>
      <c r="D322" s="34" t="s">
        <v>14433</v>
      </c>
      <c r="E322" s="34" t="s">
        <v>14579</v>
      </c>
      <c r="F322" s="34" t="s">
        <v>14319</v>
      </c>
      <c r="G322" s="34" t="s">
        <v>14320</v>
      </c>
      <c r="H322" s="34" t="s">
        <v>14321</v>
      </c>
      <c r="I322" s="34" t="s">
        <v>14322</v>
      </c>
      <c r="J322" s="2">
        <v>4</v>
      </c>
      <c r="K322" s="34" t="s">
        <v>14323</v>
      </c>
      <c r="L322" s="36"/>
    </row>
    <row r="323" spans="1:12" ht="15" customHeight="1">
      <c r="A323" s="49"/>
      <c r="B323" s="48" t="s">
        <v>14580</v>
      </c>
      <c r="C323" s="48"/>
      <c r="D323" s="46"/>
      <c r="E323" s="46"/>
      <c r="F323" s="46"/>
      <c r="G323" s="46"/>
      <c r="H323" s="46"/>
      <c r="I323" s="46"/>
      <c r="J323" s="4">
        <v>0</v>
      </c>
      <c r="K323" s="46"/>
      <c r="L323" s="47"/>
    </row>
    <row r="324" spans="1:12" ht="15" customHeight="1">
      <c r="A324" s="49"/>
      <c r="B324" s="48" t="s">
        <v>14581</v>
      </c>
      <c r="C324" s="48"/>
      <c r="D324" s="46"/>
      <c r="E324" s="46"/>
      <c r="F324" s="46"/>
      <c r="G324" s="46"/>
      <c r="H324" s="46"/>
      <c r="I324" s="46"/>
      <c r="J324" s="4"/>
      <c r="K324" s="46"/>
      <c r="L324" s="47"/>
    </row>
    <row r="325" spans="1:12" ht="15" customHeight="1">
      <c r="A325" s="49"/>
      <c r="B325" s="48" t="s">
        <v>14582</v>
      </c>
      <c r="C325" s="48"/>
      <c r="D325" s="46"/>
      <c r="E325" s="46"/>
      <c r="F325" s="46"/>
      <c r="G325" s="46"/>
      <c r="H325" s="46"/>
      <c r="I325" s="46"/>
      <c r="J325" s="4"/>
      <c r="K325" s="46"/>
      <c r="L325" s="47"/>
    </row>
    <row r="326" spans="1:12" ht="15" customHeight="1">
      <c r="A326" s="49"/>
      <c r="B326" s="48" t="s">
        <v>14382</v>
      </c>
      <c r="C326" s="48"/>
      <c r="D326" s="46"/>
      <c r="E326" s="46"/>
      <c r="F326" s="46"/>
      <c r="G326" s="46"/>
      <c r="H326" s="46"/>
      <c r="I326" s="46"/>
      <c r="J326" s="4"/>
      <c r="K326" s="46"/>
      <c r="L326" s="47"/>
    </row>
    <row r="327" spans="1:12" ht="15" customHeight="1">
      <c r="A327" s="49"/>
      <c r="B327" s="48" t="s">
        <v>14536</v>
      </c>
      <c r="C327" s="48"/>
      <c r="D327" s="46"/>
      <c r="E327" s="46"/>
      <c r="F327" s="46"/>
      <c r="G327" s="46"/>
      <c r="H327" s="46"/>
      <c r="I327" s="46"/>
      <c r="J327" s="4"/>
      <c r="K327" s="46"/>
      <c r="L327" s="47"/>
    </row>
    <row r="328" spans="1:12" ht="15" customHeight="1">
      <c r="A328" s="49"/>
      <c r="B328" s="48" t="s">
        <v>14583</v>
      </c>
      <c r="C328" s="48"/>
      <c r="D328" s="46"/>
      <c r="E328" s="46"/>
      <c r="F328" s="46"/>
      <c r="G328" s="46"/>
      <c r="H328" s="46"/>
      <c r="I328" s="46"/>
      <c r="J328" s="4"/>
      <c r="K328" s="46"/>
      <c r="L328" s="47"/>
    </row>
    <row r="329" spans="1:12" ht="15" customHeight="1">
      <c r="A329" s="49"/>
      <c r="B329" s="48" t="s">
        <v>14584</v>
      </c>
      <c r="C329" s="48"/>
      <c r="D329" s="46"/>
      <c r="E329" s="46"/>
      <c r="F329" s="46"/>
      <c r="G329" s="46"/>
      <c r="H329" s="46"/>
      <c r="I329" s="46"/>
      <c r="J329" s="4"/>
      <c r="K329" s="46"/>
      <c r="L329" s="47"/>
    </row>
    <row r="330" spans="1:12" ht="15" customHeight="1">
      <c r="A330" s="49"/>
      <c r="B330" s="48" t="s">
        <v>14585</v>
      </c>
      <c r="C330" s="48"/>
      <c r="D330" s="46"/>
      <c r="E330" s="46"/>
      <c r="F330" s="46"/>
      <c r="G330" s="46"/>
      <c r="H330" s="46"/>
      <c r="I330" s="46"/>
      <c r="J330" s="4"/>
      <c r="K330" s="46"/>
      <c r="L330" s="47"/>
    </row>
    <row r="331" spans="1:12" ht="15" customHeight="1">
      <c r="A331" s="49"/>
      <c r="B331" s="48" t="s">
        <v>14443</v>
      </c>
      <c r="C331" s="48"/>
      <c r="D331" s="46"/>
      <c r="E331" s="46"/>
      <c r="F331" s="46"/>
      <c r="G331" s="46"/>
      <c r="H331" s="46"/>
      <c r="I331" s="46"/>
      <c r="J331" s="4"/>
      <c r="K331" s="46"/>
      <c r="L331" s="47"/>
    </row>
    <row r="332" spans="1:12" ht="15" customHeight="1">
      <c r="A332" s="49"/>
      <c r="B332" s="48" t="s">
        <v>14353</v>
      </c>
      <c r="C332" s="48"/>
      <c r="D332" s="46"/>
      <c r="E332" s="46"/>
      <c r="F332" s="46"/>
      <c r="G332" s="46"/>
      <c r="H332" s="46"/>
      <c r="I332" s="46"/>
      <c r="J332" s="4"/>
      <c r="K332" s="46"/>
      <c r="L332" s="47"/>
    </row>
    <row r="333" spans="1:12" ht="15" customHeight="1">
      <c r="A333" s="49"/>
      <c r="B333" s="48" t="s">
        <v>14586</v>
      </c>
      <c r="C333" s="48"/>
      <c r="D333" s="46"/>
      <c r="E333" s="46"/>
      <c r="F333" s="46"/>
      <c r="G333" s="46"/>
      <c r="H333" s="46"/>
      <c r="I333" s="46"/>
      <c r="J333" s="4"/>
      <c r="K333" s="46"/>
      <c r="L333" s="47"/>
    </row>
    <row r="334" spans="1:12" ht="15" customHeight="1">
      <c r="A334" s="49"/>
      <c r="B334" s="48" t="s">
        <v>14587</v>
      </c>
      <c r="C334" s="48"/>
      <c r="D334" s="46"/>
      <c r="E334" s="46"/>
      <c r="F334" s="46"/>
      <c r="G334" s="46"/>
      <c r="H334" s="46"/>
      <c r="I334" s="46"/>
      <c r="J334" s="4"/>
      <c r="K334" s="46"/>
      <c r="L334" s="47"/>
    </row>
    <row r="335" spans="1:12" ht="15" customHeight="1">
      <c r="A335" s="49"/>
      <c r="B335" s="48" t="s">
        <v>14588</v>
      </c>
      <c r="C335" s="48"/>
      <c r="D335" s="46"/>
      <c r="E335" s="46"/>
      <c r="F335" s="46"/>
      <c r="G335" s="46"/>
      <c r="H335" s="46"/>
      <c r="I335" s="46"/>
      <c r="J335" s="4"/>
      <c r="K335" s="46"/>
      <c r="L335" s="47"/>
    </row>
    <row r="336" spans="1:12" ht="15" customHeight="1">
      <c r="A336" s="49"/>
      <c r="B336" s="48" t="s">
        <v>14589</v>
      </c>
      <c r="C336" s="48"/>
      <c r="D336" s="46"/>
      <c r="E336" s="46"/>
      <c r="F336" s="46"/>
      <c r="G336" s="46"/>
      <c r="H336" s="46"/>
      <c r="I336" s="46"/>
      <c r="J336" s="4"/>
      <c r="K336" s="46"/>
      <c r="L336" s="47"/>
    </row>
    <row r="337" spans="1:12" ht="15" customHeight="1">
      <c r="A337" s="49"/>
      <c r="B337" s="48" t="s">
        <v>14590</v>
      </c>
      <c r="C337" s="48"/>
      <c r="D337" s="46"/>
      <c r="E337" s="46"/>
      <c r="F337" s="46"/>
      <c r="G337" s="46"/>
      <c r="H337" s="46"/>
      <c r="I337" s="46"/>
      <c r="J337" s="4"/>
      <c r="K337" s="46"/>
      <c r="L337" s="47"/>
    </row>
    <row r="338" spans="1:12" ht="15" customHeight="1">
      <c r="A338" s="49"/>
      <c r="B338" s="48" t="s">
        <v>14591</v>
      </c>
      <c r="C338" s="48"/>
      <c r="D338" s="46"/>
      <c r="E338" s="46"/>
      <c r="F338" s="46"/>
      <c r="G338" s="46"/>
      <c r="H338" s="46"/>
      <c r="I338" s="46"/>
      <c r="J338" s="4"/>
      <c r="K338" s="46"/>
      <c r="L338" s="47"/>
    </row>
    <row r="339" spans="1:12" ht="15" customHeight="1">
      <c r="A339" s="49"/>
      <c r="B339" s="48" t="s">
        <v>14592</v>
      </c>
      <c r="C339" s="48"/>
      <c r="D339" s="46"/>
      <c r="E339" s="46"/>
      <c r="F339" s="46"/>
      <c r="G339" s="46"/>
      <c r="H339" s="46"/>
      <c r="I339" s="46"/>
      <c r="J339" s="4"/>
      <c r="K339" s="46"/>
      <c r="L339" s="47"/>
    </row>
    <row r="340" spans="1:12" ht="30" customHeight="1">
      <c r="A340" s="49"/>
      <c r="B340" s="48" t="s">
        <v>14593</v>
      </c>
      <c r="C340" s="48"/>
      <c r="D340" s="46"/>
      <c r="E340" s="46"/>
      <c r="F340" s="46"/>
      <c r="G340" s="46"/>
      <c r="H340" s="46"/>
      <c r="I340" s="46"/>
      <c r="J340" s="4"/>
      <c r="K340" s="46"/>
      <c r="L340" s="47"/>
    </row>
    <row r="341" spans="1:12" ht="15" customHeight="1">
      <c r="A341" s="49"/>
      <c r="B341" s="48" t="s">
        <v>14594</v>
      </c>
      <c r="C341" s="48"/>
      <c r="D341" s="46"/>
      <c r="E341" s="46"/>
      <c r="F341" s="46"/>
      <c r="G341" s="46"/>
      <c r="H341" s="46"/>
      <c r="I341" s="46"/>
      <c r="J341" s="4"/>
      <c r="K341" s="46"/>
      <c r="L341" s="47"/>
    </row>
    <row r="342" spans="1:12" ht="15" customHeight="1">
      <c r="A342" s="49"/>
      <c r="B342" s="48" t="s">
        <v>14595</v>
      </c>
      <c r="C342" s="48"/>
      <c r="D342" s="46"/>
      <c r="E342" s="46"/>
      <c r="F342" s="46"/>
      <c r="G342" s="46"/>
      <c r="H342" s="46"/>
      <c r="I342" s="46"/>
      <c r="J342" s="4"/>
      <c r="K342" s="46"/>
      <c r="L342" s="47"/>
    </row>
    <row r="343" spans="1:12" ht="15" customHeight="1">
      <c r="A343" s="49"/>
      <c r="B343" s="48" t="s">
        <v>14596</v>
      </c>
      <c r="C343" s="48"/>
      <c r="D343" s="46"/>
      <c r="E343" s="46"/>
      <c r="F343" s="46"/>
      <c r="G343" s="46"/>
      <c r="H343" s="46"/>
      <c r="I343" s="46"/>
      <c r="J343" s="4"/>
      <c r="K343" s="46"/>
      <c r="L343" s="47"/>
    </row>
    <row r="344" spans="1:12" ht="15" customHeight="1">
      <c r="A344" s="49"/>
      <c r="B344" s="48" t="s">
        <v>14597</v>
      </c>
      <c r="C344" s="48"/>
      <c r="D344" s="46"/>
      <c r="E344" s="46"/>
      <c r="F344" s="46"/>
      <c r="G344" s="46"/>
      <c r="H344" s="46"/>
      <c r="I344" s="46"/>
      <c r="J344" s="4"/>
      <c r="K344" s="46"/>
      <c r="L344" s="47"/>
    </row>
    <row r="345" spans="1:12" ht="15" customHeight="1">
      <c r="A345" s="49"/>
      <c r="B345" s="48" t="s">
        <v>14598</v>
      </c>
      <c r="C345" s="48"/>
      <c r="D345" s="46"/>
      <c r="E345" s="46"/>
      <c r="F345" s="46"/>
      <c r="G345" s="46"/>
      <c r="H345" s="46"/>
      <c r="I345" s="46"/>
      <c r="J345" s="4"/>
      <c r="K345" s="46"/>
      <c r="L345" s="47"/>
    </row>
    <row r="346" spans="1:12" ht="15" customHeight="1">
      <c r="A346" s="49"/>
      <c r="B346" s="48" t="s">
        <v>14599</v>
      </c>
      <c r="C346" s="48"/>
      <c r="D346" s="46"/>
      <c r="E346" s="46"/>
      <c r="F346" s="46"/>
      <c r="G346" s="46"/>
      <c r="H346" s="46"/>
      <c r="I346" s="46"/>
      <c r="J346" s="4"/>
      <c r="K346" s="46"/>
      <c r="L346" s="47"/>
    </row>
    <row r="347" spans="1:12" ht="15" customHeight="1">
      <c r="A347" s="49"/>
      <c r="B347" s="48" t="s">
        <v>14600</v>
      </c>
      <c r="C347" s="48"/>
      <c r="D347" s="46"/>
      <c r="E347" s="46"/>
      <c r="F347" s="46"/>
      <c r="G347" s="46"/>
      <c r="H347" s="46"/>
      <c r="I347" s="46"/>
      <c r="J347" s="4"/>
      <c r="K347" s="46"/>
      <c r="L347" s="47"/>
    </row>
    <row r="348" spans="1:12" ht="15" customHeight="1">
      <c r="A348" s="49"/>
      <c r="B348" s="48" t="s">
        <v>14601</v>
      </c>
      <c r="C348" s="48"/>
      <c r="D348" s="46"/>
      <c r="E348" s="46"/>
      <c r="F348" s="46"/>
      <c r="G348" s="46"/>
      <c r="H348" s="46"/>
      <c r="I348" s="46"/>
      <c r="J348" s="4"/>
      <c r="K348" s="46"/>
      <c r="L348" s="47"/>
    </row>
    <row r="349" spans="1:12" ht="15" customHeight="1">
      <c r="A349" s="49"/>
      <c r="B349" s="48" t="s">
        <v>14602</v>
      </c>
      <c r="C349" s="48"/>
      <c r="D349" s="46"/>
      <c r="E349" s="46"/>
      <c r="F349" s="46"/>
      <c r="G349" s="46"/>
      <c r="H349" s="46"/>
      <c r="I349" s="46"/>
      <c r="J349" s="4"/>
      <c r="K349" s="46"/>
      <c r="L349" s="47"/>
    </row>
    <row r="350" spans="1:12" ht="30" customHeight="1">
      <c r="A350" s="49"/>
      <c r="B350" s="48" t="s">
        <v>14603</v>
      </c>
      <c r="C350" s="48"/>
      <c r="D350" s="46"/>
      <c r="E350" s="46"/>
      <c r="F350" s="46"/>
      <c r="G350" s="46"/>
      <c r="H350" s="46"/>
      <c r="I350" s="46"/>
      <c r="J350" s="4"/>
      <c r="K350" s="46"/>
      <c r="L350" s="47"/>
    </row>
    <row r="351" spans="1:12" ht="30" customHeight="1">
      <c r="A351" s="49"/>
      <c r="B351" s="48" t="s">
        <v>14519</v>
      </c>
      <c r="C351" s="48"/>
      <c r="D351" s="46"/>
      <c r="E351" s="46"/>
      <c r="F351" s="46"/>
      <c r="G351" s="46"/>
      <c r="H351" s="46"/>
      <c r="I351" s="46"/>
      <c r="J351" s="4"/>
      <c r="K351" s="46"/>
      <c r="L351" s="47"/>
    </row>
    <row r="352" spans="1:12" ht="15" customHeight="1">
      <c r="A352" s="49"/>
      <c r="B352" s="48" t="s">
        <v>14604</v>
      </c>
      <c r="C352" s="48"/>
      <c r="D352" s="46"/>
      <c r="E352" s="46"/>
      <c r="F352" s="46"/>
      <c r="G352" s="46"/>
      <c r="H352" s="46"/>
      <c r="I352" s="46"/>
      <c r="J352" s="4"/>
      <c r="K352" s="46"/>
      <c r="L352" s="47"/>
    </row>
    <row r="353" spans="1:12" ht="15" customHeight="1">
      <c r="A353" s="49"/>
      <c r="B353" s="48" t="s">
        <v>14605</v>
      </c>
      <c r="C353" s="48"/>
      <c r="D353" s="46"/>
      <c r="E353" s="46"/>
      <c r="F353" s="46"/>
      <c r="G353" s="46"/>
      <c r="H353" s="46"/>
      <c r="I353" s="46"/>
      <c r="J353" s="4"/>
      <c r="K353" s="46"/>
      <c r="L353" s="47"/>
    </row>
    <row r="354" spans="1:12" ht="15" customHeight="1">
      <c r="A354" s="49"/>
      <c r="B354" s="48" t="s">
        <v>14606</v>
      </c>
      <c r="C354" s="48"/>
      <c r="D354" s="46"/>
      <c r="E354" s="46"/>
      <c r="F354" s="46"/>
      <c r="G354" s="46"/>
      <c r="H354" s="46"/>
      <c r="I354" s="46"/>
      <c r="J354" s="4"/>
      <c r="K354" s="46"/>
      <c r="L354" s="47"/>
    </row>
    <row r="355" spans="1:12" ht="30" customHeight="1">
      <c r="A355" s="49"/>
      <c r="B355" s="48" t="s">
        <v>14607</v>
      </c>
      <c r="C355" s="48"/>
      <c r="D355" s="46"/>
      <c r="E355" s="46"/>
      <c r="F355" s="46"/>
      <c r="G355" s="46"/>
      <c r="H355" s="46"/>
      <c r="I355" s="46"/>
      <c r="J355" s="4"/>
      <c r="K355" s="46"/>
      <c r="L355" s="47"/>
    </row>
    <row r="356" spans="1:12" ht="30" customHeight="1">
      <c r="A356" s="49"/>
      <c r="B356" s="48" t="s">
        <v>14608</v>
      </c>
      <c r="C356" s="48"/>
      <c r="D356" s="46"/>
      <c r="E356" s="46"/>
      <c r="F356" s="46"/>
      <c r="G356" s="46"/>
      <c r="H356" s="46"/>
      <c r="I356" s="46"/>
      <c r="J356" s="4"/>
      <c r="K356" s="46"/>
      <c r="L356" s="47"/>
    </row>
    <row r="357" spans="1:12" ht="30" customHeight="1">
      <c r="A357" s="49"/>
      <c r="B357" s="48" t="s">
        <v>14609</v>
      </c>
      <c r="C357" s="48"/>
      <c r="D357" s="46"/>
      <c r="E357" s="46"/>
      <c r="F357" s="46"/>
      <c r="G357" s="46"/>
      <c r="H357" s="46"/>
      <c r="I357" s="46"/>
      <c r="J357" s="4"/>
      <c r="K357" s="46"/>
      <c r="L357" s="47"/>
    </row>
    <row r="358" spans="1:12" ht="15" customHeight="1">
      <c r="A358" s="49"/>
      <c r="B358" s="48" t="s">
        <v>14610</v>
      </c>
      <c r="C358" s="48"/>
      <c r="D358" s="46"/>
      <c r="E358" s="46"/>
      <c r="F358" s="46"/>
      <c r="G358" s="46"/>
      <c r="H358" s="46"/>
      <c r="I358" s="46"/>
      <c r="J358" s="4"/>
      <c r="K358" s="46"/>
      <c r="L358" s="47"/>
    </row>
    <row r="359" spans="1:12" ht="15" customHeight="1">
      <c r="A359" s="49"/>
      <c r="B359" s="48" t="s">
        <v>14611</v>
      </c>
      <c r="C359" s="48"/>
      <c r="D359" s="46"/>
      <c r="E359" s="46"/>
      <c r="F359" s="46"/>
      <c r="G359" s="46"/>
      <c r="H359" s="46"/>
      <c r="I359" s="46"/>
      <c r="J359" s="4"/>
      <c r="K359" s="46"/>
      <c r="L359" s="47"/>
    </row>
    <row r="360" spans="1:12" ht="15" customHeight="1">
      <c r="A360" s="49"/>
      <c r="B360" s="48" t="s">
        <v>14612</v>
      </c>
      <c r="C360" s="48"/>
      <c r="D360" s="46"/>
      <c r="E360" s="46"/>
      <c r="F360" s="46"/>
      <c r="G360" s="46"/>
      <c r="H360" s="46"/>
      <c r="I360" s="46"/>
      <c r="J360" s="4"/>
      <c r="K360" s="46"/>
      <c r="L360" s="47"/>
    </row>
    <row r="361" spans="1:12" ht="15" customHeight="1">
      <c r="A361" s="49"/>
      <c r="B361" s="48" t="s">
        <v>14613</v>
      </c>
      <c r="C361" s="48"/>
      <c r="D361" s="46"/>
      <c r="E361" s="46"/>
      <c r="F361" s="46"/>
      <c r="G361" s="46"/>
      <c r="H361" s="46"/>
      <c r="I361" s="46"/>
      <c r="J361" s="4"/>
      <c r="K361" s="46"/>
      <c r="L361" s="47"/>
    </row>
    <row r="362" spans="1:12" ht="15" customHeight="1">
      <c r="A362" s="49"/>
      <c r="B362" s="48" t="s">
        <v>14614</v>
      </c>
      <c r="C362" s="48"/>
      <c r="D362" s="46"/>
      <c r="E362" s="46"/>
      <c r="F362" s="46"/>
      <c r="G362" s="46"/>
      <c r="H362" s="46"/>
      <c r="I362" s="46"/>
      <c r="J362" s="4"/>
      <c r="K362" s="46"/>
      <c r="L362" s="47"/>
    </row>
    <row r="363" spans="1:12" ht="15" customHeight="1">
      <c r="A363" s="49"/>
      <c r="B363" s="48" t="s">
        <v>14615</v>
      </c>
      <c r="C363" s="48"/>
      <c r="D363" s="46"/>
      <c r="E363" s="46"/>
      <c r="F363" s="46"/>
      <c r="G363" s="46"/>
      <c r="H363" s="46"/>
      <c r="I363" s="46"/>
      <c r="J363" s="4"/>
      <c r="K363" s="46"/>
      <c r="L363" s="47"/>
    </row>
    <row r="364" spans="1:12" ht="15" customHeight="1">
      <c r="A364" s="49"/>
      <c r="B364" s="48" t="s">
        <v>14616</v>
      </c>
      <c r="C364" s="48"/>
      <c r="D364" s="46"/>
      <c r="E364" s="46"/>
      <c r="F364" s="46"/>
      <c r="G364" s="46"/>
      <c r="H364" s="46"/>
      <c r="I364" s="46"/>
      <c r="J364" s="4"/>
      <c r="K364" s="46"/>
      <c r="L364" s="47"/>
    </row>
    <row r="365" spans="1:12" ht="15.75" thickBot="1">
      <c r="A365" s="43"/>
      <c r="B365" s="45" t="s">
        <v>14379</v>
      </c>
      <c r="C365" s="45"/>
      <c r="D365" s="35"/>
      <c r="E365" s="35"/>
      <c r="F365" s="35"/>
      <c r="G365" s="35"/>
      <c r="H365" s="35"/>
      <c r="I365" s="35"/>
      <c r="J365" s="3"/>
      <c r="K365" s="35"/>
      <c r="L365" s="37"/>
    </row>
    <row r="366" spans="1:12" ht="15" customHeight="1">
      <c r="A366" s="42" t="s">
        <v>16</v>
      </c>
      <c r="B366" s="44" t="s">
        <v>14446</v>
      </c>
      <c r="C366" s="44"/>
      <c r="D366" s="34" t="s">
        <v>14433</v>
      </c>
      <c r="E366" s="34" t="s">
        <v>14579</v>
      </c>
      <c r="F366" s="34" t="s">
        <v>14617</v>
      </c>
      <c r="G366" s="34" t="s">
        <v>14320</v>
      </c>
      <c r="H366" s="34" t="s">
        <v>14321</v>
      </c>
      <c r="I366" s="34" t="s">
        <v>14322</v>
      </c>
      <c r="J366" s="2">
        <v>8</v>
      </c>
      <c r="K366" s="34" t="s">
        <v>14323</v>
      </c>
      <c r="L366" s="36"/>
    </row>
    <row r="367" spans="1:12" ht="15" customHeight="1">
      <c r="A367" s="49"/>
      <c r="B367" s="48" t="s">
        <v>14618</v>
      </c>
      <c r="C367" s="48"/>
      <c r="D367" s="46"/>
      <c r="E367" s="46"/>
      <c r="F367" s="46"/>
      <c r="G367" s="46"/>
      <c r="H367" s="46"/>
      <c r="I367" s="46"/>
      <c r="J367" s="4">
        <v>0</v>
      </c>
      <c r="K367" s="46"/>
      <c r="L367" s="47"/>
    </row>
    <row r="368" spans="1:12" ht="15" customHeight="1">
      <c r="A368" s="49"/>
      <c r="B368" s="48" t="s">
        <v>14341</v>
      </c>
      <c r="C368" s="48"/>
      <c r="D368" s="46"/>
      <c r="E368" s="46"/>
      <c r="F368" s="46"/>
      <c r="G368" s="46"/>
      <c r="H368" s="46"/>
      <c r="I368" s="46"/>
      <c r="J368" s="4"/>
      <c r="K368" s="46"/>
      <c r="L368" s="47"/>
    </row>
    <row r="369" spans="1:12" ht="15" customHeight="1">
      <c r="A369" s="49"/>
      <c r="B369" s="48" t="s">
        <v>14503</v>
      </c>
      <c r="C369" s="48"/>
      <c r="D369" s="46"/>
      <c r="E369" s="46"/>
      <c r="F369" s="46"/>
      <c r="G369" s="46"/>
      <c r="H369" s="46"/>
      <c r="I369" s="46"/>
      <c r="J369" s="4"/>
      <c r="K369" s="46"/>
      <c r="L369" s="47"/>
    </row>
    <row r="370" spans="1:12" ht="15" customHeight="1">
      <c r="A370" s="49"/>
      <c r="B370" s="48" t="s">
        <v>14619</v>
      </c>
      <c r="C370" s="48"/>
      <c r="D370" s="46"/>
      <c r="E370" s="46"/>
      <c r="F370" s="46"/>
      <c r="G370" s="46"/>
      <c r="H370" s="46"/>
      <c r="I370" s="46"/>
      <c r="J370" s="4"/>
      <c r="K370" s="46"/>
      <c r="L370" s="47"/>
    </row>
    <row r="371" spans="1:12" ht="15" customHeight="1">
      <c r="A371" s="49"/>
      <c r="B371" s="48" t="s">
        <v>14450</v>
      </c>
      <c r="C371" s="48"/>
      <c r="D371" s="46"/>
      <c r="E371" s="46"/>
      <c r="F371" s="46"/>
      <c r="G371" s="46"/>
      <c r="H371" s="46"/>
      <c r="I371" s="46"/>
      <c r="J371" s="4"/>
      <c r="K371" s="46"/>
      <c r="L371" s="47"/>
    </row>
    <row r="372" spans="1:12" ht="15" customHeight="1">
      <c r="A372" s="49"/>
      <c r="B372" s="48" t="s">
        <v>14327</v>
      </c>
      <c r="C372" s="48"/>
      <c r="D372" s="46"/>
      <c r="E372" s="46"/>
      <c r="F372" s="46"/>
      <c r="G372" s="46"/>
      <c r="H372" s="46"/>
      <c r="I372" s="46"/>
      <c r="J372" s="4"/>
      <c r="K372" s="46"/>
      <c r="L372" s="47"/>
    </row>
    <row r="373" spans="1:12" ht="15" customHeight="1">
      <c r="A373" s="49"/>
      <c r="B373" s="48" t="s">
        <v>14620</v>
      </c>
      <c r="C373" s="48"/>
      <c r="D373" s="46"/>
      <c r="E373" s="46"/>
      <c r="F373" s="46"/>
      <c r="G373" s="46"/>
      <c r="H373" s="46"/>
      <c r="I373" s="46"/>
      <c r="J373" s="4"/>
      <c r="K373" s="46"/>
      <c r="L373" s="47"/>
    </row>
    <row r="374" spans="1:12" ht="15" customHeight="1">
      <c r="A374" s="49"/>
      <c r="B374" s="48" t="s">
        <v>14621</v>
      </c>
      <c r="C374" s="48"/>
      <c r="D374" s="46"/>
      <c r="E374" s="46"/>
      <c r="F374" s="46"/>
      <c r="G374" s="46"/>
      <c r="H374" s="46"/>
      <c r="I374" s="46"/>
      <c r="J374" s="4"/>
      <c r="K374" s="46"/>
      <c r="L374" s="47"/>
    </row>
    <row r="375" spans="1:12" ht="15" customHeight="1">
      <c r="A375" s="49"/>
      <c r="B375" s="48" t="s">
        <v>14622</v>
      </c>
      <c r="C375" s="48"/>
      <c r="D375" s="46"/>
      <c r="E375" s="46"/>
      <c r="F375" s="46"/>
      <c r="G375" s="46"/>
      <c r="H375" s="46"/>
      <c r="I375" s="46"/>
      <c r="J375" s="4"/>
      <c r="K375" s="46"/>
      <c r="L375" s="47"/>
    </row>
    <row r="376" spans="1:12" ht="15" customHeight="1">
      <c r="A376" s="49"/>
      <c r="B376" s="48" t="s">
        <v>14490</v>
      </c>
      <c r="C376" s="48"/>
      <c r="D376" s="46"/>
      <c r="E376" s="46"/>
      <c r="F376" s="46"/>
      <c r="G376" s="46"/>
      <c r="H376" s="46"/>
      <c r="I376" s="46"/>
      <c r="J376" s="4"/>
      <c r="K376" s="46"/>
      <c r="L376" s="47"/>
    </row>
    <row r="377" spans="1:12" ht="15" customHeight="1">
      <c r="A377" s="49"/>
      <c r="B377" s="48" t="s">
        <v>14466</v>
      </c>
      <c r="C377" s="48"/>
      <c r="D377" s="46"/>
      <c r="E377" s="46"/>
      <c r="F377" s="46"/>
      <c r="G377" s="46"/>
      <c r="H377" s="46"/>
      <c r="I377" s="46"/>
      <c r="J377" s="4"/>
      <c r="K377" s="46"/>
      <c r="L377" s="47"/>
    </row>
    <row r="378" spans="1:12" ht="15" customHeight="1">
      <c r="A378" s="49"/>
      <c r="B378" s="48" t="s">
        <v>14623</v>
      </c>
      <c r="C378" s="48"/>
      <c r="D378" s="46"/>
      <c r="E378" s="46"/>
      <c r="F378" s="46"/>
      <c r="G378" s="46"/>
      <c r="H378" s="46"/>
      <c r="I378" s="46"/>
      <c r="J378" s="4"/>
      <c r="K378" s="46"/>
      <c r="L378" s="47"/>
    </row>
    <row r="379" spans="1:12" ht="15" customHeight="1">
      <c r="A379" s="49"/>
      <c r="B379" s="48" t="s">
        <v>14468</v>
      </c>
      <c r="C379" s="48"/>
      <c r="D379" s="46"/>
      <c r="E379" s="46"/>
      <c r="F379" s="46"/>
      <c r="G379" s="46"/>
      <c r="H379" s="46"/>
      <c r="I379" s="46"/>
      <c r="J379" s="4"/>
      <c r="K379" s="46"/>
      <c r="L379" s="47"/>
    </row>
    <row r="380" spans="1:12" ht="15" customHeight="1">
      <c r="A380" s="49"/>
      <c r="B380" s="48" t="s">
        <v>14624</v>
      </c>
      <c r="C380" s="48"/>
      <c r="D380" s="46"/>
      <c r="E380" s="46"/>
      <c r="F380" s="46"/>
      <c r="G380" s="46"/>
      <c r="H380" s="46"/>
      <c r="I380" s="46"/>
      <c r="J380" s="4"/>
      <c r="K380" s="46"/>
      <c r="L380" s="47"/>
    </row>
    <row r="381" spans="1:12" ht="15" customHeight="1">
      <c r="A381" s="49"/>
      <c r="B381" s="48" t="s">
        <v>14517</v>
      </c>
      <c r="C381" s="48"/>
      <c r="D381" s="46"/>
      <c r="E381" s="46"/>
      <c r="F381" s="46"/>
      <c r="G381" s="46"/>
      <c r="H381" s="46"/>
      <c r="I381" s="46"/>
      <c r="J381" s="4"/>
      <c r="K381" s="46"/>
      <c r="L381" s="47"/>
    </row>
    <row r="382" spans="1:12" ht="30" customHeight="1">
      <c r="A382" s="49"/>
      <c r="B382" s="48" t="s">
        <v>14387</v>
      </c>
      <c r="C382" s="48"/>
      <c r="D382" s="46"/>
      <c r="E382" s="46"/>
      <c r="F382" s="46"/>
      <c r="G382" s="46"/>
      <c r="H382" s="46"/>
      <c r="I382" s="46"/>
      <c r="J382" s="4"/>
      <c r="K382" s="46"/>
      <c r="L382" s="47"/>
    </row>
    <row r="383" spans="1:12" ht="30" customHeight="1">
      <c r="A383" s="49"/>
      <c r="B383" s="48" t="s">
        <v>14475</v>
      </c>
      <c r="C383" s="48"/>
      <c r="D383" s="46"/>
      <c r="E383" s="46"/>
      <c r="F383" s="46"/>
      <c r="G383" s="46"/>
      <c r="H383" s="46"/>
      <c r="I383" s="46"/>
      <c r="J383" s="4"/>
      <c r="K383" s="46"/>
      <c r="L383" s="47"/>
    </row>
    <row r="384" spans="1:12" ht="15" customHeight="1">
      <c r="A384" s="49"/>
      <c r="B384" s="48" t="s">
        <v>14625</v>
      </c>
      <c r="C384" s="48"/>
      <c r="D384" s="46"/>
      <c r="E384" s="46"/>
      <c r="F384" s="46"/>
      <c r="G384" s="46"/>
      <c r="H384" s="46"/>
      <c r="I384" s="46"/>
      <c r="J384" s="4"/>
      <c r="K384" s="46"/>
      <c r="L384" s="47"/>
    </row>
    <row r="385" spans="1:12" ht="15" customHeight="1">
      <c r="A385" s="49"/>
      <c r="B385" s="48" t="s">
        <v>14411</v>
      </c>
      <c r="C385" s="48"/>
      <c r="D385" s="46"/>
      <c r="E385" s="46"/>
      <c r="F385" s="46"/>
      <c r="G385" s="46"/>
      <c r="H385" s="46"/>
      <c r="I385" s="46"/>
      <c r="J385" s="4"/>
      <c r="K385" s="46"/>
      <c r="L385" s="47"/>
    </row>
    <row r="386" spans="1:12" ht="30" customHeight="1">
      <c r="A386" s="49"/>
      <c r="B386" s="48" t="s">
        <v>14626</v>
      </c>
      <c r="C386" s="48"/>
      <c r="D386" s="46"/>
      <c r="E386" s="46"/>
      <c r="F386" s="46"/>
      <c r="G386" s="46"/>
      <c r="H386" s="46"/>
      <c r="I386" s="46"/>
      <c r="J386" s="4"/>
      <c r="K386" s="46"/>
      <c r="L386" s="47"/>
    </row>
    <row r="387" spans="1:12" ht="30" customHeight="1">
      <c r="A387" s="49"/>
      <c r="B387" s="48" t="s">
        <v>14478</v>
      </c>
      <c r="C387" s="48"/>
      <c r="D387" s="46"/>
      <c r="E387" s="46"/>
      <c r="F387" s="46"/>
      <c r="G387" s="46"/>
      <c r="H387" s="46"/>
      <c r="I387" s="46"/>
      <c r="J387" s="4"/>
      <c r="K387" s="46"/>
      <c r="L387" s="47"/>
    </row>
    <row r="388" spans="1:12" ht="15" customHeight="1">
      <c r="A388" s="49"/>
      <c r="B388" s="48" t="s">
        <v>14428</v>
      </c>
      <c r="C388" s="48"/>
      <c r="D388" s="46"/>
      <c r="E388" s="46"/>
      <c r="F388" s="46"/>
      <c r="G388" s="46"/>
      <c r="H388" s="46"/>
      <c r="I388" s="46"/>
      <c r="J388" s="4"/>
      <c r="K388" s="46"/>
      <c r="L388" s="47"/>
    </row>
    <row r="389" spans="1:12" ht="15" customHeight="1">
      <c r="A389" s="49"/>
      <c r="B389" s="48" t="s">
        <v>14526</v>
      </c>
      <c r="C389" s="48"/>
      <c r="D389" s="46"/>
      <c r="E389" s="46"/>
      <c r="F389" s="46"/>
      <c r="G389" s="46"/>
      <c r="H389" s="46"/>
      <c r="I389" s="46"/>
      <c r="J389" s="4"/>
      <c r="K389" s="46"/>
      <c r="L389" s="47"/>
    </row>
    <row r="390" spans="1:12" ht="15" customHeight="1">
      <c r="A390" s="49"/>
      <c r="B390" s="48" t="s">
        <v>14481</v>
      </c>
      <c r="C390" s="48"/>
      <c r="D390" s="46"/>
      <c r="E390" s="46"/>
      <c r="F390" s="46"/>
      <c r="G390" s="46"/>
      <c r="H390" s="46"/>
      <c r="I390" s="46"/>
      <c r="J390" s="4"/>
      <c r="K390" s="46"/>
      <c r="L390" s="47"/>
    </row>
    <row r="391" spans="1:12" ht="15.75" thickBot="1">
      <c r="A391" s="43"/>
      <c r="B391" s="45" t="s">
        <v>14627</v>
      </c>
      <c r="C391" s="45"/>
      <c r="D391" s="35"/>
      <c r="E391" s="35"/>
      <c r="F391" s="35"/>
      <c r="G391" s="35"/>
      <c r="H391" s="35"/>
      <c r="I391" s="35"/>
      <c r="J391" s="3"/>
      <c r="K391" s="35"/>
      <c r="L391" s="37"/>
    </row>
    <row r="392" spans="1:12" ht="15">
      <c r="A392" s="42" t="s">
        <v>14628</v>
      </c>
      <c r="B392" s="50"/>
      <c r="C392" s="50"/>
      <c r="D392" s="34" t="s">
        <v>14433</v>
      </c>
      <c r="E392" s="34" t="s">
        <v>14629</v>
      </c>
      <c r="F392" s="34" t="s">
        <v>14319</v>
      </c>
      <c r="G392" s="34" t="s">
        <v>14320</v>
      </c>
      <c r="H392" s="34" t="s">
        <v>14321</v>
      </c>
      <c r="I392" s="34" t="s">
        <v>14322</v>
      </c>
      <c r="J392" s="2">
        <v>4</v>
      </c>
      <c r="K392" s="34" t="s">
        <v>14420</v>
      </c>
      <c r="L392" s="36"/>
    </row>
    <row r="393" spans="1:12" ht="15.75" thickBot="1">
      <c r="A393" s="43"/>
      <c r="B393" s="51"/>
      <c r="C393" s="51"/>
      <c r="D393" s="35"/>
      <c r="E393" s="35"/>
      <c r="F393" s="35"/>
      <c r="G393" s="35"/>
      <c r="H393" s="35"/>
      <c r="I393" s="35"/>
      <c r="J393" s="3">
        <v>0</v>
      </c>
      <c r="K393" s="35"/>
      <c r="L393" s="37"/>
    </row>
    <row r="394" spans="1:12" ht="15" customHeight="1">
      <c r="A394" s="42" t="s">
        <v>512</v>
      </c>
      <c r="B394" s="44" t="s">
        <v>14346</v>
      </c>
      <c r="C394" s="44"/>
      <c r="D394" s="34" t="s">
        <v>14433</v>
      </c>
      <c r="E394" s="34" t="s">
        <v>14630</v>
      </c>
      <c r="F394" s="34" t="s">
        <v>14319</v>
      </c>
      <c r="G394" s="34" t="s">
        <v>14320</v>
      </c>
      <c r="H394" s="34" t="s">
        <v>14321</v>
      </c>
      <c r="I394" s="34" t="s">
        <v>14322</v>
      </c>
      <c r="J394" s="2">
        <v>4</v>
      </c>
      <c r="K394" s="34" t="s">
        <v>14420</v>
      </c>
      <c r="L394" s="36"/>
    </row>
    <row r="395" spans="1:12" ht="15" customHeight="1">
      <c r="A395" s="49"/>
      <c r="B395" s="48" t="s">
        <v>14432</v>
      </c>
      <c r="C395" s="48"/>
      <c r="D395" s="46"/>
      <c r="E395" s="46"/>
      <c r="F395" s="46"/>
      <c r="G395" s="46"/>
      <c r="H395" s="46"/>
      <c r="I395" s="46"/>
      <c r="J395" s="4">
        <v>0</v>
      </c>
      <c r="K395" s="46"/>
      <c r="L395" s="47"/>
    </row>
    <row r="396" spans="1:12" ht="15" customHeight="1">
      <c r="A396" s="49"/>
      <c r="B396" s="48" t="s">
        <v>14503</v>
      </c>
      <c r="C396" s="48"/>
      <c r="D396" s="46"/>
      <c r="E396" s="46"/>
      <c r="F396" s="46"/>
      <c r="G396" s="46"/>
      <c r="H396" s="46"/>
      <c r="I396" s="46"/>
      <c r="J396" s="4"/>
      <c r="K396" s="46"/>
      <c r="L396" s="47"/>
    </row>
    <row r="397" spans="1:12" ht="15" customHeight="1">
      <c r="A397" s="49"/>
      <c r="B397" s="48" t="s">
        <v>14576</v>
      </c>
      <c r="C397" s="48"/>
      <c r="D397" s="46"/>
      <c r="E397" s="46"/>
      <c r="F397" s="46"/>
      <c r="G397" s="46"/>
      <c r="H397" s="46"/>
      <c r="I397" s="46"/>
      <c r="J397" s="4"/>
      <c r="K397" s="46"/>
      <c r="L397" s="47"/>
    </row>
    <row r="398" spans="1:12" ht="15" customHeight="1">
      <c r="A398" s="49"/>
      <c r="B398" s="48" t="s">
        <v>14631</v>
      </c>
      <c r="C398" s="48"/>
      <c r="D398" s="46"/>
      <c r="E398" s="46"/>
      <c r="F398" s="46"/>
      <c r="G398" s="46"/>
      <c r="H398" s="46"/>
      <c r="I398" s="46"/>
      <c r="J398" s="4"/>
      <c r="K398" s="46"/>
      <c r="L398" s="47"/>
    </row>
    <row r="399" spans="1:12" ht="15" customHeight="1">
      <c r="A399" s="49"/>
      <c r="B399" s="48" t="s">
        <v>14385</v>
      </c>
      <c r="C399" s="48"/>
      <c r="D399" s="46"/>
      <c r="E399" s="46"/>
      <c r="F399" s="46"/>
      <c r="G399" s="46"/>
      <c r="H399" s="46"/>
      <c r="I399" s="46"/>
      <c r="J399" s="4"/>
      <c r="K399" s="46"/>
      <c r="L399" s="47"/>
    </row>
    <row r="400" spans="1:12" ht="15" customHeight="1">
      <c r="A400" s="49"/>
      <c r="B400" s="48" t="s">
        <v>14632</v>
      </c>
      <c r="C400" s="48"/>
      <c r="D400" s="46"/>
      <c r="E400" s="46"/>
      <c r="F400" s="46"/>
      <c r="G400" s="46"/>
      <c r="H400" s="46"/>
      <c r="I400" s="46"/>
      <c r="J400" s="4"/>
      <c r="K400" s="46"/>
      <c r="L400" s="47"/>
    </row>
    <row r="401" spans="1:12" ht="15" customHeight="1">
      <c r="A401" s="49"/>
      <c r="B401" s="48" t="s">
        <v>14409</v>
      </c>
      <c r="C401" s="48"/>
      <c r="D401" s="46"/>
      <c r="E401" s="46"/>
      <c r="F401" s="46"/>
      <c r="G401" s="46"/>
      <c r="H401" s="46"/>
      <c r="I401" s="46"/>
      <c r="J401" s="4"/>
      <c r="K401" s="46"/>
      <c r="L401" s="47"/>
    </row>
    <row r="402" spans="1:12" ht="30" customHeight="1" thickBot="1">
      <c r="A402" s="43"/>
      <c r="B402" s="45" t="s">
        <v>14477</v>
      </c>
      <c r="C402" s="45"/>
      <c r="D402" s="35"/>
      <c r="E402" s="35"/>
      <c r="F402" s="35"/>
      <c r="G402" s="35"/>
      <c r="H402" s="35"/>
      <c r="I402" s="35"/>
      <c r="J402" s="3"/>
      <c r="K402" s="35"/>
      <c r="L402" s="37"/>
    </row>
    <row r="403" spans="1:12" ht="15" customHeight="1">
      <c r="A403" s="42" t="s">
        <v>1322</v>
      </c>
      <c r="B403" s="44" t="s">
        <v>14341</v>
      </c>
      <c r="C403" s="44"/>
      <c r="D403" s="34" t="s">
        <v>14433</v>
      </c>
      <c r="E403" s="34" t="s">
        <v>14633</v>
      </c>
      <c r="F403" s="34" t="s">
        <v>14634</v>
      </c>
      <c r="G403" s="34" t="s">
        <v>14635</v>
      </c>
      <c r="H403" s="34" t="s">
        <v>14321</v>
      </c>
      <c r="I403" s="34" t="s">
        <v>14322</v>
      </c>
      <c r="J403" s="2">
        <v>4</v>
      </c>
      <c r="K403" s="34" t="s">
        <v>14420</v>
      </c>
      <c r="L403" s="36"/>
    </row>
    <row r="404" spans="1:12" ht="15" customHeight="1">
      <c r="A404" s="49"/>
      <c r="B404" s="48" t="s">
        <v>14632</v>
      </c>
      <c r="C404" s="48"/>
      <c r="D404" s="46"/>
      <c r="E404" s="46"/>
      <c r="F404" s="46"/>
      <c r="G404" s="46"/>
      <c r="H404" s="46"/>
      <c r="I404" s="46"/>
      <c r="J404" s="4">
        <v>0</v>
      </c>
      <c r="K404" s="46"/>
      <c r="L404" s="47"/>
    </row>
    <row r="405" spans="1:12" ht="15" customHeight="1">
      <c r="A405" s="49"/>
      <c r="B405" s="48" t="s">
        <v>14636</v>
      </c>
      <c r="C405" s="48"/>
      <c r="D405" s="46"/>
      <c r="E405" s="46"/>
      <c r="F405" s="46"/>
      <c r="G405" s="46"/>
      <c r="H405" s="46"/>
      <c r="I405" s="46"/>
      <c r="J405" s="4"/>
      <c r="K405" s="46"/>
      <c r="L405" s="47"/>
    </row>
    <row r="406" spans="1:12" ht="30" customHeight="1">
      <c r="A406" s="49"/>
      <c r="B406" s="48" t="s">
        <v>14637</v>
      </c>
      <c r="C406" s="48"/>
      <c r="D406" s="46"/>
      <c r="E406" s="46"/>
      <c r="F406" s="46"/>
      <c r="G406" s="46"/>
      <c r="H406" s="46"/>
      <c r="I406" s="46"/>
      <c r="J406" s="4"/>
      <c r="K406" s="46"/>
      <c r="L406" s="47"/>
    </row>
    <row r="407" spans="1:12" ht="15.75" thickBot="1">
      <c r="A407" s="43"/>
      <c r="B407" s="45" t="s">
        <v>14439</v>
      </c>
      <c r="C407" s="45"/>
      <c r="D407" s="35"/>
      <c r="E407" s="35"/>
      <c r="F407" s="35"/>
      <c r="G407" s="35"/>
      <c r="H407" s="35"/>
      <c r="I407" s="35"/>
      <c r="J407" s="3"/>
      <c r="K407" s="35"/>
      <c r="L407" s="37"/>
    </row>
    <row r="408" spans="1:12" ht="15" customHeight="1">
      <c r="A408" s="42" t="s">
        <v>581</v>
      </c>
      <c r="B408" s="44" t="s">
        <v>14473</v>
      </c>
      <c r="C408" s="44"/>
      <c r="D408" s="34" t="s">
        <v>14433</v>
      </c>
      <c r="E408" s="34" t="s">
        <v>14633</v>
      </c>
      <c r="F408" s="34" t="s">
        <v>14319</v>
      </c>
      <c r="G408" s="34" t="s">
        <v>14320</v>
      </c>
      <c r="H408" s="34" t="s">
        <v>14321</v>
      </c>
      <c r="I408" s="34" t="s">
        <v>14322</v>
      </c>
      <c r="J408" s="2">
        <v>4</v>
      </c>
      <c r="K408" s="34" t="s">
        <v>14420</v>
      </c>
      <c r="L408" s="36"/>
    </row>
    <row r="409" spans="1:12" ht="15" customHeight="1">
      <c r="A409" s="49"/>
      <c r="B409" s="48" t="s">
        <v>14638</v>
      </c>
      <c r="C409" s="48"/>
      <c r="D409" s="46"/>
      <c r="E409" s="46"/>
      <c r="F409" s="46"/>
      <c r="G409" s="46"/>
      <c r="H409" s="46"/>
      <c r="I409" s="46"/>
      <c r="J409" s="4">
        <v>0</v>
      </c>
      <c r="K409" s="46"/>
      <c r="L409" s="47"/>
    </row>
    <row r="410" spans="1:12" ht="30" customHeight="1">
      <c r="A410" s="49"/>
      <c r="B410" s="48" t="s">
        <v>14639</v>
      </c>
      <c r="C410" s="48"/>
      <c r="D410" s="46"/>
      <c r="E410" s="46"/>
      <c r="F410" s="46"/>
      <c r="G410" s="46"/>
      <c r="H410" s="46"/>
      <c r="I410" s="46"/>
      <c r="J410" s="4"/>
      <c r="K410" s="46"/>
      <c r="L410" s="47"/>
    </row>
    <row r="411" spans="1:12" ht="15.75" thickBot="1">
      <c r="A411" s="43"/>
      <c r="B411" s="45" t="s">
        <v>14316</v>
      </c>
      <c r="C411" s="45"/>
      <c r="D411" s="35"/>
      <c r="E411" s="35"/>
      <c r="F411" s="35"/>
      <c r="G411" s="35"/>
      <c r="H411" s="35"/>
      <c r="I411" s="35"/>
      <c r="J411" s="3"/>
      <c r="K411" s="35"/>
      <c r="L411" s="37"/>
    </row>
    <row r="412" spans="1:12" ht="44.25" customHeight="1">
      <c r="A412" s="42" t="s">
        <v>3532</v>
      </c>
      <c r="B412" s="44" t="s">
        <v>14387</v>
      </c>
      <c r="C412" s="44"/>
      <c r="D412" s="34" t="s">
        <v>14433</v>
      </c>
      <c r="E412" s="34" t="s">
        <v>14640</v>
      </c>
      <c r="F412" s="34" t="s">
        <v>14319</v>
      </c>
      <c r="G412" s="34" t="s">
        <v>14320</v>
      </c>
      <c r="H412" s="34" t="s">
        <v>14321</v>
      </c>
      <c r="I412" s="34" t="s">
        <v>14322</v>
      </c>
      <c r="J412" s="2">
        <v>4</v>
      </c>
      <c r="K412" s="34" t="s">
        <v>14420</v>
      </c>
      <c r="L412" s="36"/>
    </row>
    <row r="413" spans="1:12" ht="15.75" thickBot="1">
      <c r="A413" s="43"/>
      <c r="B413" s="45"/>
      <c r="C413" s="45"/>
      <c r="D413" s="35"/>
      <c r="E413" s="35"/>
      <c r="F413" s="35"/>
      <c r="G413" s="35"/>
      <c r="H413" s="35"/>
      <c r="I413" s="35"/>
      <c r="J413" s="3">
        <v>0</v>
      </c>
      <c r="K413" s="35"/>
      <c r="L413" s="37"/>
    </row>
    <row r="414" spans="1:12" ht="15" customHeight="1">
      <c r="A414" s="42" t="s">
        <v>6139</v>
      </c>
      <c r="B414" s="44" t="s">
        <v>14335</v>
      </c>
      <c r="C414" s="44"/>
      <c r="D414" s="34" t="s">
        <v>14433</v>
      </c>
      <c r="E414" s="34" t="s">
        <v>14641</v>
      </c>
      <c r="F414" s="34" t="s">
        <v>14319</v>
      </c>
      <c r="G414" s="34" t="s">
        <v>14320</v>
      </c>
      <c r="H414" s="34" t="s">
        <v>14321</v>
      </c>
      <c r="I414" s="34" t="s">
        <v>14322</v>
      </c>
      <c r="J414" s="2">
        <v>4</v>
      </c>
      <c r="K414" s="34" t="s">
        <v>14323</v>
      </c>
      <c r="L414" s="36"/>
    </row>
    <row r="415" spans="1:12" ht="15.75" thickBot="1">
      <c r="A415" s="43"/>
      <c r="B415" s="45" t="s">
        <v>14517</v>
      </c>
      <c r="C415" s="45"/>
      <c r="D415" s="35"/>
      <c r="E415" s="35"/>
      <c r="F415" s="35"/>
      <c r="G415" s="35"/>
      <c r="H415" s="35"/>
      <c r="I415" s="35"/>
      <c r="J415" s="3">
        <v>0</v>
      </c>
      <c r="K415" s="35"/>
      <c r="L415" s="37"/>
    </row>
    <row r="416" spans="1:12" ht="15" customHeight="1">
      <c r="A416" s="42" t="s">
        <v>410</v>
      </c>
      <c r="B416" s="44" t="s">
        <v>14334</v>
      </c>
      <c r="C416" s="44"/>
      <c r="D416" s="34" t="s">
        <v>14433</v>
      </c>
      <c r="E416" s="34" t="s">
        <v>14642</v>
      </c>
      <c r="F416" s="34" t="s">
        <v>14319</v>
      </c>
      <c r="G416" s="34" t="s">
        <v>14320</v>
      </c>
      <c r="H416" s="34" t="s">
        <v>14321</v>
      </c>
      <c r="I416" s="34" t="s">
        <v>14322</v>
      </c>
      <c r="J416" s="2">
        <v>4</v>
      </c>
      <c r="K416" s="34" t="s">
        <v>14420</v>
      </c>
      <c r="L416" s="36"/>
    </row>
    <row r="417" spans="1:12" ht="15" customHeight="1">
      <c r="A417" s="49"/>
      <c r="B417" s="48" t="s">
        <v>14490</v>
      </c>
      <c r="C417" s="48"/>
      <c r="D417" s="46"/>
      <c r="E417" s="46"/>
      <c r="F417" s="46"/>
      <c r="G417" s="46"/>
      <c r="H417" s="46"/>
      <c r="I417" s="46"/>
      <c r="J417" s="4">
        <v>0</v>
      </c>
      <c r="K417" s="46"/>
      <c r="L417" s="47"/>
    </row>
    <row r="418" spans="1:12" ht="15" customHeight="1">
      <c r="A418" s="49"/>
      <c r="B418" s="48" t="s">
        <v>14643</v>
      </c>
      <c r="C418" s="48"/>
      <c r="D418" s="46"/>
      <c r="E418" s="46"/>
      <c r="F418" s="46"/>
      <c r="G418" s="46"/>
      <c r="H418" s="46"/>
      <c r="I418" s="46"/>
      <c r="J418" s="4"/>
      <c r="K418" s="46"/>
      <c r="L418" s="47"/>
    </row>
    <row r="419" spans="1:12" ht="15" customHeight="1">
      <c r="A419" s="49"/>
      <c r="B419" s="48" t="s">
        <v>14409</v>
      </c>
      <c r="C419" s="48"/>
      <c r="D419" s="46"/>
      <c r="E419" s="46"/>
      <c r="F419" s="46"/>
      <c r="G419" s="46"/>
      <c r="H419" s="46"/>
      <c r="I419" s="46"/>
      <c r="J419" s="4"/>
      <c r="K419" s="46"/>
      <c r="L419" s="47"/>
    </row>
    <row r="420" spans="1:12" ht="30" customHeight="1">
      <c r="A420" s="49"/>
      <c r="B420" s="48" t="s">
        <v>14387</v>
      </c>
      <c r="C420" s="48"/>
      <c r="D420" s="46"/>
      <c r="E420" s="46"/>
      <c r="F420" s="46"/>
      <c r="G420" s="46"/>
      <c r="H420" s="46"/>
      <c r="I420" s="46"/>
      <c r="J420" s="4"/>
      <c r="K420" s="46"/>
      <c r="L420" s="47"/>
    </row>
    <row r="421" spans="1:12" ht="15.75" thickBot="1">
      <c r="A421" s="43"/>
      <c r="B421" s="45" t="s">
        <v>14330</v>
      </c>
      <c r="C421" s="45"/>
      <c r="D421" s="35"/>
      <c r="E421" s="35"/>
      <c r="F421" s="35"/>
      <c r="G421" s="35"/>
      <c r="H421" s="35"/>
      <c r="I421" s="35"/>
      <c r="J421" s="3"/>
      <c r="K421" s="35"/>
      <c r="L421" s="37"/>
    </row>
    <row r="422" spans="1:12" ht="15" customHeight="1">
      <c r="A422" s="42" t="s">
        <v>281</v>
      </c>
      <c r="B422" s="44" t="s">
        <v>14517</v>
      </c>
      <c r="C422" s="44"/>
      <c r="D422" s="34" t="s">
        <v>14433</v>
      </c>
      <c r="E422" s="34" t="s">
        <v>14644</v>
      </c>
      <c r="F422" s="34" t="s">
        <v>14319</v>
      </c>
      <c r="G422" s="34" t="s">
        <v>14320</v>
      </c>
      <c r="H422" s="34" t="s">
        <v>14321</v>
      </c>
      <c r="I422" s="34" t="s">
        <v>14322</v>
      </c>
      <c r="J422" s="2">
        <v>4</v>
      </c>
      <c r="K422" s="34" t="s">
        <v>14420</v>
      </c>
      <c r="L422" s="36"/>
    </row>
    <row r="423" spans="1:12" ht="15" customHeight="1">
      <c r="A423" s="49"/>
      <c r="B423" s="48" t="s">
        <v>14316</v>
      </c>
      <c r="C423" s="48"/>
      <c r="D423" s="46"/>
      <c r="E423" s="46"/>
      <c r="F423" s="46"/>
      <c r="G423" s="46"/>
      <c r="H423" s="46"/>
      <c r="I423" s="46"/>
      <c r="J423" s="4">
        <v>0</v>
      </c>
      <c r="K423" s="46"/>
      <c r="L423" s="47"/>
    </row>
    <row r="424" spans="1:12" ht="15" customHeight="1">
      <c r="A424" s="49"/>
      <c r="B424" s="48" t="s">
        <v>14645</v>
      </c>
      <c r="C424" s="48"/>
      <c r="D424" s="46"/>
      <c r="E424" s="46"/>
      <c r="F424" s="46"/>
      <c r="G424" s="46"/>
      <c r="H424" s="46"/>
      <c r="I424" s="46"/>
      <c r="J424" s="4"/>
      <c r="K424" s="46"/>
      <c r="L424" s="47"/>
    </row>
    <row r="425" spans="1:12" ht="15.75" thickBot="1">
      <c r="A425" s="43"/>
      <c r="B425" s="45" t="s">
        <v>14429</v>
      </c>
      <c r="C425" s="45"/>
      <c r="D425" s="35"/>
      <c r="E425" s="35"/>
      <c r="F425" s="35"/>
      <c r="G425" s="35"/>
      <c r="H425" s="35"/>
      <c r="I425" s="35"/>
      <c r="J425" s="3"/>
      <c r="K425" s="35"/>
      <c r="L425" s="37"/>
    </row>
    <row r="426" spans="1:12" ht="15">
      <c r="A426" s="42" t="s">
        <v>5914</v>
      </c>
      <c r="B426" s="44" t="s">
        <v>14387</v>
      </c>
      <c r="C426" s="44"/>
      <c r="D426" s="34" t="s">
        <v>14433</v>
      </c>
      <c r="E426" s="34" t="s">
        <v>14646</v>
      </c>
      <c r="F426" s="34" t="s">
        <v>14634</v>
      </c>
      <c r="G426" s="34" t="s">
        <v>14320</v>
      </c>
      <c r="H426" s="34" t="s">
        <v>14321</v>
      </c>
      <c r="I426" s="34" t="s">
        <v>14322</v>
      </c>
      <c r="J426" s="2">
        <v>4</v>
      </c>
      <c r="K426" s="34" t="s">
        <v>14420</v>
      </c>
      <c r="L426" s="36"/>
    </row>
    <row r="427" spans="1:12" ht="15.75" thickBot="1">
      <c r="A427" s="43"/>
      <c r="B427" s="45"/>
      <c r="C427" s="45"/>
      <c r="D427" s="35"/>
      <c r="E427" s="35"/>
      <c r="F427" s="35"/>
      <c r="G427" s="35"/>
      <c r="H427" s="35"/>
      <c r="I427" s="35"/>
      <c r="J427" s="3">
        <v>0</v>
      </c>
      <c r="K427" s="35"/>
      <c r="L427" s="37"/>
    </row>
    <row r="428" spans="1:12" ht="15" customHeight="1">
      <c r="A428" s="42" t="s">
        <v>10660</v>
      </c>
      <c r="B428" s="44" t="s">
        <v>14341</v>
      </c>
      <c r="C428" s="44"/>
      <c r="D428" s="34" t="s">
        <v>14433</v>
      </c>
      <c r="E428" s="34" t="s">
        <v>14647</v>
      </c>
      <c r="F428" s="34" t="s">
        <v>14319</v>
      </c>
      <c r="G428" s="34" t="s">
        <v>14320</v>
      </c>
      <c r="H428" s="34" t="s">
        <v>14321</v>
      </c>
      <c r="I428" s="34" t="s">
        <v>14322</v>
      </c>
      <c r="J428" s="2">
        <v>4</v>
      </c>
      <c r="K428" s="34" t="s">
        <v>14420</v>
      </c>
      <c r="L428" s="36"/>
    </row>
    <row r="429" spans="1:12" ht="15.75" thickBot="1">
      <c r="A429" s="43"/>
      <c r="B429" s="45" t="s">
        <v>14328</v>
      </c>
      <c r="C429" s="45"/>
      <c r="D429" s="35"/>
      <c r="E429" s="35"/>
      <c r="F429" s="35"/>
      <c r="G429" s="35"/>
      <c r="H429" s="35"/>
      <c r="I429" s="35"/>
      <c r="J429" s="3">
        <v>0</v>
      </c>
      <c r="K429" s="35"/>
      <c r="L429" s="37"/>
    </row>
    <row r="430" spans="1:12" ht="15">
      <c r="A430" s="42" t="s">
        <v>14648</v>
      </c>
      <c r="B430" s="50"/>
      <c r="C430" s="50"/>
      <c r="D430" s="34" t="s">
        <v>14433</v>
      </c>
      <c r="E430" s="34" t="s">
        <v>14649</v>
      </c>
      <c r="F430" s="34" t="s">
        <v>14319</v>
      </c>
      <c r="G430" s="34" t="s">
        <v>14320</v>
      </c>
      <c r="H430" s="34" t="s">
        <v>14321</v>
      </c>
      <c r="I430" s="34" t="s">
        <v>14322</v>
      </c>
      <c r="J430" s="2">
        <v>6</v>
      </c>
      <c r="K430" s="34" t="s">
        <v>14420</v>
      </c>
      <c r="L430" s="36"/>
    </row>
    <row r="431" spans="1:12" ht="15.75" thickBot="1">
      <c r="A431" s="43"/>
      <c r="B431" s="51"/>
      <c r="C431" s="51"/>
      <c r="D431" s="35"/>
      <c r="E431" s="35"/>
      <c r="F431" s="35"/>
      <c r="G431" s="35"/>
      <c r="H431" s="35"/>
      <c r="I431" s="35"/>
      <c r="J431" s="3">
        <v>0</v>
      </c>
      <c r="K431" s="35"/>
      <c r="L431" s="37"/>
    </row>
    <row r="432" spans="1:12" ht="15">
      <c r="A432" s="42" t="s">
        <v>12963</v>
      </c>
      <c r="B432" s="44" t="s">
        <v>14650</v>
      </c>
      <c r="C432" s="44"/>
      <c r="D432" s="34" t="s">
        <v>14433</v>
      </c>
      <c r="E432" s="34" t="s">
        <v>14651</v>
      </c>
      <c r="F432" s="34" t="s">
        <v>14319</v>
      </c>
      <c r="G432" s="34" t="s">
        <v>14320</v>
      </c>
      <c r="H432" s="34" t="s">
        <v>14321</v>
      </c>
      <c r="I432" s="34" t="s">
        <v>14322</v>
      </c>
      <c r="J432" s="2">
        <v>6</v>
      </c>
      <c r="K432" s="34" t="s">
        <v>14420</v>
      </c>
      <c r="L432" s="36"/>
    </row>
    <row r="433" spans="1:12" ht="15.75" thickBot="1">
      <c r="A433" s="43"/>
      <c r="B433" s="45"/>
      <c r="C433" s="45"/>
      <c r="D433" s="35"/>
      <c r="E433" s="35"/>
      <c r="F433" s="35"/>
      <c r="G433" s="35"/>
      <c r="H433" s="35"/>
      <c r="I433" s="35"/>
      <c r="J433" s="3">
        <v>0</v>
      </c>
      <c r="K433" s="35"/>
      <c r="L433" s="37"/>
    </row>
    <row r="434" spans="1:12" ht="15">
      <c r="A434" s="42">
        <v>610045</v>
      </c>
      <c r="B434" s="50"/>
      <c r="C434" s="50"/>
      <c r="D434" s="34" t="s">
        <v>14433</v>
      </c>
      <c r="E434" s="34" t="s">
        <v>14652</v>
      </c>
      <c r="F434" s="34" t="s">
        <v>14319</v>
      </c>
      <c r="G434" s="34" t="s">
        <v>14320</v>
      </c>
      <c r="H434" s="34" t="s">
        <v>14321</v>
      </c>
      <c r="I434" s="34" t="s">
        <v>14322</v>
      </c>
      <c r="J434" s="2">
        <v>8</v>
      </c>
      <c r="K434" s="34" t="s">
        <v>14420</v>
      </c>
      <c r="L434" s="36"/>
    </row>
    <row r="435" spans="1:12" ht="15.75" thickBot="1">
      <c r="A435" s="43"/>
      <c r="B435" s="51"/>
      <c r="C435" s="51"/>
      <c r="D435" s="35"/>
      <c r="E435" s="35"/>
      <c r="F435" s="35"/>
      <c r="G435" s="35"/>
      <c r="H435" s="35"/>
      <c r="I435" s="35"/>
      <c r="J435" s="3">
        <v>0</v>
      </c>
      <c r="K435" s="35"/>
      <c r="L435" s="37"/>
    </row>
    <row r="436" spans="1:12" ht="15">
      <c r="A436" s="42" t="s">
        <v>1793</v>
      </c>
      <c r="B436" s="44" t="s">
        <v>14387</v>
      </c>
      <c r="C436" s="44"/>
      <c r="D436" s="34" t="s">
        <v>14433</v>
      </c>
      <c r="E436" s="34" t="s">
        <v>14653</v>
      </c>
      <c r="F436" s="34" t="s">
        <v>14319</v>
      </c>
      <c r="G436" s="34" t="s">
        <v>14320</v>
      </c>
      <c r="H436" s="34" t="s">
        <v>14321</v>
      </c>
      <c r="I436" s="34" t="s">
        <v>14322</v>
      </c>
      <c r="J436" s="2">
        <v>4</v>
      </c>
      <c r="K436" s="34" t="s">
        <v>14420</v>
      </c>
      <c r="L436" s="36"/>
    </row>
    <row r="437" spans="1:12" ht="15.75" thickBot="1">
      <c r="A437" s="43"/>
      <c r="B437" s="45"/>
      <c r="C437" s="45"/>
      <c r="D437" s="35"/>
      <c r="E437" s="35"/>
      <c r="F437" s="35"/>
      <c r="G437" s="35"/>
      <c r="H437" s="35"/>
      <c r="I437" s="35"/>
      <c r="J437" s="3">
        <v>0</v>
      </c>
      <c r="K437" s="35"/>
      <c r="L437" s="37"/>
    </row>
    <row r="438" spans="1:12" ht="15">
      <c r="A438" s="42" t="s">
        <v>14654</v>
      </c>
      <c r="B438" s="50"/>
      <c r="C438" s="50"/>
      <c r="D438" s="34" t="s">
        <v>14433</v>
      </c>
      <c r="E438" s="34" t="s">
        <v>14655</v>
      </c>
      <c r="F438" s="34" t="s">
        <v>14319</v>
      </c>
      <c r="G438" s="34" t="s">
        <v>14320</v>
      </c>
      <c r="H438" s="34" t="s">
        <v>14321</v>
      </c>
      <c r="I438" s="34" t="s">
        <v>14322</v>
      </c>
      <c r="J438" s="2">
        <v>6</v>
      </c>
      <c r="K438" s="34" t="s">
        <v>14420</v>
      </c>
      <c r="L438" s="36"/>
    </row>
    <row r="439" spans="1:12" ht="15.75" thickBot="1">
      <c r="A439" s="43"/>
      <c r="B439" s="51"/>
      <c r="C439" s="51"/>
      <c r="D439" s="35"/>
      <c r="E439" s="35"/>
      <c r="F439" s="35"/>
      <c r="G439" s="35"/>
      <c r="H439" s="35"/>
      <c r="I439" s="35"/>
      <c r="J439" s="3">
        <v>0</v>
      </c>
      <c r="K439" s="35"/>
      <c r="L439" s="37"/>
    </row>
    <row r="440" spans="1:12" ht="15">
      <c r="A440" s="42" t="s">
        <v>14656</v>
      </c>
      <c r="B440" s="50"/>
      <c r="C440" s="50"/>
      <c r="D440" s="34" t="s">
        <v>14433</v>
      </c>
      <c r="E440" s="34" t="s">
        <v>14657</v>
      </c>
      <c r="F440" s="34" t="s">
        <v>14319</v>
      </c>
      <c r="G440" s="34" t="s">
        <v>14320</v>
      </c>
      <c r="H440" s="34" t="s">
        <v>14321</v>
      </c>
      <c r="I440" s="34" t="s">
        <v>14322</v>
      </c>
      <c r="J440" s="2">
        <v>4</v>
      </c>
      <c r="K440" s="34" t="s">
        <v>14420</v>
      </c>
      <c r="L440" s="36"/>
    </row>
    <row r="441" spans="1:12" ht="15.75" thickBot="1">
      <c r="A441" s="43"/>
      <c r="B441" s="51"/>
      <c r="C441" s="51"/>
      <c r="D441" s="35"/>
      <c r="E441" s="35"/>
      <c r="F441" s="35"/>
      <c r="G441" s="35"/>
      <c r="H441" s="35"/>
      <c r="I441" s="35"/>
      <c r="J441" s="3">
        <v>1</v>
      </c>
      <c r="K441" s="35"/>
      <c r="L441" s="37"/>
    </row>
    <row r="442" spans="1:12" ht="29.25" customHeight="1">
      <c r="A442" s="42" t="s">
        <v>14658</v>
      </c>
      <c r="B442" s="50"/>
      <c r="C442" s="50"/>
      <c r="D442" s="34" t="s">
        <v>14433</v>
      </c>
      <c r="E442" s="34" t="s">
        <v>14659</v>
      </c>
      <c r="F442" s="34" t="s">
        <v>14319</v>
      </c>
      <c r="G442" s="34" t="s">
        <v>14320</v>
      </c>
      <c r="H442" s="34" t="s">
        <v>14321</v>
      </c>
      <c r="I442" s="34" t="s">
        <v>14322</v>
      </c>
      <c r="J442" s="2">
        <v>4</v>
      </c>
      <c r="K442" s="34" t="s">
        <v>14420</v>
      </c>
      <c r="L442" s="36"/>
    </row>
    <row r="443" spans="1:12" ht="15.75" thickBot="1">
      <c r="A443" s="43"/>
      <c r="B443" s="51"/>
      <c r="C443" s="51"/>
      <c r="D443" s="35"/>
      <c r="E443" s="35"/>
      <c r="F443" s="35"/>
      <c r="G443" s="35"/>
      <c r="H443" s="35"/>
      <c r="I443" s="35"/>
      <c r="J443" s="3">
        <v>0</v>
      </c>
      <c r="K443" s="35"/>
      <c r="L443" s="37"/>
    </row>
    <row r="444" spans="1:12" ht="15" customHeight="1">
      <c r="A444" s="42" t="s">
        <v>5188</v>
      </c>
      <c r="B444" s="44" t="s">
        <v>14341</v>
      </c>
      <c r="C444" s="44"/>
      <c r="D444" s="34" t="s">
        <v>14433</v>
      </c>
      <c r="E444" s="34" t="s">
        <v>14660</v>
      </c>
      <c r="F444" s="34" t="s">
        <v>14319</v>
      </c>
      <c r="G444" s="34" t="s">
        <v>14320</v>
      </c>
      <c r="H444" s="34" t="s">
        <v>14321</v>
      </c>
      <c r="I444" s="34" t="s">
        <v>14322</v>
      </c>
      <c r="J444" s="2">
        <v>6</v>
      </c>
      <c r="K444" s="34" t="s">
        <v>14420</v>
      </c>
      <c r="L444" s="36"/>
    </row>
    <row r="445" spans="1:12" ht="30" customHeight="1" thickBot="1">
      <c r="A445" s="43"/>
      <c r="B445" s="45" t="s">
        <v>14637</v>
      </c>
      <c r="C445" s="45"/>
      <c r="D445" s="35"/>
      <c r="E445" s="35"/>
      <c r="F445" s="35"/>
      <c r="G445" s="35"/>
      <c r="H445" s="35"/>
      <c r="I445" s="35"/>
      <c r="J445" s="3">
        <v>0</v>
      </c>
      <c r="K445" s="35"/>
      <c r="L445" s="37"/>
    </row>
    <row r="446" spans="1:12" ht="15" customHeight="1">
      <c r="A446" s="42" t="s">
        <v>711</v>
      </c>
      <c r="B446" s="44" t="s">
        <v>14661</v>
      </c>
      <c r="C446" s="44"/>
      <c r="D446" s="34" t="s">
        <v>14433</v>
      </c>
      <c r="E446" s="34" t="s">
        <v>14662</v>
      </c>
      <c r="F446" s="34" t="s">
        <v>14319</v>
      </c>
      <c r="G446" s="34" t="s">
        <v>14320</v>
      </c>
      <c r="H446" s="34" t="s">
        <v>14321</v>
      </c>
      <c r="I446" s="34" t="s">
        <v>14322</v>
      </c>
      <c r="J446" s="2">
        <v>8</v>
      </c>
      <c r="K446" s="34" t="s">
        <v>14323</v>
      </c>
      <c r="L446" s="36"/>
    </row>
    <row r="447" spans="1:12" ht="15" customHeight="1">
      <c r="A447" s="49"/>
      <c r="B447" s="48" t="s">
        <v>14346</v>
      </c>
      <c r="C447" s="48"/>
      <c r="D447" s="46"/>
      <c r="E447" s="46"/>
      <c r="F447" s="46"/>
      <c r="G447" s="46"/>
      <c r="H447" s="46"/>
      <c r="I447" s="46"/>
      <c r="J447" s="4">
        <v>0</v>
      </c>
      <c r="K447" s="46"/>
      <c r="L447" s="47"/>
    </row>
    <row r="448" spans="1:12" ht="15" customHeight="1">
      <c r="A448" s="49"/>
      <c r="B448" s="48" t="s">
        <v>14331</v>
      </c>
      <c r="C448" s="48"/>
      <c r="D448" s="46"/>
      <c r="E448" s="46"/>
      <c r="F448" s="46"/>
      <c r="G448" s="46"/>
      <c r="H448" s="46"/>
      <c r="I448" s="46"/>
      <c r="J448" s="4"/>
      <c r="K448" s="46"/>
      <c r="L448" s="47"/>
    </row>
    <row r="449" spans="1:12" ht="15" customHeight="1">
      <c r="A449" s="49"/>
      <c r="B449" s="48" t="s">
        <v>14622</v>
      </c>
      <c r="C449" s="48"/>
      <c r="D449" s="46"/>
      <c r="E449" s="46"/>
      <c r="F449" s="46"/>
      <c r="G449" s="46"/>
      <c r="H449" s="46"/>
      <c r="I449" s="46"/>
      <c r="J449" s="4"/>
      <c r="K449" s="46"/>
      <c r="L449" s="47"/>
    </row>
    <row r="450" spans="1:12" ht="15" customHeight="1">
      <c r="A450" s="49"/>
      <c r="B450" s="48" t="s">
        <v>14663</v>
      </c>
      <c r="C450" s="48"/>
      <c r="D450" s="46"/>
      <c r="E450" s="46"/>
      <c r="F450" s="46"/>
      <c r="G450" s="46"/>
      <c r="H450" s="46"/>
      <c r="I450" s="46"/>
      <c r="J450" s="4"/>
      <c r="K450" s="46"/>
      <c r="L450" s="47"/>
    </row>
    <row r="451" spans="1:12" ht="15" customHeight="1">
      <c r="A451" s="49"/>
      <c r="B451" s="48" t="s">
        <v>14664</v>
      </c>
      <c r="C451" s="48"/>
      <c r="D451" s="46"/>
      <c r="E451" s="46"/>
      <c r="F451" s="46"/>
      <c r="G451" s="46"/>
      <c r="H451" s="46"/>
      <c r="I451" s="46"/>
      <c r="J451" s="4"/>
      <c r="K451" s="46"/>
      <c r="L451" s="47"/>
    </row>
    <row r="452" spans="1:12" ht="15" customHeight="1">
      <c r="A452" s="49"/>
      <c r="B452" s="48" t="s">
        <v>14409</v>
      </c>
      <c r="C452" s="48"/>
      <c r="D452" s="46"/>
      <c r="E452" s="46"/>
      <c r="F452" s="46"/>
      <c r="G452" s="46"/>
      <c r="H452" s="46"/>
      <c r="I452" s="46"/>
      <c r="J452" s="4"/>
      <c r="K452" s="46"/>
      <c r="L452" s="47"/>
    </row>
    <row r="453" spans="1:12" ht="30" customHeight="1">
      <c r="A453" s="49"/>
      <c r="B453" s="48" t="s">
        <v>14387</v>
      </c>
      <c r="C453" s="48"/>
      <c r="D453" s="46"/>
      <c r="E453" s="46"/>
      <c r="F453" s="46"/>
      <c r="G453" s="46"/>
      <c r="H453" s="46"/>
      <c r="I453" s="46"/>
      <c r="J453" s="4"/>
      <c r="K453" s="46"/>
      <c r="L453" s="47"/>
    </row>
    <row r="454" spans="1:12" ht="15" customHeight="1">
      <c r="A454" s="49"/>
      <c r="B454" s="48" t="s">
        <v>14316</v>
      </c>
      <c r="C454" s="48"/>
      <c r="D454" s="46"/>
      <c r="E454" s="46"/>
      <c r="F454" s="46"/>
      <c r="G454" s="46"/>
      <c r="H454" s="46"/>
      <c r="I454" s="46"/>
      <c r="J454" s="4"/>
      <c r="K454" s="46"/>
      <c r="L454" s="47"/>
    </row>
    <row r="455" spans="1:12" ht="15.75" thickBot="1">
      <c r="A455" s="43"/>
      <c r="B455" s="45" t="s">
        <v>14665</v>
      </c>
      <c r="C455" s="45"/>
      <c r="D455" s="35"/>
      <c r="E455" s="35"/>
      <c r="F455" s="35"/>
      <c r="G455" s="35"/>
      <c r="H455" s="35"/>
      <c r="I455" s="35"/>
      <c r="J455" s="3"/>
      <c r="K455" s="35"/>
      <c r="L455" s="37"/>
    </row>
    <row r="456" spans="1:12" ht="15" customHeight="1">
      <c r="A456" s="42" t="s">
        <v>5550</v>
      </c>
      <c r="B456" s="44" t="s">
        <v>14643</v>
      </c>
      <c r="C456" s="44"/>
      <c r="D456" s="34" t="s">
        <v>14433</v>
      </c>
      <c r="E456" s="34" t="s">
        <v>14666</v>
      </c>
      <c r="F456" s="34" t="s">
        <v>14319</v>
      </c>
      <c r="G456" s="34" t="s">
        <v>14320</v>
      </c>
      <c r="H456" s="34" t="s">
        <v>14321</v>
      </c>
      <c r="I456" s="34" t="s">
        <v>14322</v>
      </c>
      <c r="J456" s="2">
        <v>4</v>
      </c>
      <c r="K456" s="34" t="s">
        <v>14420</v>
      </c>
      <c r="L456" s="36"/>
    </row>
    <row r="457" spans="1:12" ht="15" customHeight="1">
      <c r="A457" s="49"/>
      <c r="B457" s="48" t="s">
        <v>14476</v>
      </c>
      <c r="C457" s="48"/>
      <c r="D457" s="46"/>
      <c r="E457" s="46"/>
      <c r="F457" s="46"/>
      <c r="G457" s="46"/>
      <c r="H457" s="46"/>
      <c r="I457" s="46"/>
      <c r="J457" s="4">
        <v>0</v>
      </c>
      <c r="K457" s="46"/>
      <c r="L457" s="47"/>
    </row>
    <row r="458" spans="1:12" ht="15.75" thickBot="1">
      <c r="A458" s="43"/>
      <c r="B458" s="45" t="s">
        <v>14445</v>
      </c>
      <c r="C458" s="45"/>
      <c r="D458" s="35"/>
      <c r="E458" s="35"/>
      <c r="F458" s="35"/>
      <c r="G458" s="35"/>
      <c r="H458" s="35"/>
      <c r="I458" s="35"/>
      <c r="J458" s="3"/>
      <c r="K458" s="35"/>
      <c r="L458" s="37"/>
    </row>
    <row r="459" spans="1:12" ht="15" customHeight="1">
      <c r="A459" s="42" t="s">
        <v>97</v>
      </c>
      <c r="B459" s="44" t="s">
        <v>14458</v>
      </c>
      <c r="C459" s="44"/>
      <c r="D459" s="34" t="s">
        <v>14433</v>
      </c>
      <c r="E459" s="34" t="s">
        <v>14667</v>
      </c>
      <c r="F459" s="34" t="s">
        <v>14319</v>
      </c>
      <c r="G459" s="34" t="s">
        <v>14320</v>
      </c>
      <c r="H459" s="34" t="s">
        <v>14321</v>
      </c>
      <c r="I459" s="34" t="s">
        <v>14322</v>
      </c>
      <c r="J459" s="2">
        <v>4</v>
      </c>
      <c r="K459" s="34" t="s">
        <v>14420</v>
      </c>
      <c r="L459" s="36"/>
    </row>
    <row r="460" spans="1:12" ht="15" customHeight="1">
      <c r="A460" s="49"/>
      <c r="B460" s="48" t="s">
        <v>14668</v>
      </c>
      <c r="C460" s="48"/>
      <c r="D460" s="46"/>
      <c r="E460" s="46"/>
      <c r="F460" s="46"/>
      <c r="G460" s="46"/>
      <c r="H460" s="46"/>
      <c r="I460" s="46"/>
      <c r="J460" s="4">
        <v>0</v>
      </c>
      <c r="K460" s="46"/>
      <c r="L460" s="47"/>
    </row>
    <row r="461" spans="1:12" ht="15" customHeight="1">
      <c r="A461" s="49"/>
      <c r="B461" s="48" t="s">
        <v>14669</v>
      </c>
      <c r="C461" s="48"/>
      <c r="D461" s="46"/>
      <c r="E461" s="46"/>
      <c r="F461" s="46"/>
      <c r="G461" s="46"/>
      <c r="H461" s="46"/>
      <c r="I461" s="46"/>
      <c r="J461" s="4"/>
      <c r="K461" s="46"/>
      <c r="L461" s="47"/>
    </row>
    <row r="462" spans="1:12" ht="15" customHeight="1">
      <c r="A462" s="49"/>
      <c r="B462" s="48" t="s">
        <v>14670</v>
      </c>
      <c r="C462" s="48"/>
      <c r="D462" s="46"/>
      <c r="E462" s="46"/>
      <c r="F462" s="46"/>
      <c r="G462" s="46"/>
      <c r="H462" s="46"/>
      <c r="I462" s="46"/>
      <c r="J462" s="4"/>
      <c r="K462" s="46"/>
      <c r="L462" s="47"/>
    </row>
    <row r="463" spans="1:12" ht="15" customHeight="1">
      <c r="A463" s="49"/>
      <c r="B463" s="48" t="s">
        <v>14461</v>
      </c>
      <c r="C463" s="48"/>
      <c r="D463" s="46"/>
      <c r="E463" s="46"/>
      <c r="F463" s="46"/>
      <c r="G463" s="46"/>
      <c r="H463" s="46"/>
      <c r="I463" s="46"/>
      <c r="J463" s="4"/>
      <c r="K463" s="46"/>
      <c r="L463" s="47"/>
    </row>
    <row r="464" spans="1:12" ht="15" customHeight="1">
      <c r="A464" s="49"/>
      <c r="B464" s="48" t="s">
        <v>14671</v>
      </c>
      <c r="C464" s="48"/>
      <c r="D464" s="46"/>
      <c r="E464" s="46"/>
      <c r="F464" s="46"/>
      <c r="G464" s="46"/>
      <c r="H464" s="46"/>
      <c r="I464" s="46"/>
      <c r="J464" s="4"/>
      <c r="K464" s="46"/>
      <c r="L464" s="47"/>
    </row>
    <row r="465" spans="1:12" ht="15" customHeight="1">
      <c r="A465" s="49"/>
      <c r="B465" s="48" t="s">
        <v>14672</v>
      </c>
      <c r="C465" s="48"/>
      <c r="D465" s="46"/>
      <c r="E465" s="46"/>
      <c r="F465" s="46"/>
      <c r="G465" s="46"/>
      <c r="H465" s="46"/>
      <c r="I465" s="46"/>
      <c r="J465" s="4"/>
      <c r="K465" s="46"/>
      <c r="L465" s="47"/>
    </row>
    <row r="466" spans="1:12" ht="15" customHeight="1">
      <c r="A466" s="49"/>
      <c r="B466" s="48" t="s">
        <v>14538</v>
      </c>
      <c r="C466" s="48"/>
      <c r="D466" s="46"/>
      <c r="E466" s="46"/>
      <c r="F466" s="46"/>
      <c r="G466" s="46"/>
      <c r="H466" s="46"/>
      <c r="I466" s="46"/>
      <c r="J466" s="4"/>
      <c r="K466" s="46"/>
      <c r="L466" s="47"/>
    </row>
    <row r="467" spans="1:12" ht="15" customHeight="1">
      <c r="A467" s="49"/>
      <c r="B467" s="48" t="s">
        <v>14673</v>
      </c>
      <c r="C467" s="48"/>
      <c r="D467" s="46"/>
      <c r="E467" s="46"/>
      <c r="F467" s="46"/>
      <c r="G467" s="46"/>
      <c r="H467" s="46"/>
      <c r="I467" s="46"/>
      <c r="J467" s="4"/>
      <c r="K467" s="46"/>
      <c r="L467" s="47"/>
    </row>
    <row r="468" spans="1:12" ht="15" customHeight="1">
      <c r="A468" s="49"/>
      <c r="B468" s="48" t="s">
        <v>14674</v>
      </c>
      <c r="C468" s="48"/>
      <c r="D468" s="46"/>
      <c r="E468" s="46"/>
      <c r="F468" s="46"/>
      <c r="G468" s="46"/>
      <c r="H468" s="46"/>
      <c r="I468" s="46"/>
      <c r="J468" s="4"/>
      <c r="K468" s="46"/>
      <c r="L468" s="47"/>
    </row>
    <row r="469" spans="1:12" ht="15" customHeight="1">
      <c r="A469" s="49"/>
      <c r="B469" s="48" t="s">
        <v>14675</v>
      </c>
      <c r="C469" s="48"/>
      <c r="D469" s="46"/>
      <c r="E469" s="46"/>
      <c r="F469" s="46"/>
      <c r="G469" s="46"/>
      <c r="H469" s="46"/>
      <c r="I469" s="46"/>
      <c r="J469" s="4"/>
      <c r="K469" s="46"/>
      <c r="L469" s="47"/>
    </row>
    <row r="470" spans="1:12" ht="15" customHeight="1">
      <c r="A470" s="49"/>
      <c r="B470" s="48" t="s">
        <v>14335</v>
      </c>
      <c r="C470" s="48"/>
      <c r="D470" s="46"/>
      <c r="E470" s="46"/>
      <c r="F470" s="46"/>
      <c r="G470" s="46"/>
      <c r="H470" s="46"/>
      <c r="I470" s="46"/>
      <c r="J470" s="4"/>
      <c r="K470" s="46"/>
      <c r="L470" s="47"/>
    </row>
    <row r="471" spans="1:12" ht="15" customHeight="1">
      <c r="A471" s="49"/>
      <c r="B471" s="48" t="s">
        <v>14622</v>
      </c>
      <c r="C471" s="48"/>
      <c r="D471" s="46"/>
      <c r="E471" s="46"/>
      <c r="F471" s="46"/>
      <c r="G471" s="46"/>
      <c r="H471" s="46"/>
      <c r="I471" s="46"/>
      <c r="J471" s="4"/>
      <c r="K471" s="46"/>
      <c r="L471" s="47"/>
    </row>
    <row r="472" spans="1:12" ht="15" customHeight="1">
      <c r="A472" s="49"/>
      <c r="B472" s="48" t="s">
        <v>14511</v>
      </c>
      <c r="C472" s="48"/>
      <c r="D472" s="46"/>
      <c r="E472" s="46"/>
      <c r="F472" s="46"/>
      <c r="G472" s="46"/>
      <c r="H472" s="46"/>
      <c r="I472" s="46"/>
      <c r="J472" s="4"/>
      <c r="K472" s="46"/>
      <c r="L472" s="47"/>
    </row>
    <row r="473" spans="1:12" ht="15" customHeight="1">
      <c r="A473" s="49"/>
      <c r="B473" s="48" t="s">
        <v>14417</v>
      </c>
      <c r="C473" s="48"/>
      <c r="D473" s="46"/>
      <c r="E473" s="46"/>
      <c r="F473" s="46"/>
      <c r="G473" s="46"/>
      <c r="H473" s="46"/>
      <c r="I473" s="46"/>
      <c r="J473" s="4"/>
      <c r="K473" s="46"/>
      <c r="L473" s="47"/>
    </row>
    <row r="474" spans="1:12" ht="30" customHeight="1">
      <c r="A474" s="49"/>
      <c r="B474" s="48" t="s">
        <v>14593</v>
      </c>
      <c r="C474" s="48"/>
      <c r="D474" s="46"/>
      <c r="E474" s="46"/>
      <c r="F474" s="46"/>
      <c r="G474" s="46"/>
      <c r="H474" s="46"/>
      <c r="I474" s="46"/>
      <c r="J474" s="4"/>
      <c r="K474" s="46"/>
      <c r="L474" s="47"/>
    </row>
    <row r="475" spans="1:12" ht="15" customHeight="1">
      <c r="A475" s="49"/>
      <c r="B475" s="48" t="s">
        <v>14623</v>
      </c>
      <c r="C475" s="48"/>
      <c r="D475" s="46"/>
      <c r="E475" s="46"/>
      <c r="F475" s="46"/>
      <c r="G475" s="46"/>
      <c r="H475" s="46"/>
      <c r="I475" s="46"/>
      <c r="J475" s="4"/>
      <c r="K475" s="46"/>
      <c r="L475" s="47"/>
    </row>
    <row r="476" spans="1:12" ht="15" customHeight="1">
      <c r="A476" s="49"/>
      <c r="B476" s="48" t="s">
        <v>14406</v>
      </c>
      <c r="C476" s="48"/>
      <c r="D476" s="46"/>
      <c r="E476" s="46"/>
      <c r="F476" s="46"/>
      <c r="G476" s="46"/>
      <c r="H476" s="46"/>
      <c r="I476" s="46"/>
      <c r="J476" s="4"/>
      <c r="K476" s="46"/>
      <c r="L476" s="47"/>
    </row>
    <row r="477" spans="1:12" ht="15" customHeight="1">
      <c r="A477" s="49"/>
      <c r="B477" s="48" t="s">
        <v>14676</v>
      </c>
      <c r="C477" s="48"/>
      <c r="D477" s="46"/>
      <c r="E477" s="46"/>
      <c r="F477" s="46"/>
      <c r="G477" s="46"/>
      <c r="H477" s="46"/>
      <c r="I477" s="46"/>
      <c r="J477" s="4"/>
      <c r="K477" s="46"/>
      <c r="L477" s="47"/>
    </row>
    <row r="478" spans="1:12" ht="15" customHeight="1">
      <c r="A478" s="49"/>
      <c r="B478" s="48" t="s">
        <v>14677</v>
      </c>
      <c r="C478" s="48"/>
      <c r="D478" s="46"/>
      <c r="E478" s="46"/>
      <c r="F478" s="46"/>
      <c r="G478" s="46"/>
      <c r="H478" s="46"/>
      <c r="I478" s="46"/>
      <c r="J478" s="4"/>
      <c r="K478" s="46"/>
      <c r="L478" s="47"/>
    </row>
    <row r="479" spans="1:12" ht="15" customHeight="1">
      <c r="A479" s="49"/>
      <c r="B479" s="48" t="s">
        <v>14678</v>
      </c>
      <c r="C479" s="48"/>
      <c r="D479" s="46"/>
      <c r="E479" s="46"/>
      <c r="F479" s="46"/>
      <c r="G479" s="46"/>
      <c r="H479" s="46"/>
      <c r="I479" s="46"/>
      <c r="J479" s="4"/>
      <c r="K479" s="46"/>
      <c r="L479" s="47"/>
    </row>
    <row r="480" spans="1:12" ht="15" customHeight="1">
      <c r="A480" s="49"/>
      <c r="B480" s="48" t="s">
        <v>14638</v>
      </c>
      <c r="C480" s="48"/>
      <c r="D480" s="46"/>
      <c r="E480" s="46"/>
      <c r="F480" s="46"/>
      <c r="G480" s="46"/>
      <c r="H480" s="46"/>
      <c r="I480" s="46"/>
      <c r="J480" s="4"/>
      <c r="K480" s="46"/>
      <c r="L480" s="47"/>
    </row>
    <row r="481" spans="1:12" ht="30" customHeight="1">
      <c r="A481" s="49"/>
      <c r="B481" s="48" t="s">
        <v>14679</v>
      </c>
      <c r="C481" s="48"/>
      <c r="D481" s="46"/>
      <c r="E481" s="46"/>
      <c r="F481" s="46"/>
      <c r="G481" s="46"/>
      <c r="H481" s="46"/>
      <c r="I481" s="46"/>
      <c r="J481" s="4"/>
      <c r="K481" s="46"/>
      <c r="L481" s="47"/>
    </row>
    <row r="482" spans="1:12" ht="15" customHeight="1">
      <c r="A482" s="49"/>
      <c r="B482" s="48" t="s">
        <v>14625</v>
      </c>
      <c r="C482" s="48"/>
      <c r="D482" s="46"/>
      <c r="E482" s="46"/>
      <c r="F482" s="46"/>
      <c r="G482" s="46"/>
      <c r="H482" s="46"/>
      <c r="I482" s="46"/>
      <c r="J482" s="4"/>
      <c r="K482" s="46"/>
      <c r="L482" s="47"/>
    </row>
    <row r="483" spans="1:12" ht="15" customHeight="1">
      <c r="A483" s="49"/>
      <c r="B483" s="48" t="s">
        <v>14680</v>
      </c>
      <c r="C483" s="48"/>
      <c r="D483" s="46"/>
      <c r="E483" s="46"/>
      <c r="F483" s="46"/>
      <c r="G483" s="46"/>
      <c r="H483" s="46"/>
      <c r="I483" s="46"/>
      <c r="J483" s="4"/>
      <c r="K483" s="46"/>
      <c r="L483" s="47"/>
    </row>
    <row r="484" spans="1:12" ht="30" customHeight="1">
      <c r="A484" s="49"/>
      <c r="B484" s="48" t="s">
        <v>14681</v>
      </c>
      <c r="C484" s="48"/>
      <c r="D484" s="46"/>
      <c r="E484" s="46"/>
      <c r="F484" s="46"/>
      <c r="G484" s="46"/>
      <c r="H484" s="46"/>
      <c r="I484" s="46"/>
      <c r="J484" s="4"/>
      <c r="K484" s="46"/>
      <c r="L484" s="47"/>
    </row>
    <row r="485" spans="1:12" ht="30" customHeight="1">
      <c r="A485" s="49"/>
      <c r="B485" s="48" t="s">
        <v>14626</v>
      </c>
      <c r="C485" s="48"/>
      <c r="D485" s="46"/>
      <c r="E485" s="46"/>
      <c r="F485" s="46"/>
      <c r="G485" s="46"/>
      <c r="H485" s="46"/>
      <c r="I485" s="46"/>
      <c r="J485" s="4"/>
      <c r="K485" s="46"/>
      <c r="L485" s="47"/>
    </row>
    <row r="486" spans="1:12" ht="30" customHeight="1">
      <c r="A486" s="49"/>
      <c r="B486" s="48" t="s">
        <v>14478</v>
      </c>
      <c r="C486" s="48"/>
      <c r="D486" s="46"/>
      <c r="E486" s="46"/>
      <c r="F486" s="46"/>
      <c r="G486" s="46"/>
      <c r="H486" s="46"/>
      <c r="I486" s="46"/>
      <c r="J486" s="4"/>
      <c r="K486" s="46"/>
      <c r="L486" s="47"/>
    </row>
    <row r="487" spans="1:12" ht="15" customHeight="1">
      <c r="A487" s="49"/>
      <c r="B487" s="48" t="s">
        <v>14682</v>
      </c>
      <c r="C487" s="48"/>
      <c r="D487" s="46"/>
      <c r="E487" s="46"/>
      <c r="F487" s="46"/>
      <c r="G487" s="46"/>
      <c r="H487" s="46"/>
      <c r="I487" s="46"/>
      <c r="J487" s="4"/>
      <c r="K487" s="46"/>
      <c r="L487" s="47"/>
    </row>
    <row r="488" spans="1:12" ht="15" customHeight="1">
      <c r="A488" s="49"/>
      <c r="B488" s="48" t="s">
        <v>14683</v>
      </c>
      <c r="C488" s="48"/>
      <c r="D488" s="46"/>
      <c r="E488" s="46"/>
      <c r="F488" s="46"/>
      <c r="G488" s="46"/>
      <c r="H488" s="46"/>
      <c r="I488" s="46"/>
      <c r="J488" s="4"/>
      <c r="K488" s="46"/>
      <c r="L488" s="47"/>
    </row>
    <row r="489" spans="1:12" ht="15" customHeight="1">
      <c r="A489" s="49"/>
      <c r="B489" s="48" t="s">
        <v>14526</v>
      </c>
      <c r="C489" s="48"/>
      <c r="D489" s="46"/>
      <c r="E489" s="46"/>
      <c r="F489" s="46"/>
      <c r="G489" s="46"/>
      <c r="H489" s="46"/>
      <c r="I489" s="46"/>
      <c r="J489" s="4"/>
      <c r="K489" s="46"/>
      <c r="L489" s="47"/>
    </row>
    <row r="490" spans="1:12" ht="15" customHeight="1">
      <c r="A490" s="49"/>
      <c r="B490" s="48" t="s">
        <v>14570</v>
      </c>
      <c r="C490" s="48"/>
      <c r="D490" s="46"/>
      <c r="E490" s="46"/>
      <c r="F490" s="46"/>
      <c r="G490" s="46"/>
      <c r="H490" s="46"/>
      <c r="I490" s="46"/>
      <c r="J490" s="4"/>
      <c r="K490" s="46"/>
      <c r="L490" s="47"/>
    </row>
    <row r="491" spans="1:12" ht="15" customHeight="1">
      <c r="A491" s="49"/>
      <c r="B491" s="48" t="s">
        <v>14684</v>
      </c>
      <c r="C491" s="48"/>
      <c r="D491" s="46"/>
      <c r="E491" s="46"/>
      <c r="F491" s="46"/>
      <c r="G491" s="46"/>
      <c r="H491" s="46"/>
      <c r="I491" s="46"/>
      <c r="J491" s="4"/>
      <c r="K491" s="46"/>
      <c r="L491" s="47"/>
    </row>
    <row r="492" spans="1:12" ht="15" customHeight="1">
      <c r="A492" s="49"/>
      <c r="B492" s="48" t="s">
        <v>14429</v>
      </c>
      <c r="C492" s="48"/>
      <c r="D492" s="46"/>
      <c r="E492" s="46"/>
      <c r="F492" s="46"/>
      <c r="G492" s="46"/>
      <c r="H492" s="46"/>
      <c r="I492" s="46"/>
      <c r="J492" s="4"/>
      <c r="K492" s="46"/>
      <c r="L492" s="47"/>
    </row>
    <row r="493" spans="1:12" ht="15.75" thickBot="1">
      <c r="A493" s="43"/>
      <c r="B493" s="45" t="s">
        <v>14482</v>
      </c>
      <c r="C493" s="45"/>
      <c r="D493" s="35"/>
      <c r="E493" s="35"/>
      <c r="F493" s="35"/>
      <c r="G493" s="35"/>
      <c r="H493" s="35"/>
      <c r="I493" s="35"/>
      <c r="J493" s="3"/>
      <c r="K493" s="35"/>
      <c r="L493" s="37"/>
    </row>
    <row r="494" spans="1:12" ht="15" customHeight="1">
      <c r="A494" s="42" t="s">
        <v>1467</v>
      </c>
      <c r="B494" s="44" t="s">
        <v>14685</v>
      </c>
      <c r="C494" s="44"/>
      <c r="D494" s="34" t="s">
        <v>14433</v>
      </c>
      <c r="E494" s="34" t="s">
        <v>14686</v>
      </c>
      <c r="F494" s="34" t="s">
        <v>14319</v>
      </c>
      <c r="G494" s="34" t="s">
        <v>14320</v>
      </c>
      <c r="H494" s="34" t="s">
        <v>14321</v>
      </c>
      <c r="I494" s="34" t="s">
        <v>14322</v>
      </c>
      <c r="J494" s="2">
        <v>4</v>
      </c>
      <c r="K494" s="34" t="s">
        <v>14420</v>
      </c>
      <c r="L494" s="36"/>
    </row>
    <row r="495" spans="1:12" ht="15" customHeight="1">
      <c r="A495" s="49"/>
      <c r="B495" s="48" t="s">
        <v>14346</v>
      </c>
      <c r="C495" s="48"/>
      <c r="D495" s="46"/>
      <c r="E495" s="46"/>
      <c r="F495" s="46"/>
      <c r="G495" s="46"/>
      <c r="H495" s="46"/>
      <c r="I495" s="46"/>
      <c r="J495" s="4">
        <v>0</v>
      </c>
      <c r="K495" s="46"/>
      <c r="L495" s="47"/>
    </row>
    <row r="496" spans="1:12" ht="15" customHeight="1">
      <c r="A496" s="49"/>
      <c r="B496" s="48" t="s">
        <v>14380</v>
      </c>
      <c r="C496" s="48"/>
      <c r="D496" s="46"/>
      <c r="E496" s="46"/>
      <c r="F496" s="46"/>
      <c r="G496" s="46"/>
      <c r="H496" s="46"/>
      <c r="I496" s="46"/>
      <c r="J496" s="4"/>
      <c r="K496" s="46"/>
      <c r="L496" s="47"/>
    </row>
    <row r="497" spans="1:12" ht="15" customHeight="1">
      <c r="A497" s="49"/>
      <c r="B497" s="48" t="s">
        <v>14687</v>
      </c>
      <c r="C497" s="48"/>
      <c r="D497" s="46"/>
      <c r="E497" s="46"/>
      <c r="F497" s="46"/>
      <c r="G497" s="46"/>
      <c r="H497" s="46"/>
      <c r="I497" s="46"/>
      <c r="J497" s="4"/>
      <c r="K497" s="46"/>
      <c r="L497" s="47"/>
    </row>
    <row r="498" spans="1:12" ht="15" customHeight="1">
      <c r="A498" s="49"/>
      <c r="B498" s="48" t="s">
        <v>14449</v>
      </c>
      <c r="C498" s="48"/>
      <c r="D498" s="46"/>
      <c r="E498" s="46"/>
      <c r="F498" s="46"/>
      <c r="G498" s="46"/>
      <c r="H498" s="46"/>
      <c r="I498" s="46"/>
      <c r="J498" s="4"/>
      <c r="K498" s="46"/>
      <c r="L498" s="47"/>
    </row>
    <row r="499" spans="1:12" ht="15" customHeight="1">
      <c r="A499" s="49"/>
      <c r="B499" s="48" t="s">
        <v>14490</v>
      </c>
      <c r="C499" s="48"/>
      <c r="D499" s="46"/>
      <c r="E499" s="46"/>
      <c r="F499" s="46"/>
      <c r="G499" s="46"/>
      <c r="H499" s="46"/>
      <c r="I499" s="46"/>
      <c r="J499" s="4"/>
      <c r="K499" s="46"/>
      <c r="L499" s="47"/>
    </row>
    <row r="500" spans="1:12" ht="15" customHeight="1">
      <c r="A500" s="49"/>
      <c r="B500" s="48" t="s">
        <v>14417</v>
      </c>
      <c r="C500" s="48"/>
      <c r="D500" s="46"/>
      <c r="E500" s="46"/>
      <c r="F500" s="46"/>
      <c r="G500" s="46"/>
      <c r="H500" s="46"/>
      <c r="I500" s="46"/>
      <c r="J500" s="4"/>
      <c r="K500" s="46"/>
      <c r="L500" s="47"/>
    </row>
    <row r="501" spans="1:12" ht="15" customHeight="1">
      <c r="A501" s="49"/>
      <c r="B501" s="48" t="s">
        <v>14472</v>
      </c>
      <c r="C501" s="48"/>
      <c r="D501" s="46"/>
      <c r="E501" s="46"/>
      <c r="F501" s="46"/>
      <c r="G501" s="46"/>
      <c r="H501" s="46"/>
      <c r="I501" s="46"/>
      <c r="J501" s="4"/>
      <c r="K501" s="46"/>
      <c r="L501" s="47"/>
    </row>
    <row r="502" spans="1:12" ht="15" customHeight="1">
      <c r="A502" s="49"/>
      <c r="B502" s="48" t="s">
        <v>14517</v>
      </c>
      <c r="C502" s="48"/>
      <c r="D502" s="46"/>
      <c r="E502" s="46"/>
      <c r="F502" s="46"/>
      <c r="G502" s="46"/>
      <c r="H502" s="46"/>
      <c r="I502" s="46"/>
      <c r="J502" s="4"/>
      <c r="K502" s="46"/>
      <c r="L502" s="47"/>
    </row>
    <row r="503" spans="1:12" ht="15" customHeight="1">
      <c r="A503" s="49"/>
      <c r="B503" s="48" t="s">
        <v>14518</v>
      </c>
      <c r="C503" s="48"/>
      <c r="D503" s="46"/>
      <c r="E503" s="46"/>
      <c r="F503" s="46"/>
      <c r="G503" s="46"/>
      <c r="H503" s="46"/>
      <c r="I503" s="46"/>
      <c r="J503" s="4"/>
      <c r="K503" s="46"/>
      <c r="L503" s="47"/>
    </row>
    <row r="504" spans="1:12" ht="15" customHeight="1">
      <c r="A504" s="49"/>
      <c r="B504" s="48" t="s">
        <v>14316</v>
      </c>
      <c r="C504" s="48"/>
      <c r="D504" s="46"/>
      <c r="E504" s="46"/>
      <c r="F504" s="46"/>
      <c r="G504" s="46"/>
      <c r="H504" s="46"/>
      <c r="I504" s="46"/>
      <c r="J504" s="4"/>
      <c r="K504" s="46"/>
      <c r="L504" s="47"/>
    </row>
    <row r="505" spans="1:12" ht="15" customHeight="1">
      <c r="A505" s="49"/>
      <c r="B505" s="48" t="s">
        <v>14427</v>
      </c>
      <c r="C505" s="48"/>
      <c r="D505" s="46"/>
      <c r="E505" s="46"/>
      <c r="F505" s="46"/>
      <c r="G505" s="46"/>
      <c r="H505" s="46"/>
      <c r="I505" s="46"/>
      <c r="J505" s="4"/>
      <c r="K505" s="46"/>
      <c r="L505" s="47"/>
    </row>
    <row r="506" spans="1:12" ht="15" customHeight="1">
      <c r="A506" s="49"/>
      <c r="B506" s="48" t="s">
        <v>14330</v>
      </c>
      <c r="C506" s="48"/>
      <c r="D506" s="46"/>
      <c r="E506" s="46"/>
      <c r="F506" s="46"/>
      <c r="G506" s="46"/>
      <c r="H506" s="46"/>
      <c r="I506" s="46"/>
      <c r="J506" s="4"/>
      <c r="K506" s="46"/>
      <c r="L506" s="47"/>
    </row>
    <row r="507" spans="1:12" ht="15.75" thickBot="1">
      <c r="A507" s="43"/>
      <c r="B507" s="45" t="s">
        <v>14428</v>
      </c>
      <c r="C507" s="45"/>
      <c r="D507" s="35"/>
      <c r="E507" s="35"/>
      <c r="F507" s="35"/>
      <c r="G507" s="35"/>
      <c r="H507" s="35"/>
      <c r="I507" s="35"/>
      <c r="J507" s="3"/>
      <c r="K507" s="35"/>
      <c r="L507" s="37"/>
    </row>
    <row r="508" spans="1:12" ht="15">
      <c r="A508" s="42" t="s">
        <v>14688</v>
      </c>
      <c r="B508" s="50"/>
      <c r="C508" s="50"/>
      <c r="D508" s="34" t="s">
        <v>14433</v>
      </c>
      <c r="E508" s="34" t="s">
        <v>14689</v>
      </c>
      <c r="F508" s="34" t="s">
        <v>14319</v>
      </c>
      <c r="G508" s="34" t="s">
        <v>14320</v>
      </c>
      <c r="H508" s="34" t="s">
        <v>14321</v>
      </c>
      <c r="I508" s="34" t="s">
        <v>14322</v>
      </c>
      <c r="J508" s="2">
        <v>4</v>
      </c>
      <c r="K508" s="34" t="s">
        <v>14420</v>
      </c>
      <c r="L508" s="36"/>
    </row>
    <row r="509" spans="1:12" ht="15.75" thickBot="1">
      <c r="A509" s="43"/>
      <c r="B509" s="51"/>
      <c r="C509" s="51"/>
      <c r="D509" s="35"/>
      <c r="E509" s="35"/>
      <c r="F509" s="35"/>
      <c r="G509" s="35"/>
      <c r="H509" s="35"/>
      <c r="I509" s="35"/>
      <c r="J509" s="3">
        <v>0</v>
      </c>
      <c r="K509" s="35"/>
      <c r="L509" s="37"/>
    </row>
    <row r="510" spans="1:12" ht="15" customHeight="1">
      <c r="A510" s="42" t="s">
        <v>10828</v>
      </c>
      <c r="B510" s="44" t="s">
        <v>14685</v>
      </c>
      <c r="C510" s="44"/>
      <c r="D510" s="34" t="s">
        <v>14433</v>
      </c>
      <c r="E510" s="34" t="s">
        <v>14690</v>
      </c>
      <c r="F510" s="34" t="s">
        <v>14319</v>
      </c>
      <c r="G510" s="34" t="s">
        <v>14320</v>
      </c>
      <c r="H510" s="34" t="s">
        <v>14321</v>
      </c>
      <c r="I510" s="34" t="s">
        <v>14322</v>
      </c>
      <c r="J510" s="2">
        <v>4</v>
      </c>
      <c r="K510" s="34" t="s">
        <v>14420</v>
      </c>
      <c r="L510" s="36"/>
    </row>
    <row r="511" spans="1:12" ht="15" customHeight="1">
      <c r="A511" s="49"/>
      <c r="B511" s="48" t="s">
        <v>14424</v>
      </c>
      <c r="C511" s="48"/>
      <c r="D511" s="46"/>
      <c r="E511" s="46"/>
      <c r="F511" s="46"/>
      <c r="G511" s="46"/>
      <c r="H511" s="46"/>
      <c r="I511" s="46"/>
      <c r="J511" s="4">
        <v>0</v>
      </c>
      <c r="K511" s="46"/>
      <c r="L511" s="47"/>
    </row>
    <row r="512" spans="1:12" ht="15.75" thickBot="1">
      <c r="A512" s="43"/>
      <c r="B512" s="45" t="s">
        <v>14526</v>
      </c>
      <c r="C512" s="45"/>
      <c r="D512" s="35"/>
      <c r="E512" s="35"/>
      <c r="F512" s="35"/>
      <c r="G512" s="35"/>
      <c r="H512" s="35"/>
      <c r="I512" s="35"/>
      <c r="J512" s="3"/>
      <c r="K512" s="35"/>
      <c r="L512" s="37"/>
    </row>
    <row r="513" spans="1:12" ht="15" customHeight="1">
      <c r="A513" s="42" t="s">
        <v>1357</v>
      </c>
      <c r="B513" s="44" t="s">
        <v>14446</v>
      </c>
      <c r="C513" s="44"/>
      <c r="D513" s="34" t="s">
        <v>14433</v>
      </c>
      <c r="E513" s="34" t="s">
        <v>14691</v>
      </c>
      <c r="F513" s="34" t="s">
        <v>14319</v>
      </c>
      <c r="G513" s="34" t="s">
        <v>14320</v>
      </c>
      <c r="H513" s="34" t="s">
        <v>14321</v>
      </c>
      <c r="I513" s="34" t="s">
        <v>14322</v>
      </c>
      <c r="J513" s="2">
        <v>4</v>
      </c>
      <c r="K513" s="34" t="s">
        <v>14420</v>
      </c>
      <c r="L513" s="36"/>
    </row>
    <row r="514" spans="1:12" ht="15" customHeight="1">
      <c r="A514" s="49"/>
      <c r="B514" s="48" t="s">
        <v>14432</v>
      </c>
      <c r="C514" s="48"/>
      <c r="D514" s="46"/>
      <c r="E514" s="46"/>
      <c r="F514" s="46"/>
      <c r="G514" s="46"/>
      <c r="H514" s="46"/>
      <c r="I514" s="46"/>
      <c r="J514" s="4">
        <v>0</v>
      </c>
      <c r="K514" s="46"/>
      <c r="L514" s="47"/>
    </row>
    <row r="515" spans="1:12" ht="15" customHeight="1">
      <c r="A515" s="49"/>
      <c r="B515" s="48" t="s">
        <v>14461</v>
      </c>
      <c r="C515" s="48"/>
      <c r="D515" s="46"/>
      <c r="E515" s="46"/>
      <c r="F515" s="46"/>
      <c r="G515" s="46"/>
      <c r="H515" s="46"/>
      <c r="I515" s="46"/>
      <c r="J515" s="4"/>
      <c r="K515" s="46"/>
      <c r="L515" s="47"/>
    </row>
    <row r="516" spans="1:12" ht="15" customHeight="1">
      <c r="A516" s="49"/>
      <c r="B516" s="48" t="s">
        <v>14449</v>
      </c>
      <c r="C516" s="48"/>
      <c r="D516" s="46"/>
      <c r="E516" s="46"/>
      <c r="F516" s="46"/>
      <c r="G516" s="46"/>
      <c r="H516" s="46"/>
      <c r="I516" s="46"/>
      <c r="J516" s="4"/>
      <c r="K516" s="46"/>
      <c r="L516" s="47"/>
    </row>
    <row r="517" spans="1:12" ht="15" customHeight="1">
      <c r="A517" s="49"/>
      <c r="B517" s="48" t="s">
        <v>14396</v>
      </c>
      <c r="C517" s="48"/>
      <c r="D517" s="46"/>
      <c r="E517" s="46"/>
      <c r="F517" s="46"/>
      <c r="G517" s="46"/>
      <c r="H517" s="46"/>
      <c r="I517" s="46"/>
      <c r="J517" s="4"/>
      <c r="K517" s="46"/>
      <c r="L517" s="47"/>
    </row>
    <row r="518" spans="1:12" ht="15" customHeight="1">
      <c r="A518" s="49"/>
      <c r="B518" s="48" t="s">
        <v>14438</v>
      </c>
      <c r="C518" s="48"/>
      <c r="D518" s="46"/>
      <c r="E518" s="46"/>
      <c r="F518" s="46"/>
      <c r="G518" s="46"/>
      <c r="H518" s="46"/>
      <c r="I518" s="46"/>
      <c r="J518" s="4"/>
      <c r="K518" s="46"/>
      <c r="L518" s="47"/>
    </row>
    <row r="519" spans="1:12" ht="15" customHeight="1">
      <c r="A519" s="49"/>
      <c r="B519" s="48" t="s">
        <v>14335</v>
      </c>
      <c r="C519" s="48"/>
      <c r="D519" s="46"/>
      <c r="E519" s="46"/>
      <c r="F519" s="46"/>
      <c r="G519" s="46"/>
      <c r="H519" s="46"/>
      <c r="I519" s="46"/>
      <c r="J519" s="4"/>
      <c r="K519" s="46"/>
      <c r="L519" s="47"/>
    </row>
    <row r="520" spans="1:12" ht="15" customHeight="1">
      <c r="A520" s="49"/>
      <c r="B520" s="48" t="s">
        <v>14692</v>
      </c>
      <c r="C520" s="48"/>
      <c r="D520" s="46"/>
      <c r="E520" s="46"/>
      <c r="F520" s="46"/>
      <c r="G520" s="46"/>
      <c r="H520" s="46"/>
      <c r="I520" s="46"/>
      <c r="J520" s="4"/>
      <c r="K520" s="46"/>
      <c r="L520" s="47"/>
    </row>
    <row r="521" spans="1:12" ht="15" customHeight="1">
      <c r="A521" s="49"/>
      <c r="B521" s="48" t="s">
        <v>14417</v>
      </c>
      <c r="C521" s="48"/>
      <c r="D521" s="46"/>
      <c r="E521" s="46"/>
      <c r="F521" s="46"/>
      <c r="G521" s="46"/>
      <c r="H521" s="46"/>
      <c r="I521" s="46"/>
      <c r="J521" s="4"/>
      <c r="K521" s="46"/>
      <c r="L521" s="47"/>
    </row>
    <row r="522" spans="1:12" ht="15" customHeight="1">
      <c r="A522" s="49"/>
      <c r="B522" s="48" t="s">
        <v>14663</v>
      </c>
      <c r="C522" s="48"/>
      <c r="D522" s="46"/>
      <c r="E522" s="46"/>
      <c r="F522" s="46"/>
      <c r="G522" s="46"/>
      <c r="H522" s="46"/>
      <c r="I522" s="46"/>
      <c r="J522" s="4"/>
      <c r="K522" s="46"/>
      <c r="L522" s="47"/>
    </row>
    <row r="523" spans="1:12" ht="15" customHeight="1">
      <c r="A523" s="49"/>
      <c r="B523" s="48" t="s">
        <v>14425</v>
      </c>
      <c r="C523" s="48"/>
      <c r="D523" s="46"/>
      <c r="E523" s="46"/>
      <c r="F523" s="46"/>
      <c r="G523" s="46"/>
      <c r="H523" s="46"/>
      <c r="I523" s="46"/>
      <c r="J523" s="4"/>
      <c r="K523" s="46"/>
      <c r="L523" s="47"/>
    </row>
    <row r="524" spans="1:12" ht="15" customHeight="1">
      <c r="A524" s="49"/>
      <c r="B524" s="48" t="s">
        <v>14328</v>
      </c>
      <c r="C524" s="48"/>
      <c r="D524" s="46"/>
      <c r="E524" s="46"/>
      <c r="F524" s="46"/>
      <c r="G524" s="46"/>
      <c r="H524" s="46"/>
      <c r="I524" s="46"/>
      <c r="J524" s="4"/>
      <c r="K524" s="46"/>
      <c r="L524" s="47"/>
    </row>
    <row r="525" spans="1:12" ht="15" customHeight="1">
      <c r="A525" s="49"/>
      <c r="B525" s="48" t="s">
        <v>14693</v>
      </c>
      <c r="C525" s="48"/>
      <c r="D525" s="46"/>
      <c r="E525" s="46"/>
      <c r="F525" s="46"/>
      <c r="G525" s="46"/>
      <c r="H525" s="46"/>
      <c r="I525" s="46"/>
      <c r="J525" s="4"/>
      <c r="K525" s="46"/>
      <c r="L525" s="47"/>
    </row>
    <row r="526" spans="1:12" ht="30" customHeight="1">
      <c r="A526" s="49"/>
      <c r="B526" s="48" t="s">
        <v>14694</v>
      </c>
      <c r="C526" s="48"/>
      <c r="D526" s="46"/>
      <c r="E526" s="46"/>
      <c r="F526" s="46"/>
      <c r="G526" s="46"/>
      <c r="H526" s="46"/>
      <c r="I526" s="46"/>
      <c r="J526" s="4"/>
      <c r="K526" s="46"/>
      <c r="L526" s="47"/>
    </row>
    <row r="527" spans="1:12" ht="30" customHeight="1">
      <c r="A527" s="49"/>
      <c r="B527" s="48" t="s">
        <v>14695</v>
      </c>
      <c r="C527" s="48"/>
      <c r="D527" s="46"/>
      <c r="E527" s="46"/>
      <c r="F527" s="46"/>
      <c r="G527" s="46"/>
      <c r="H527" s="46"/>
      <c r="I527" s="46"/>
      <c r="J527" s="4"/>
      <c r="K527" s="46"/>
      <c r="L527" s="47"/>
    </row>
    <row r="528" spans="1:12" ht="15" customHeight="1">
      <c r="A528" s="49"/>
      <c r="B528" s="48" t="s">
        <v>14316</v>
      </c>
      <c r="C528" s="48"/>
      <c r="D528" s="46"/>
      <c r="E528" s="46"/>
      <c r="F528" s="46"/>
      <c r="G528" s="46"/>
      <c r="H528" s="46"/>
      <c r="I528" s="46"/>
      <c r="J528" s="4"/>
      <c r="K528" s="46"/>
      <c r="L528" s="47"/>
    </row>
    <row r="529" spans="1:12" ht="15" customHeight="1">
      <c r="A529" s="49"/>
      <c r="B529" s="48" t="s">
        <v>14427</v>
      </c>
      <c r="C529" s="48"/>
      <c r="D529" s="46"/>
      <c r="E529" s="46"/>
      <c r="F529" s="46"/>
      <c r="G529" s="46"/>
      <c r="H529" s="46"/>
      <c r="I529" s="46"/>
      <c r="J529" s="4"/>
      <c r="K529" s="46"/>
      <c r="L529" s="47"/>
    </row>
    <row r="530" spans="1:12" ht="15" customHeight="1">
      <c r="A530" s="49"/>
      <c r="B530" s="48" t="s">
        <v>14415</v>
      </c>
      <c r="C530" s="48"/>
      <c r="D530" s="46"/>
      <c r="E530" s="46"/>
      <c r="F530" s="46"/>
      <c r="G530" s="46"/>
      <c r="H530" s="46"/>
      <c r="I530" s="46"/>
      <c r="J530" s="4"/>
      <c r="K530" s="46"/>
      <c r="L530" s="47"/>
    </row>
    <row r="531" spans="1:12" ht="15" customHeight="1">
      <c r="A531" s="49"/>
      <c r="B531" s="48" t="s">
        <v>14457</v>
      </c>
      <c r="C531" s="48"/>
      <c r="D531" s="46"/>
      <c r="E531" s="46"/>
      <c r="F531" s="46"/>
      <c r="G531" s="46"/>
      <c r="H531" s="46"/>
      <c r="I531" s="46"/>
      <c r="J531" s="4"/>
      <c r="K531" s="46"/>
      <c r="L531" s="47"/>
    </row>
    <row r="532" spans="1:12" ht="15" customHeight="1">
      <c r="A532" s="49"/>
      <c r="B532" s="48" t="s">
        <v>14441</v>
      </c>
      <c r="C532" s="48"/>
      <c r="D532" s="46"/>
      <c r="E532" s="46"/>
      <c r="F532" s="46"/>
      <c r="G532" s="46"/>
      <c r="H532" s="46"/>
      <c r="I532" s="46"/>
      <c r="J532" s="4"/>
      <c r="K532" s="46"/>
      <c r="L532" s="47"/>
    </row>
    <row r="533" spans="1:12" ht="15" customHeight="1">
      <c r="A533" s="49"/>
      <c r="B533" s="48" t="s">
        <v>14445</v>
      </c>
      <c r="C533" s="48"/>
      <c r="D533" s="46"/>
      <c r="E533" s="46"/>
      <c r="F533" s="46"/>
      <c r="G533" s="46"/>
      <c r="H533" s="46"/>
      <c r="I533" s="46"/>
      <c r="J533" s="4"/>
      <c r="K533" s="46"/>
      <c r="L533" s="47"/>
    </row>
    <row r="534" spans="1:12" ht="15.75" thickBot="1">
      <c r="A534" s="43"/>
      <c r="B534" s="45" t="s">
        <v>14338</v>
      </c>
      <c r="C534" s="45"/>
      <c r="D534" s="35"/>
      <c r="E534" s="35"/>
      <c r="F534" s="35"/>
      <c r="G534" s="35"/>
      <c r="H534" s="35"/>
      <c r="I534" s="35"/>
      <c r="J534" s="3"/>
      <c r="K534" s="35"/>
      <c r="L534" s="37"/>
    </row>
    <row r="535" spans="1:12" ht="15">
      <c r="A535" s="42" t="s">
        <v>14696</v>
      </c>
      <c r="B535" s="50"/>
      <c r="C535" s="50"/>
      <c r="D535" s="34" t="s">
        <v>14433</v>
      </c>
      <c r="E535" s="34" t="s">
        <v>14697</v>
      </c>
      <c r="F535" s="34" t="s">
        <v>14319</v>
      </c>
      <c r="G535" s="34" t="s">
        <v>14320</v>
      </c>
      <c r="H535" s="34" t="s">
        <v>14321</v>
      </c>
      <c r="I535" s="34" t="s">
        <v>14322</v>
      </c>
      <c r="J535" s="2">
        <v>4</v>
      </c>
      <c r="K535" s="34" t="s">
        <v>14323</v>
      </c>
      <c r="L535" s="36"/>
    </row>
    <row r="536" spans="1:12" ht="15.75" thickBot="1">
      <c r="A536" s="43"/>
      <c r="B536" s="51"/>
      <c r="C536" s="51"/>
      <c r="D536" s="35"/>
      <c r="E536" s="35"/>
      <c r="F536" s="35"/>
      <c r="G536" s="35"/>
      <c r="H536" s="35"/>
      <c r="I536" s="35"/>
      <c r="J536" s="3">
        <v>0</v>
      </c>
      <c r="K536" s="35"/>
      <c r="L536" s="37"/>
    </row>
    <row r="537" spans="1:12" ht="15">
      <c r="A537" s="42" t="s">
        <v>14698</v>
      </c>
      <c r="B537" s="50"/>
      <c r="C537" s="50"/>
      <c r="D537" s="34" t="s">
        <v>14433</v>
      </c>
      <c r="E537" s="34" t="s">
        <v>14699</v>
      </c>
      <c r="F537" s="34" t="s">
        <v>14319</v>
      </c>
      <c r="G537" s="34" t="s">
        <v>14320</v>
      </c>
      <c r="H537" s="34" t="s">
        <v>14700</v>
      </c>
      <c r="I537" s="34" t="s">
        <v>14322</v>
      </c>
      <c r="J537" s="2">
        <v>4</v>
      </c>
      <c r="K537" s="34" t="s">
        <v>14420</v>
      </c>
      <c r="L537" s="36"/>
    </row>
    <row r="538" spans="1:12" ht="15.75" thickBot="1">
      <c r="A538" s="43"/>
      <c r="B538" s="51"/>
      <c r="C538" s="51"/>
      <c r="D538" s="35"/>
      <c r="E538" s="35"/>
      <c r="F538" s="35"/>
      <c r="G538" s="35"/>
      <c r="H538" s="35"/>
      <c r="I538" s="35"/>
      <c r="J538" s="3">
        <v>0</v>
      </c>
      <c r="K538" s="35"/>
      <c r="L538" s="37"/>
    </row>
    <row r="539" spans="1:12" ht="15">
      <c r="A539" s="42" t="s">
        <v>14701</v>
      </c>
      <c r="B539" s="50"/>
      <c r="C539" s="50"/>
      <c r="D539" s="34" t="s">
        <v>14433</v>
      </c>
      <c r="E539" s="34" t="s">
        <v>14702</v>
      </c>
      <c r="F539" s="34" t="s">
        <v>14319</v>
      </c>
      <c r="G539" s="34" t="s">
        <v>14320</v>
      </c>
      <c r="H539" s="34" t="s">
        <v>14321</v>
      </c>
      <c r="I539" s="34" t="s">
        <v>14322</v>
      </c>
      <c r="J539" s="2">
        <v>4</v>
      </c>
      <c r="K539" s="34" t="s">
        <v>14323</v>
      </c>
      <c r="L539" s="36"/>
    </row>
    <row r="540" spans="1:12" ht="15.75" thickBot="1">
      <c r="A540" s="43"/>
      <c r="B540" s="51"/>
      <c r="C540" s="51"/>
      <c r="D540" s="35"/>
      <c r="E540" s="35"/>
      <c r="F540" s="35"/>
      <c r="G540" s="35"/>
      <c r="H540" s="35"/>
      <c r="I540" s="35"/>
      <c r="J540" s="3">
        <v>0</v>
      </c>
      <c r="K540" s="35"/>
      <c r="L540" s="37"/>
    </row>
    <row r="541" spans="1:12" ht="15">
      <c r="A541" s="42">
        <v>610184</v>
      </c>
      <c r="B541" s="44" t="s">
        <v>14503</v>
      </c>
      <c r="C541" s="44"/>
      <c r="D541" s="34" t="s">
        <v>14433</v>
      </c>
      <c r="E541" s="34" t="s">
        <v>14703</v>
      </c>
      <c r="F541" s="34" t="s">
        <v>14319</v>
      </c>
      <c r="G541" s="34" t="s">
        <v>14320</v>
      </c>
      <c r="H541" s="34" t="s">
        <v>14321</v>
      </c>
      <c r="I541" s="34" t="s">
        <v>14322</v>
      </c>
      <c r="J541" s="2">
        <v>4</v>
      </c>
      <c r="K541" s="34" t="s">
        <v>14420</v>
      </c>
      <c r="L541" s="36"/>
    </row>
    <row r="542" spans="1:12" ht="15.75" thickBot="1">
      <c r="A542" s="43"/>
      <c r="B542" s="45"/>
      <c r="C542" s="45"/>
      <c r="D542" s="35"/>
      <c r="E542" s="35"/>
      <c r="F542" s="35"/>
      <c r="G542" s="35"/>
      <c r="H542" s="35"/>
      <c r="I542" s="35"/>
      <c r="J542" s="3">
        <v>0</v>
      </c>
      <c r="K542" s="35"/>
      <c r="L542" s="37"/>
    </row>
    <row r="543" spans="1:12" ht="15" customHeight="1">
      <c r="A543" s="42" t="s">
        <v>12275</v>
      </c>
      <c r="B543" s="44" t="s">
        <v>14661</v>
      </c>
      <c r="C543" s="44"/>
      <c r="D543" s="34" t="s">
        <v>14433</v>
      </c>
      <c r="E543" s="34" t="s">
        <v>14704</v>
      </c>
      <c r="F543" s="34" t="s">
        <v>14319</v>
      </c>
      <c r="G543" s="34" t="s">
        <v>14320</v>
      </c>
      <c r="H543" s="34" t="s">
        <v>14321</v>
      </c>
      <c r="I543" s="34" t="s">
        <v>14322</v>
      </c>
      <c r="J543" s="2">
        <v>4</v>
      </c>
      <c r="K543" s="34" t="s">
        <v>14323</v>
      </c>
      <c r="L543" s="36"/>
    </row>
    <row r="544" spans="1:12" ht="15.75" thickBot="1">
      <c r="A544" s="43"/>
      <c r="B544" s="45" t="s">
        <v>14334</v>
      </c>
      <c r="C544" s="45"/>
      <c r="D544" s="35"/>
      <c r="E544" s="35"/>
      <c r="F544" s="35"/>
      <c r="G544" s="35"/>
      <c r="H544" s="35"/>
      <c r="I544" s="35"/>
      <c r="J544" s="3">
        <v>0</v>
      </c>
      <c r="K544" s="35"/>
      <c r="L544" s="37"/>
    </row>
    <row r="545" spans="1:12" ht="15" customHeight="1">
      <c r="A545" s="42" t="s">
        <v>1506</v>
      </c>
      <c r="B545" s="44" t="s">
        <v>14346</v>
      </c>
      <c r="C545" s="44"/>
      <c r="D545" s="34" t="s">
        <v>14433</v>
      </c>
      <c r="E545" s="34" t="s">
        <v>14705</v>
      </c>
      <c r="F545" s="34" t="s">
        <v>14319</v>
      </c>
      <c r="G545" s="34" t="s">
        <v>14320</v>
      </c>
      <c r="H545" s="34" t="s">
        <v>14321</v>
      </c>
      <c r="I545" s="34" t="s">
        <v>14322</v>
      </c>
      <c r="J545" s="2">
        <v>4</v>
      </c>
      <c r="K545" s="34" t="s">
        <v>14420</v>
      </c>
      <c r="L545" s="36"/>
    </row>
    <row r="546" spans="1:12" ht="15" customHeight="1">
      <c r="A546" s="49"/>
      <c r="B546" s="48" t="s">
        <v>14503</v>
      </c>
      <c r="C546" s="48"/>
      <c r="D546" s="46"/>
      <c r="E546" s="46"/>
      <c r="F546" s="46"/>
      <c r="G546" s="46"/>
      <c r="H546" s="46"/>
      <c r="I546" s="46"/>
      <c r="J546" s="4">
        <v>0</v>
      </c>
      <c r="K546" s="46"/>
      <c r="L546" s="47"/>
    </row>
    <row r="547" spans="1:12" ht="30" customHeight="1" thickBot="1">
      <c r="A547" s="43"/>
      <c r="B547" s="45" t="s">
        <v>14706</v>
      </c>
      <c r="C547" s="45"/>
      <c r="D547" s="35"/>
      <c r="E547" s="35"/>
      <c r="F547" s="35"/>
      <c r="G547" s="35"/>
      <c r="H547" s="35"/>
      <c r="I547" s="35"/>
      <c r="J547" s="3"/>
      <c r="K547" s="35"/>
      <c r="L547" s="37"/>
    </row>
    <row r="548" spans="1:12" ht="15">
      <c r="A548" s="42" t="s">
        <v>6400</v>
      </c>
      <c r="B548" s="44" t="s">
        <v>14329</v>
      </c>
      <c r="C548" s="44"/>
      <c r="D548" s="34" t="s">
        <v>14433</v>
      </c>
      <c r="E548" s="34" t="s">
        <v>14707</v>
      </c>
      <c r="F548" s="34" t="s">
        <v>14319</v>
      </c>
      <c r="G548" s="34" t="s">
        <v>14320</v>
      </c>
      <c r="H548" s="34" t="s">
        <v>14321</v>
      </c>
      <c r="I548" s="34" t="s">
        <v>14322</v>
      </c>
      <c r="J548" s="2">
        <v>4</v>
      </c>
      <c r="K548" s="34" t="s">
        <v>14420</v>
      </c>
      <c r="L548" s="36"/>
    </row>
    <row r="549" spans="1:12" ht="15.75" thickBot="1">
      <c r="A549" s="43"/>
      <c r="B549" s="45"/>
      <c r="C549" s="45"/>
      <c r="D549" s="35"/>
      <c r="E549" s="35"/>
      <c r="F549" s="35"/>
      <c r="G549" s="35"/>
      <c r="H549" s="35"/>
      <c r="I549" s="35"/>
      <c r="J549" s="3">
        <v>0</v>
      </c>
      <c r="K549" s="35"/>
      <c r="L549" s="37"/>
    </row>
    <row r="550" spans="1:12" ht="15">
      <c r="A550" s="42" t="s">
        <v>10048</v>
      </c>
      <c r="B550" s="44" t="s">
        <v>14389</v>
      </c>
      <c r="C550" s="44"/>
      <c r="D550" s="34" t="s">
        <v>14433</v>
      </c>
      <c r="E550" s="34" t="s">
        <v>14708</v>
      </c>
      <c r="F550" s="34" t="s">
        <v>14319</v>
      </c>
      <c r="G550" s="34" t="s">
        <v>14320</v>
      </c>
      <c r="H550" s="34" t="s">
        <v>14321</v>
      </c>
      <c r="I550" s="34" t="s">
        <v>14322</v>
      </c>
      <c r="J550" s="2">
        <v>1</v>
      </c>
      <c r="K550" s="34" t="s">
        <v>14420</v>
      </c>
      <c r="L550" s="36"/>
    </row>
    <row r="551" spans="1:12" ht="15.75" thickBot="1">
      <c r="A551" s="43"/>
      <c r="B551" s="45"/>
      <c r="C551" s="45"/>
      <c r="D551" s="35"/>
      <c r="E551" s="35"/>
      <c r="F551" s="35"/>
      <c r="G551" s="35"/>
      <c r="H551" s="35"/>
      <c r="I551" s="35"/>
      <c r="J551" s="3">
        <v>0</v>
      </c>
      <c r="K551" s="35"/>
      <c r="L551" s="37"/>
    </row>
    <row r="552" spans="1:12" ht="15">
      <c r="A552" s="42" t="s">
        <v>14709</v>
      </c>
      <c r="B552" s="50"/>
      <c r="C552" s="50"/>
      <c r="D552" s="34" t="s">
        <v>14433</v>
      </c>
      <c r="E552" s="34" t="s">
        <v>14710</v>
      </c>
      <c r="F552" s="34" t="s">
        <v>14319</v>
      </c>
      <c r="G552" s="34" t="s">
        <v>14320</v>
      </c>
      <c r="H552" s="34" t="s">
        <v>14321</v>
      </c>
      <c r="I552" s="34" t="s">
        <v>14322</v>
      </c>
      <c r="J552" s="2">
        <v>4</v>
      </c>
      <c r="K552" s="34" t="s">
        <v>14420</v>
      </c>
      <c r="L552" s="36"/>
    </row>
    <row r="553" spans="1:12" ht="15.75" thickBot="1">
      <c r="A553" s="43"/>
      <c r="B553" s="51"/>
      <c r="C553" s="51"/>
      <c r="D553" s="35"/>
      <c r="E553" s="35"/>
      <c r="F553" s="35"/>
      <c r="G553" s="35"/>
      <c r="H553" s="35"/>
      <c r="I553" s="35"/>
      <c r="J553" s="3">
        <v>0</v>
      </c>
      <c r="K553" s="35"/>
      <c r="L553" s="37"/>
    </row>
    <row r="554" spans="1:12" ht="15" customHeight="1">
      <c r="A554" s="42" t="s">
        <v>2361</v>
      </c>
      <c r="B554" s="44" t="s">
        <v>14661</v>
      </c>
      <c r="C554" s="44"/>
      <c r="D554" s="34" t="s">
        <v>14433</v>
      </c>
      <c r="E554" s="34" t="s">
        <v>14711</v>
      </c>
      <c r="F554" s="34" t="s">
        <v>14319</v>
      </c>
      <c r="G554" s="34" t="s">
        <v>14320</v>
      </c>
      <c r="H554" s="34" t="s">
        <v>14321</v>
      </c>
      <c r="I554" s="34" t="s">
        <v>14322</v>
      </c>
      <c r="J554" s="2">
        <v>4</v>
      </c>
      <c r="K554" s="34" t="s">
        <v>14420</v>
      </c>
      <c r="L554" s="36"/>
    </row>
    <row r="555" spans="1:12" ht="15" customHeight="1">
      <c r="A555" s="49"/>
      <c r="B555" s="48" t="s">
        <v>14346</v>
      </c>
      <c r="C555" s="48"/>
      <c r="D555" s="46"/>
      <c r="E555" s="46"/>
      <c r="F555" s="46"/>
      <c r="G555" s="46"/>
      <c r="H555" s="46"/>
      <c r="I555" s="46"/>
      <c r="J555" s="4">
        <v>0</v>
      </c>
      <c r="K555" s="46"/>
      <c r="L555" s="47"/>
    </row>
    <row r="556" spans="1:12" ht="15" customHeight="1">
      <c r="A556" s="49"/>
      <c r="B556" s="48" t="s">
        <v>14334</v>
      </c>
      <c r="C556" s="48"/>
      <c r="D556" s="46"/>
      <c r="E556" s="46"/>
      <c r="F556" s="46"/>
      <c r="G556" s="46"/>
      <c r="H556" s="46"/>
      <c r="I556" s="46"/>
      <c r="J556" s="4"/>
      <c r="K556" s="46"/>
      <c r="L556" s="47"/>
    </row>
    <row r="557" spans="1:12" ht="30" customHeight="1">
      <c r="A557" s="49"/>
      <c r="B557" s="48" t="s">
        <v>14548</v>
      </c>
      <c r="C557" s="48"/>
      <c r="D557" s="46"/>
      <c r="E557" s="46"/>
      <c r="F557" s="46"/>
      <c r="G557" s="46"/>
      <c r="H557" s="46"/>
      <c r="I557" s="46"/>
      <c r="J557" s="4"/>
      <c r="K557" s="46"/>
      <c r="L557" s="47"/>
    </row>
    <row r="558" spans="1:12" ht="15.75" thickBot="1">
      <c r="A558" s="43"/>
      <c r="B558" s="45" t="s">
        <v>14409</v>
      </c>
      <c r="C558" s="45"/>
      <c r="D558" s="35"/>
      <c r="E558" s="35"/>
      <c r="F558" s="35"/>
      <c r="G558" s="35"/>
      <c r="H558" s="35"/>
      <c r="I558" s="35"/>
      <c r="J558" s="3"/>
      <c r="K558" s="35"/>
      <c r="L558" s="37"/>
    </row>
    <row r="559" spans="1:12" ht="15" customHeight="1">
      <c r="A559" s="42" t="s">
        <v>321</v>
      </c>
      <c r="B559" s="44" t="s">
        <v>14438</v>
      </c>
      <c r="C559" s="44"/>
      <c r="D559" s="34" t="s">
        <v>14433</v>
      </c>
      <c r="E559" s="34" t="s">
        <v>14712</v>
      </c>
      <c r="F559" s="34" t="s">
        <v>14319</v>
      </c>
      <c r="G559" s="34" t="s">
        <v>14320</v>
      </c>
      <c r="H559" s="34" t="s">
        <v>14321</v>
      </c>
      <c r="I559" s="34" t="s">
        <v>14322</v>
      </c>
      <c r="J559" s="2">
        <v>4</v>
      </c>
      <c r="K559" s="34" t="s">
        <v>14420</v>
      </c>
      <c r="L559" s="36"/>
    </row>
    <row r="560" spans="1:12" ht="30" customHeight="1">
      <c r="A560" s="49"/>
      <c r="B560" s="48" t="s">
        <v>14713</v>
      </c>
      <c r="C560" s="48"/>
      <c r="D560" s="46"/>
      <c r="E560" s="46"/>
      <c r="F560" s="46"/>
      <c r="G560" s="46"/>
      <c r="H560" s="46"/>
      <c r="I560" s="46"/>
      <c r="J560" s="4">
        <v>0</v>
      </c>
      <c r="K560" s="46"/>
      <c r="L560" s="47"/>
    </row>
    <row r="561" spans="1:12" ht="15" customHeight="1">
      <c r="A561" s="49"/>
      <c r="B561" s="48" t="s">
        <v>14316</v>
      </c>
      <c r="C561" s="48"/>
      <c r="D561" s="46"/>
      <c r="E561" s="46"/>
      <c r="F561" s="46"/>
      <c r="G561" s="46"/>
      <c r="H561" s="46"/>
      <c r="I561" s="46"/>
      <c r="J561" s="4"/>
      <c r="K561" s="46"/>
      <c r="L561" s="47"/>
    </row>
    <row r="562" spans="1:12" ht="15.75" thickBot="1">
      <c r="A562" s="43"/>
      <c r="B562" s="45" t="s">
        <v>14457</v>
      </c>
      <c r="C562" s="45"/>
      <c r="D562" s="35"/>
      <c r="E562" s="35"/>
      <c r="F562" s="35"/>
      <c r="G562" s="35"/>
      <c r="H562" s="35"/>
      <c r="I562" s="35"/>
      <c r="J562" s="3"/>
      <c r="K562" s="35"/>
      <c r="L562" s="37"/>
    </row>
    <row r="563" spans="1:12" ht="29.25" customHeight="1">
      <c r="A563" s="42" t="s">
        <v>14714</v>
      </c>
      <c r="B563" s="50"/>
      <c r="C563" s="50"/>
      <c r="D563" s="34" t="s">
        <v>14433</v>
      </c>
      <c r="E563" s="34" t="s">
        <v>14715</v>
      </c>
      <c r="F563" s="34" t="s">
        <v>14319</v>
      </c>
      <c r="G563" s="34" t="s">
        <v>14320</v>
      </c>
      <c r="H563" s="34" t="s">
        <v>14321</v>
      </c>
      <c r="I563" s="34" t="s">
        <v>14322</v>
      </c>
      <c r="J563" s="2">
        <v>4</v>
      </c>
      <c r="K563" s="34" t="s">
        <v>14420</v>
      </c>
      <c r="L563" s="36"/>
    </row>
    <row r="564" spans="1:12" ht="15.75" thickBot="1">
      <c r="A564" s="43"/>
      <c r="B564" s="51"/>
      <c r="C564" s="51"/>
      <c r="D564" s="35"/>
      <c r="E564" s="35"/>
      <c r="F564" s="35"/>
      <c r="G564" s="35"/>
      <c r="H564" s="35"/>
      <c r="I564" s="35"/>
      <c r="J564" s="3">
        <v>0</v>
      </c>
      <c r="K564" s="35"/>
      <c r="L564" s="37"/>
    </row>
    <row r="565" spans="1:12" ht="15" customHeight="1">
      <c r="A565" s="42" t="s">
        <v>12266</v>
      </c>
      <c r="B565" s="44" t="s">
        <v>14395</v>
      </c>
      <c r="C565" s="44"/>
      <c r="D565" s="34" t="s">
        <v>14433</v>
      </c>
      <c r="E565" s="34" t="s">
        <v>14716</v>
      </c>
      <c r="F565" s="34" t="s">
        <v>14319</v>
      </c>
      <c r="G565" s="34" t="s">
        <v>14320</v>
      </c>
      <c r="H565" s="34" t="s">
        <v>14321</v>
      </c>
      <c r="I565" s="34" t="s">
        <v>14322</v>
      </c>
      <c r="J565" s="2">
        <v>4</v>
      </c>
      <c r="K565" s="34" t="s">
        <v>14420</v>
      </c>
      <c r="L565" s="36"/>
    </row>
    <row r="566" spans="1:12" ht="30" customHeight="1">
      <c r="A566" s="49"/>
      <c r="B566" s="48" t="s">
        <v>14695</v>
      </c>
      <c r="C566" s="48"/>
      <c r="D566" s="46"/>
      <c r="E566" s="46"/>
      <c r="F566" s="46"/>
      <c r="G566" s="46"/>
      <c r="H566" s="46"/>
      <c r="I566" s="46"/>
      <c r="J566" s="4">
        <v>0</v>
      </c>
      <c r="K566" s="46"/>
      <c r="L566" s="47"/>
    </row>
    <row r="567" spans="1:12" ht="15.75" thickBot="1">
      <c r="A567" s="43"/>
      <c r="B567" s="45" t="s">
        <v>14650</v>
      </c>
      <c r="C567" s="45"/>
      <c r="D567" s="35"/>
      <c r="E567" s="35"/>
      <c r="F567" s="35"/>
      <c r="G567" s="35"/>
      <c r="H567" s="35"/>
      <c r="I567" s="35"/>
      <c r="J567" s="3"/>
      <c r="K567" s="35"/>
      <c r="L567" s="37"/>
    </row>
    <row r="568" spans="1:12" ht="15" customHeight="1">
      <c r="A568" s="42" t="s">
        <v>2712</v>
      </c>
      <c r="B568" s="44" t="s">
        <v>14346</v>
      </c>
      <c r="C568" s="44"/>
      <c r="D568" s="34" t="s">
        <v>14433</v>
      </c>
      <c r="E568" s="34" t="s">
        <v>14717</v>
      </c>
      <c r="F568" s="34" t="s">
        <v>14319</v>
      </c>
      <c r="G568" s="34" t="s">
        <v>14320</v>
      </c>
      <c r="H568" s="34" t="s">
        <v>14321</v>
      </c>
      <c r="I568" s="34" t="s">
        <v>14322</v>
      </c>
      <c r="J568" s="2">
        <v>4</v>
      </c>
      <c r="K568" s="34" t="s">
        <v>14420</v>
      </c>
      <c r="L568" s="36"/>
    </row>
    <row r="569" spans="1:12" ht="15" customHeight="1">
      <c r="A569" s="49"/>
      <c r="B569" s="48" t="s">
        <v>14672</v>
      </c>
      <c r="C569" s="48"/>
      <c r="D569" s="46"/>
      <c r="E569" s="46"/>
      <c r="F569" s="46"/>
      <c r="G569" s="46"/>
      <c r="H569" s="46"/>
      <c r="I569" s="46"/>
      <c r="J569" s="4">
        <v>0</v>
      </c>
      <c r="K569" s="46"/>
      <c r="L569" s="47"/>
    </row>
    <row r="570" spans="1:12" ht="15" customHeight="1">
      <c r="A570" s="49"/>
      <c r="B570" s="48" t="s">
        <v>14718</v>
      </c>
      <c r="C570" s="48"/>
      <c r="D570" s="46"/>
      <c r="E570" s="46"/>
      <c r="F570" s="46"/>
      <c r="G570" s="46"/>
      <c r="H570" s="46"/>
      <c r="I570" s="46"/>
      <c r="J570" s="4"/>
      <c r="K570" s="46"/>
      <c r="L570" s="47"/>
    </row>
    <row r="571" spans="1:12" ht="15" customHeight="1">
      <c r="A571" s="49"/>
      <c r="B571" s="48" t="s">
        <v>14334</v>
      </c>
      <c r="C571" s="48"/>
      <c r="D571" s="46"/>
      <c r="E571" s="46"/>
      <c r="F571" s="46"/>
      <c r="G571" s="46"/>
      <c r="H571" s="46"/>
      <c r="I571" s="46"/>
      <c r="J571" s="4"/>
      <c r="K571" s="46"/>
      <c r="L571" s="47"/>
    </row>
    <row r="572" spans="1:12" ht="15" customHeight="1">
      <c r="A572" s="49"/>
      <c r="B572" s="48" t="s">
        <v>14465</v>
      </c>
      <c r="C572" s="48"/>
      <c r="D572" s="46"/>
      <c r="E572" s="46"/>
      <c r="F572" s="46"/>
      <c r="G572" s="46"/>
      <c r="H572" s="46"/>
      <c r="I572" s="46"/>
      <c r="J572" s="4"/>
      <c r="K572" s="46"/>
      <c r="L572" s="47"/>
    </row>
    <row r="573" spans="1:12" ht="15" customHeight="1">
      <c r="A573" s="49"/>
      <c r="B573" s="48" t="s">
        <v>14663</v>
      </c>
      <c r="C573" s="48"/>
      <c r="D573" s="46"/>
      <c r="E573" s="46"/>
      <c r="F573" s="46"/>
      <c r="G573" s="46"/>
      <c r="H573" s="46"/>
      <c r="I573" s="46"/>
      <c r="J573" s="4"/>
      <c r="K573" s="46"/>
      <c r="L573" s="47"/>
    </row>
    <row r="574" spans="1:12" ht="15" customHeight="1">
      <c r="A574" s="49"/>
      <c r="B574" s="48" t="s">
        <v>14517</v>
      </c>
      <c r="C574" s="48"/>
      <c r="D574" s="46"/>
      <c r="E574" s="46"/>
      <c r="F574" s="46"/>
      <c r="G574" s="46"/>
      <c r="H574" s="46"/>
      <c r="I574" s="46"/>
      <c r="J574" s="4"/>
      <c r="K574" s="46"/>
      <c r="L574" s="47"/>
    </row>
    <row r="575" spans="1:12" ht="30" customHeight="1">
      <c r="A575" s="49"/>
      <c r="B575" s="48" t="s">
        <v>14387</v>
      </c>
      <c r="C575" s="48"/>
      <c r="D575" s="46"/>
      <c r="E575" s="46"/>
      <c r="F575" s="46"/>
      <c r="G575" s="46"/>
      <c r="H575" s="46"/>
      <c r="I575" s="46"/>
      <c r="J575" s="4"/>
      <c r="K575" s="46"/>
      <c r="L575" s="47"/>
    </row>
    <row r="576" spans="1:12" ht="15.75" thickBot="1">
      <c r="A576" s="43"/>
      <c r="B576" s="45" t="s">
        <v>14441</v>
      </c>
      <c r="C576" s="45"/>
      <c r="D576" s="35"/>
      <c r="E576" s="35"/>
      <c r="F576" s="35"/>
      <c r="G576" s="35"/>
      <c r="H576" s="35"/>
      <c r="I576" s="35"/>
      <c r="J576" s="3"/>
      <c r="K576" s="35"/>
      <c r="L576" s="37"/>
    </row>
    <row r="577" spans="1:12" ht="15" customHeight="1">
      <c r="A577" s="42" t="s">
        <v>10757</v>
      </c>
      <c r="B577" s="44" t="s">
        <v>14341</v>
      </c>
      <c r="C577" s="44"/>
      <c r="D577" s="34" t="s">
        <v>14433</v>
      </c>
      <c r="E577" s="34" t="s">
        <v>14719</v>
      </c>
      <c r="F577" s="34" t="s">
        <v>14319</v>
      </c>
      <c r="G577" s="34" t="s">
        <v>14320</v>
      </c>
      <c r="H577" s="34" t="s">
        <v>14321</v>
      </c>
      <c r="I577" s="34" t="s">
        <v>14322</v>
      </c>
      <c r="J577" s="2">
        <v>4</v>
      </c>
      <c r="K577" s="34" t="s">
        <v>14420</v>
      </c>
      <c r="L577" s="36"/>
    </row>
    <row r="578" spans="1:12" ht="15" customHeight="1">
      <c r="A578" s="49"/>
      <c r="B578" s="48" t="s">
        <v>14424</v>
      </c>
      <c r="C578" s="48"/>
      <c r="D578" s="46"/>
      <c r="E578" s="46"/>
      <c r="F578" s="46"/>
      <c r="G578" s="46"/>
      <c r="H578" s="46"/>
      <c r="I578" s="46"/>
      <c r="J578" s="4">
        <v>0</v>
      </c>
      <c r="K578" s="46"/>
      <c r="L578" s="47"/>
    </row>
    <row r="579" spans="1:12" ht="15" customHeight="1">
      <c r="A579" s="49"/>
      <c r="B579" s="48" t="s">
        <v>14663</v>
      </c>
      <c r="C579" s="48"/>
      <c r="D579" s="46"/>
      <c r="E579" s="46"/>
      <c r="F579" s="46"/>
      <c r="G579" s="46"/>
      <c r="H579" s="46"/>
      <c r="I579" s="46"/>
      <c r="J579" s="4"/>
      <c r="K579" s="46"/>
      <c r="L579" s="47"/>
    </row>
    <row r="580" spans="1:12" ht="15" customHeight="1">
      <c r="A580" s="49"/>
      <c r="B580" s="48" t="s">
        <v>14425</v>
      </c>
      <c r="C580" s="48"/>
      <c r="D580" s="46"/>
      <c r="E580" s="46"/>
      <c r="F580" s="46"/>
      <c r="G580" s="46"/>
      <c r="H580" s="46"/>
      <c r="I580" s="46"/>
      <c r="J580" s="4"/>
      <c r="K580" s="46"/>
      <c r="L580" s="47"/>
    </row>
    <row r="581" spans="1:12" ht="30" customHeight="1">
      <c r="A581" s="49"/>
      <c r="B581" s="48" t="s">
        <v>14720</v>
      </c>
      <c r="C581" s="48"/>
      <c r="D581" s="46"/>
      <c r="E581" s="46"/>
      <c r="F581" s="46"/>
      <c r="G581" s="46"/>
      <c r="H581" s="46"/>
      <c r="I581" s="46"/>
      <c r="J581" s="4"/>
      <c r="K581" s="46"/>
      <c r="L581" s="47"/>
    </row>
    <row r="582" spans="1:12" ht="15.75" thickBot="1">
      <c r="A582" s="43"/>
      <c r="B582" s="45" t="s">
        <v>14427</v>
      </c>
      <c r="C582" s="45"/>
      <c r="D582" s="35"/>
      <c r="E582" s="35"/>
      <c r="F582" s="35"/>
      <c r="G582" s="35"/>
      <c r="H582" s="35"/>
      <c r="I582" s="35"/>
      <c r="J582" s="3"/>
      <c r="K582" s="35"/>
      <c r="L582" s="37"/>
    </row>
    <row r="583" spans="1:12" ht="15">
      <c r="A583" s="42" t="s">
        <v>1665</v>
      </c>
      <c r="B583" s="44" t="s">
        <v>14387</v>
      </c>
      <c r="C583" s="44"/>
      <c r="D583" s="34" t="s">
        <v>14433</v>
      </c>
      <c r="E583" s="34" t="s">
        <v>14721</v>
      </c>
      <c r="F583" s="34" t="s">
        <v>14319</v>
      </c>
      <c r="G583" s="34" t="s">
        <v>14320</v>
      </c>
      <c r="H583" s="34" t="s">
        <v>14321</v>
      </c>
      <c r="I583" s="34" t="s">
        <v>14322</v>
      </c>
      <c r="J583" s="2">
        <v>4</v>
      </c>
      <c r="K583" s="34" t="s">
        <v>14420</v>
      </c>
      <c r="L583" s="36"/>
    </row>
    <row r="584" spans="1:12" ht="15.75" thickBot="1">
      <c r="A584" s="43"/>
      <c r="B584" s="45"/>
      <c r="C584" s="45"/>
      <c r="D584" s="35"/>
      <c r="E584" s="35"/>
      <c r="F584" s="35"/>
      <c r="G584" s="35"/>
      <c r="H584" s="35"/>
      <c r="I584" s="35"/>
      <c r="J584" s="3">
        <v>0</v>
      </c>
      <c r="K584" s="35"/>
      <c r="L584" s="37"/>
    </row>
    <row r="585" spans="1:12" ht="15" customHeight="1">
      <c r="A585" s="42" t="s">
        <v>3616</v>
      </c>
      <c r="B585" s="44" t="s">
        <v>14350</v>
      </c>
      <c r="C585" s="44"/>
      <c r="D585" s="34" t="s">
        <v>14433</v>
      </c>
      <c r="E585" s="34" t="s">
        <v>14722</v>
      </c>
      <c r="F585" s="34" t="s">
        <v>14319</v>
      </c>
      <c r="G585" s="34" t="s">
        <v>14320</v>
      </c>
      <c r="H585" s="34" t="s">
        <v>14321</v>
      </c>
      <c r="I585" s="34" t="s">
        <v>14322</v>
      </c>
      <c r="J585" s="2">
        <v>4</v>
      </c>
      <c r="K585" s="34" t="s">
        <v>14420</v>
      </c>
      <c r="L585" s="36"/>
    </row>
    <row r="586" spans="1:12" ht="15" customHeight="1">
      <c r="A586" s="49"/>
      <c r="B586" s="48" t="s">
        <v>14383</v>
      </c>
      <c r="C586" s="48"/>
      <c r="D586" s="46"/>
      <c r="E586" s="46"/>
      <c r="F586" s="46"/>
      <c r="G586" s="46"/>
      <c r="H586" s="46"/>
      <c r="I586" s="46"/>
      <c r="J586" s="4">
        <v>0</v>
      </c>
      <c r="K586" s="46"/>
      <c r="L586" s="47"/>
    </row>
    <row r="587" spans="1:12" ht="15" customHeight="1">
      <c r="A587" s="49"/>
      <c r="B587" s="48" t="s">
        <v>14663</v>
      </c>
      <c r="C587" s="48"/>
      <c r="D587" s="46"/>
      <c r="E587" s="46"/>
      <c r="F587" s="46"/>
      <c r="G587" s="46"/>
      <c r="H587" s="46"/>
      <c r="I587" s="46"/>
      <c r="J587" s="4"/>
      <c r="K587" s="46"/>
      <c r="L587" s="47"/>
    </row>
    <row r="588" spans="1:12" ht="30" customHeight="1" thickBot="1">
      <c r="A588" s="43"/>
      <c r="B588" s="45" t="s">
        <v>14389</v>
      </c>
      <c r="C588" s="45"/>
      <c r="D588" s="35"/>
      <c r="E588" s="35"/>
      <c r="F588" s="35"/>
      <c r="G588" s="35"/>
      <c r="H588" s="35"/>
      <c r="I588" s="35"/>
      <c r="J588" s="3"/>
      <c r="K588" s="35"/>
      <c r="L588" s="37"/>
    </row>
    <row r="589" spans="1:12" ht="15" customHeight="1">
      <c r="A589" s="42">
        <v>610171</v>
      </c>
      <c r="B589" s="44" t="s">
        <v>14723</v>
      </c>
      <c r="C589" s="44"/>
      <c r="D589" s="34" t="s">
        <v>14433</v>
      </c>
      <c r="E589" s="34" t="s">
        <v>14724</v>
      </c>
      <c r="F589" s="34" t="s">
        <v>14319</v>
      </c>
      <c r="G589" s="34" t="s">
        <v>14320</v>
      </c>
      <c r="H589" s="34" t="s">
        <v>14321</v>
      </c>
      <c r="I589" s="34" t="s">
        <v>14322</v>
      </c>
      <c r="J589" s="2">
        <v>4</v>
      </c>
      <c r="K589" s="34" t="s">
        <v>14420</v>
      </c>
      <c r="L589" s="36"/>
    </row>
    <row r="590" spans="1:12" ht="15" customHeight="1">
      <c r="A590" s="49"/>
      <c r="B590" s="48" t="s">
        <v>14331</v>
      </c>
      <c r="C590" s="48"/>
      <c r="D590" s="46"/>
      <c r="E590" s="46"/>
      <c r="F590" s="46"/>
      <c r="G590" s="46"/>
      <c r="H590" s="46"/>
      <c r="I590" s="46"/>
      <c r="J590" s="4">
        <v>0</v>
      </c>
      <c r="K590" s="46"/>
      <c r="L590" s="47"/>
    </row>
    <row r="591" spans="1:12" ht="15" customHeight="1">
      <c r="A591" s="49"/>
      <c r="B591" s="48" t="s">
        <v>14424</v>
      </c>
      <c r="C591" s="48"/>
      <c r="D591" s="46"/>
      <c r="E591" s="46"/>
      <c r="F591" s="46"/>
      <c r="G591" s="46"/>
      <c r="H591" s="46"/>
      <c r="I591" s="46"/>
      <c r="J591" s="4"/>
      <c r="K591" s="46"/>
      <c r="L591" s="47"/>
    </row>
    <row r="592" spans="1:12" ht="15" customHeight="1">
      <c r="A592" s="49"/>
      <c r="B592" s="48" t="s">
        <v>14465</v>
      </c>
      <c r="C592" s="48"/>
      <c r="D592" s="46"/>
      <c r="E592" s="46"/>
      <c r="F592" s="46"/>
      <c r="G592" s="46"/>
      <c r="H592" s="46"/>
      <c r="I592" s="46"/>
      <c r="J592" s="4"/>
      <c r="K592" s="46"/>
      <c r="L592" s="47"/>
    </row>
    <row r="593" spans="1:12" ht="30" customHeight="1">
      <c r="A593" s="49"/>
      <c r="B593" s="48" t="s">
        <v>14725</v>
      </c>
      <c r="C593" s="48"/>
      <c r="D593" s="46"/>
      <c r="E593" s="46"/>
      <c r="F593" s="46"/>
      <c r="G593" s="46"/>
      <c r="H593" s="46"/>
      <c r="I593" s="46"/>
      <c r="J593" s="4"/>
      <c r="K593" s="46"/>
      <c r="L593" s="47"/>
    </row>
    <row r="594" spans="1:12" ht="15" customHeight="1">
      <c r="A594" s="49"/>
      <c r="B594" s="48" t="s">
        <v>14476</v>
      </c>
      <c r="C594" s="48"/>
      <c r="D594" s="46"/>
      <c r="E594" s="46"/>
      <c r="F594" s="46"/>
      <c r="G594" s="46"/>
      <c r="H594" s="46"/>
      <c r="I594" s="46"/>
      <c r="J594" s="4"/>
      <c r="K594" s="46"/>
      <c r="L594" s="47"/>
    </row>
    <row r="595" spans="1:12" ht="30" customHeight="1">
      <c r="A595" s="49"/>
      <c r="B595" s="48" t="s">
        <v>14626</v>
      </c>
      <c r="C595" s="48"/>
      <c r="D595" s="46"/>
      <c r="E595" s="46"/>
      <c r="F595" s="46"/>
      <c r="G595" s="46"/>
      <c r="H595" s="46"/>
      <c r="I595" s="46"/>
      <c r="J595" s="4"/>
      <c r="K595" s="46"/>
      <c r="L595" s="47"/>
    </row>
    <row r="596" spans="1:12" ht="15" customHeight="1">
      <c r="A596" s="49"/>
      <c r="B596" s="48" t="s">
        <v>14457</v>
      </c>
      <c r="C596" s="48"/>
      <c r="D596" s="46"/>
      <c r="E596" s="46"/>
      <c r="F596" s="46"/>
      <c r="G596" s="46"/>
      <c r="H596" s="46"/>
      <c r="I596" s="46"/>
      <c r="J596" s="4"/>
      <c r="K596" s="46"/>
      <c r="L596" s="47"/>
    </row>
    <row r="597" spans="1:12" ht="15.75" thickBot="1">
      <c r="A597" s="43"/>
      <c r="B597" s="45" t="s">
        <v>14338</v>
      </c>
      <c r="C597" s="45"/>
      <c r="D597" s="35"/>
      <c r="E597" s="35"/>
      <c r="F597" s="35"/>
      <c r="G597" s="35"/>
      <c r="H597" s="35"/>
      <c r="I597" s="35"/>
      <c r="J597" s="3"/>
      <c r="K597" s="35"/>
      <c r="L597" s="37"/>
    </row>
    <row r="598" spans="1:12" ht="15" customHeight="1">
      <c r="A598" s="42" t="s">
        <v>1186</v>
      </c>
      <c r="B598" s="44" t="s">
        <v>14661</v>
      </c>
      <c r="C598" s="44"/>
      <c r="D598" s="34" t="s">
        <v>14433</v>
      </c>
      <c r="E598" s="34" t="s">
        <v>14726</v>
      </c>
      <c r="F598" s="34" t="s">
        <v>14319</v>
      </c>
      <c r="G598" s="34" t="s">
        <v>14320</v>
      </c>
      <c r="H598" s="34" t="s">
        <v>14321</v>
      </c>
      <c r="I598" s="34" t="s">
        <v>14322</v>
      </c>
      <c r="J598" s="2">
        <v>4</v>
      </c>
      <c r="K598" s="34" t="s">
        <v>14323</v>
      </c>
      <c r="L598" s="36"/>
    </row>
    <row r="599" spans="1:12" ht="15" customHeight="1">
      <c r="A599" s="49"/>
      <c r="B599" s="48" t="s">
        <v>14334</v>
      </c>
      <c r="C599" s="48"/>
      <c r="D599" s="46"/>
      <c r="E599" s="46"/>
      <c r="F599" s="46"/>
      <c r="G599" s="46"/>
      <c r="H599" s="46"/>
      <c r="I599" s="46"/>
      <c r="J599" s="4">
        <v>0</v>
      </c>
      <c r="K599" s="46"/>
      <c r="L599" s="47"/>
    </row>
    <row r="600" spans="1:12" ht="15" customHeight="1">
      <c r="A600" s="49"/>
      <c r="B600" s="48" t="s">
        <v>14335</v>
      </c>
      <c r="C600" s="48"/>
      <c r="D600" s="46"/>
      <c r="E600" s="46"/>
      <c r="F600" s="46"/>
      <c r="G600" s="46"/>
      <c r="H600" s="46"/>
      <c r="I600" s="46"/>
      <c r="J600" s="4"/>
      <c r="K600" s="46"/>
      <c r="L600" s="47"/>
    </row>
    <row r="601" spans="1:12" ht="15" customHeight="1">
      <c r="A601" s="49"/>
      <c r="B601" s="48" t="s">
        <v>14469</v>
      </c>
      <c r="C601" s="48"/>
      <c r="D601" s="46"/>
      <c r="E601" s="46"/>
      <c r="F601" s="46"/>
      <c r="G601" s="46"/>
      <c r="H601" s="46"/>
      <c r="I601" s="46"/>
      <c r="J601" s="4"/>
      <c r="K601" s="46"/>
      <c r="L601" s="47"/>
    </row>
    <row r="602" spans="1:12" ht="15" customHeight="1">
      <c r="A602" s="49"/>
      <c r="B602" s="48" t="s">
        <v>14409</v>
      </c>
      <c r="C602" s="48"/>
      <c r="D602" s="46"/>
      <c r="E602" s="46"/>
      <c r="F602" s="46"/>
      <c r="G602" s="46"/>
      <c r="H602" s="46"/>
      <c r="I602" s="46"/>
      <c r="J602" s="4"/>
      <c r="K602" s="46"/>
      <c r="L602" s="47"/>
    </row>
    <row r="603" spans="1:12" ht="30" customHeight="1" thickBot="1">
      <c r="A603" s="43"/>
      <c r="B603" s="45" t="s">
        <v>14387</v>
      </c>
      <c r="C603" s="45"/>
      <c r="D603" s="35"/>
      <c r="E603" s="35"/>
      <c r="F603" s="35"/>
      <c r="G603" s="35"/>
      <c r="H603" s="35"/>
      <c r="I603" s="35"/>
      <c r="J603" s="3"/>
      <c r="K603" s="35"/>
      <c r="L603" s="37"/>
    </row>
    <row r="604" spans="1:12" ht="29.25" customHeight="1">
      <c r="A604" s="42" t="s">
        <v>10388</v>
      </c>
      <c r="B604" s="44" t="s">
        <v>14408</v>
      </c>
      <c r="C604" s="44"/>
      <c r="D604" s="34" t="s">
        <v>14433</v>
      </c>
      <c r="E604" s="34" t="s">
        <v>14727</v>
      </c>
      <c r="F604" s="34" t="s">
        <v>14319</v>
      </c>
      <c r="G604" s="34" t="s">
        <v>14320</v>
      </c>
      <c r="H604" s="34" t="s">
        <v>14321</v>
      </c>
      <c r="I604" s="34" t="s">
        <v>14322</v>
      </c>
      <c r="J604" s="2">
        <v>4</v>
      </c>
      <c r="K604" s="34" t="s">
        <v>14323</v>
      </c>
      <c r="L604" s="36"/>
    </row>
    <row r="605" spans="1:12" ht="15.75" thickBot="1">
      <c r="A605" s="43"/>
      <c r="B605" s="45" t="s">
        <v>14476</v>
      </c>
      <c r="C605" s="45"/>
      <c r="D605" s="35"/>
      <c r="E605" s="35"/>
      <c r="F605" s="35"/>
      <c r="G605" s="35"/>
      <c r="H605" s="35"/>
      <c r="I605" s="35"/>
      <c r="J605" s="3">
        <v>0</v>
      </c>
      <c r="K605" s="35"/>
      <c r="L605" s="37"/>
    </row>
    <row r="606" spans="1:12" ht="15">
      <c r="A606" s="42" t="s">
        <v>1241</v>
      </c>
      <c r="B606" s="44" t="s">
        <v>14663</v>
      </c>
      <c r="C606" s="44"/>
      <c r="D606" s="34" t="s">
        <v>14433</v>
      </c>
      <c r="E606" s="34" t="s">
        <v>14728</v>
      </c>
      <c r="F606" s="34" t="s">
        <v>14319</v>
      </c>
      <c r="G606" s="34" t="s">
        <v>14320</v>
      </c>
      <c r="H606" s="34" t="s">
        <v>14321</v>
      </c>
      <c r="I606" s="34" t="s">
        <v>14322</v>
      </c>
      <c r="J606" s="2">
        <v>4</v>
      </c>
      <c r="K606" s="34" t="s">
        <v>14420</v>
      </c>
      <c r="L606" s="36"/>
    </row>
    <row r="607" spans="1:12" ht="15.75" thickBot="1">
      <c r="A607" s="43"/>
      <c r="B607" s="45"/>
      <c r="C607" s="45"/>
      <c r="D607" s="35"/>
      <c r="E607" s="35"/>
      <c r="F607" s="35"/>
      <c r="G607" s="35"/>
      <c r="H607" s="35"/>
      <c r="I607" s="35"/>
      <c r="J607" s="3">
        <v>0</v>
      </c>
      <c r="K607" s="35"/>
      <c r="L607" s="37"/>
    </row>
    <row r="608" spans="1:12" ht="29.25" customHeight="1">
      <c r="A608" s="42" t="s">
        <v>5779</v>
      </c>
      <c r="B608" s="44" t="s">
        <v>14346</v>
      </c>
      <c r="C608" s="44"/>
      <c r="D608" s="34" t="s">
        <v>14433</v>
      </c>
      <c r="E608" s="34" t="s">
        <v>14729</v>
      </c>
      <c r="F608" s="34" t="s">
        <v>14319</v>
      </c>
      <c r="G608" s="34" t="s">
        <v>14320</v>
      </c>
      <c r="H608" s="34" t="s">
        <v>14321</v>
      </c>
      <c r="I608" s="34" t="s">
        <v>14322</v>
      </c>
      <c r="J608" s="2">
        <v>4</v>
      </c>
      <c r="K608" s="34" t="s">
        <v>14323</v>
      </c>
      <c r="L608" s="36"/>
    </row>
    <row r="609" spans="1:12" ht="15.75" thickBot="1">
      <c r="A609" s="43"/>
      <c r="B609" s="45" t="s">
        <v>14428</v>
      </c>
      <c r="C609" s="45"/>
      <c r="D609" s="35"/>
      <c r="E609" s="35"/>
      <c r="F609" s="35"/>
      <c r="G609" s="35"/>
      <c r="H609" s="35"/>
      <c r="I609" s="35"/>
      <c r="J609" s="3">
        <v>0</v>
      </c>
      <c r="K609" s="35"/>
      <c r="L609" s="37"/>
    </row>
    <row r="610" spans="1:12" ht="15" customHeight="1">
      <c r="A610" s="42" t="s">
        <v>8672</v>
      </c>
      <c r="B610" s="44" t="s">
        <v>14341</v>
      </c>
      <c r="C610" s="44"/>
      <c r="D610" s="34" t="s">
        <v>14433</v>
      </c>
      <c r="E610" s="34" t="s">
        <v>14730</v>
      </c>
      <c r="F610" s="34" t="s">
        <v>14319</v>
      </c>
      <c r="G610" s="34" t="s">
        <v>14320</v>
      </c>
      <c r="H610" s="34" t="s">
        <v>14321</v>
      </c>
      <c r="I610" s="34" t="s">
        <v>14322</v>
      </c>
      <c r="J610" s="2">
        <v>4</v>
      </c>
      <c r="K610" s="34" t="s">
        <v>14420</v>
      </c>
      <c r="L610" s="36"/>
    </row>
    <row r="611" spans="1:12" ht="15.75" thickBot="1">
      <c r="A611" s="43"/>
      <c r="B611" s="45" t="s">
        <v>14329</v>
      </c>
      <c r="C611" s="45"/>
      <c r="D611" s="35"/>
      <c r="E611" s="35"/>
      <c r="F611" s="35"/>
      <c r="G611" s="35"/>
      <c r="H611" s="35"/>
      <c r="I611" s="35"/>
      <c r="J611" s="3">
        <v>0</v>
      </c>
      <c r="K611" s="35"/>
      <c r="L611" s="37"/>
    </row>
    <row r="612" spans="1:12" ht="15" customHeight="1">
      <c r="A612" s="42" t="s">
        <v>8653</v>
      </c>
      <c r="B612" s="44" t="s">
        <v>14672</v>
      </c>
      <c r="C612" s="44"/>
      <c r="D612" s="34" t="s">
        <v>14433</v>
      </c>
      <c r="E612" s="34" t="s">
        <v>14731</v>
      </c>
      <c r="F612" s="34" t="s">
        <v>14319</v>
      </c>
      <c r="G612" s="34" t="s">
        <v>14320</v>
      </c>
      <c r="H612" s="34" t="s">
        <v>14321</v>
      </c>
      <c r="I612" s="34" t="s">
        <v>14322</v>
      </c>
      <c r="J612" s="2">
        <v>4</v>
      </c>
      <c r="K612" s="34" t="s">
        <v>14420</v>
      </c>
      <c r="L612" s="36"/>
    </row>
    <row r="613" spans="1:12" ht="15.75" thickBot="1">
      <c r="A613" s="43"/>
      <c r="B613" s="45" t="s">
        <v>14335</v>
      </c>
      <c r="C613" s="45"/>
      <c r="D613" s="35"/>
      <c r="E613" s="35"/>
      <c r="F613" s="35"/>
      <c r="G613" s="35"/>
      <c r="H613" s="35"/>
      <c r="I613" s="35"/>
      <c r="J613" s="3">
        <v>0</v>
      </c>
      <c r="K613" s="35"/>
      <c r="L613" s="37"/>
    </row>
    <row r="614" spans="1:12" ht="15" customHeight="1">
      <c r="A614" s="42" t="s">
        <v>5989</v>
      </c>
      <c r="B614" s="44" t="s">
        <v>14346</v>
      </c>
      <c r="C614" s="44"/>
      <c r="D614" s="34" t="s">
        <v>14433</v>
      </c>
      <c r="E614" s="34" t="s">
        <v>14732</v>
      </c>
      <c r="F614" s="34" t="s">
        <v>14319</v>
      </c>
      <c r="G614" s="34" t="s">
        <v>14320</v>
      </c>
      <c r="H614" s="34" t="s">
        <v>14321</v>
      </c>
      <c r="I614" s="34" t="s">
        <v>14322</v>
      </c>
      <c r="J614" s="2">
        <v>6</v>
      </c>
      <c r="K614" s="34" t="s">
        <v>14420</v>
      </c>
      <c r="L614" s="36"/>
    </row>
    <row r="615" spans="1:12" ht="15" customHeight="1">
      <c r="A615" s="49"/>
      <c r="B615" s="48" t="s">
        <v>14341</v>
      </c>
      <c r="C615" s="48"/>
      <c r="D615" s="46"/>
      <c r="E615" s="46"/>
      <c r="F615" s="46"/>
      <c r="G615" s="46"/>
      <c r="H615" s="46"/>
      <c r="I615" s="46"/>
      <c r="J615" s="4">
        <v>0</v>
      </c>
      <c r="K615" s="46"/>
      <c r="L615" s="47"/>
    </row>
    <row r="616" spans="1:12" ht="15" customHeight="1">
      <c r="A616" s="49"/>
      <c r="B616" s="48" t="s">
        <v>14383</v>
      </c>
      <c r="C616" s="48"/>
      <c r="D616" s="46"/>
      <c r="E616" s="46"/>
      <c r="F616" s="46"/>
      <c r="G616" s="46"/>
      <c r="H616" s="46"/>
      <c r="I616" s="46"/>
      <c r="J616" s="4"/>
      <c r="K616" s="46"/>
      <c r="L616" s="47"/>
    </row>
    <row r="617" spans="1:12" ht="15" customHeight="1">
      <c r="A617" s="49"/>
      <c r="B617" s="48" t="s">
        <v>14472</v>
      </c>
      <c r="C617" s="48"/>
      <c r="D617" s="46"/>
      <c r="E617" s="46"/>
      <c r="F617" s="46"/>
      <c r="G617" s="46"/>
      <c r="H617" s="46"/>
      <c r="I617" s="46"/>
      <c r="J617" s="4"/>
      <c r="K617" s="46"/>
      <c r="L617" s="47"/>
    </row>
    <row r="618" spans="1:12" ht="15.75" thickBot="1">
      <c r="A618" s="43"/>
      <c r="B618" s="45" t="s">
        <v>14645</v>
      </c>
      <c r="C618" s="45"/>
      <c r="D618" s="35"/>
      <c r="E618" s="35"/>
      <c r="F618" s="35"/>
      <c r="G618" s="35"/>
      <c r="H618" s="35"/>
      <c r="I618" s="35"/>
      <c r="J618" s="3"/>
      <c r="K618" s="35"/>
      <c r="L618" s="37"/>
    </row>
    <row r="619" spans="1:12" ht="15" customHeight="1">
      <c r="A619" s="42" t="s">
        <v>30</v>
      </c>
      <c r="B619" s="44" t="s">
        <v>14661</v>
      </c>
      <c r="C619" s="44"/>
      <c r="D619" s="34" t="s">
        <v>14433</v>
      </c>
      <c r="E619" s="34" t="s">
        <v>14733</v>
      </c>
      <c r="F619" s="34" t="s">
        <v>14319</v>
      </c>
      <c r="G619" s="34" t="s">
        <v>14320</v>
      </c>
      <c r="H619" s="34" t="s">
        <v>14321</v>
      </c>
      <c r="I619" s="34" t="s">
        <v>14322</v>
      </c>
      <c r="J619" s="2">
        <v>6</v>
      </c>
      <c r="K619" s="34" t="s">
        <v>14420</v>
      </c>
      <c r="L619" s="36"/>
    </row>
    <row r="620" spans="1:12" ht="15" customHeight="1">
      <c r="A620" s="49"/>
      <c r="B620" s="48" t="s">
        <v>14500</v>
      </c>
      <c r="C620" s="48"/>
      <c r="D620" s="46"/>
      <c r="E620" s="46"/>
      <c r="F620" s="46"/>
      <c r="G620" s="46"/>
      <c r="H620" s="46"/>
      <c r="I620" s="46"/>
      <c r="J620" s="4">
        <v>0</v>
      </c>
      <c r="K620" s="46"/>
      <c r="L620" s="47"/>
    </row>
    <row r="621" spans="1:12" ht="15" customHeight="1">
      <c r="A621" s="49"/>
      <c r="B621" s="48" t="s">
        <v>14350</v>
      </c>
      <c r="C621" s="48"/>
      <c r="D621" s="46"/>
      <c r="E621" s="46"/>
      <c r="F621" s="46"/>
      <c r="G621" s="46"/>
      <c r="H621" s="46"/>
      <c r="I621" s="46"/>
      <c r="J621" s="4"/>
      <c r="K621" s="46"/>
      <c r="L621" s="47"/>
    </row>
    <row r="622" spans="1:12" ht="15" customHeight="1">
      <c r="A622" s="49"/>
      <c r="B622" s="48" t="s">
        <v>14395</v>
      </c>
      <c r="C622" s="48"/>
      <c r="D622" s="46"/>
      <c r="E622" s="46"/>
      <c r="F622" s="46"/>
      <c r="G622" s="46"/>
      <c r="H622" s="46"/>
      <c r="I622" s="46"/>
      <c r="J622" s="4"/>
      <c r="K622" s="46"/>
      <c r="L622" s="47"/>
    </row>
    <row r="623" spans="1:12" ht="15" customHeight="1">
      <c r="A623" s="49"/>
      <c r="B623" s="48" t="s">
        <v>14424</v>
      </c>
      <c r="C623" s="48"/>
      <c r="D623" s="46"/>
      <c r="E623" s="46"/>
      <c r="F623" s="46"/>
      <c r="G623" s="46"/>
      <c r="H623" s="46"/>
      <c r="I623" s="46"/>
      <c r="J623" s="4"/>
      <c r="K623" s="46"/>
      <c r="L623" s="47"/>
    </row>
    <row r="624" spans="1:12" ht="15" customHeight="1">
      <c r="A624" s="49"/>
      <c r="B624" s="48" t="s">
        <v>14465</v>
      </c>
      <c r="C624" s="48"/>
      <c r="D624" s="46"/>
      <c r="E624" s="46"/>
      <c r="F624" s="46"/>
      <c r="G624" s="46"/>
      <c r="H624" s="46"/>
      <c r="I624" s="46"/>
      <c r="J624" s="4"/>
      <c r="K624" s="46"/>
      <c r="L624" s="47"/>
    </row>
    <row r="625" spans="1:12" ht="15" customHeight="1">
      <c r="A625" s="49"/>
      <c r="B625" s="48" t="s">
        <v>14663</v>
      </c>
      <c r="C625" s="48"/>
      <c r="D625" s="46"/>
      <c r="E625" s="46"/>
      <c r="F625" s="46"/>
      <c r="G625" s="46"/>
      <c r="H625" s="46"/>
      <c r="I625" s="46"/>
      <c r="J625" s="4"/>
      <c r="K625" s="46"/>
      <c r="L625" s="47"/>
    </row>
    <row r="626" spans="1:12" ht="15" customHeight="1">
      <c r="A626" s="49"/>
      <c r="B626" s="48" t="s">
        <v>14329</v>
      </c>
      <c r="C626" s="48"/>
      <c r="D626" s="46"/>
      <c r="E626" s="46"/>
      <c r="F626" s="46"/>
      <c r="G626" s="46"/>
      <c r="H626" s="46"/>
      <c r="I626" s="46"/>
      <c r="J626" s="4"/>
      <c r="K626" s="46"/>
      <c r="L626" s="47"/>
    </row>
    <row r="627" spans="1:12" ht="15" customHeight="1">
      <c r="A627" s="49"/>
      <c r="B627" s="48" t="s">
        <v>14636</v>
      </c>
      <c r="C627" s="48"/>
      <c r="D627" s="46"/>
      <c r="E627" s="46"/>
      <c r="F627" s="46"/>
      <c r="G627" s="46"/>
      <c r="H627" s="46"/>
      <c r="I627" s="46"/>
      <c r="J627" s="4"/>
      <c r="K627" s="46"/>
      <c r="L627" s="47"/>
    </row>
    <row r="628" spans="1:12" ht="30" customHeight="1">
      <c r="A628" s="49"/>
      <c r="B628" s="48" t="s">
        <v>14694</v>
      </c>
      <c r="C628" s="48"/>
      <c r="D628" s="46"/>
      <c r="E628" s="46"/>
      <c r="F628" s="46"/>
      <c r="G628" s="46"/>
      <c r="H628" s="46"/>
      <c r="I628" s="46"/>
      <c r="J628" s="4"/>
      <c r="K628" s="46"/>
      <c r="L628" s="47"/>
    </row>
    <row r="629" spans="1:12" ht="15" customHeight="1">
      <c r="A629" s="49"/>
      <c r="B629" s="48" t="s">
        <v>14427</v>
      </c>
      <c r="C629" s="48"/>
      <c r="D629" s="46"/>
      <c r="E629" s="46"/>
      <c r="F629" s="46"/>
      <c r="G629" s="46"/>
      <c r="H629" s="46"/>
      <c r="I629" s="46"/>
      <c r="J629" s="4"/>
      <c r="K629" s="46"/>
      <c r="L629" s="47"/>
    </row>
    <row r="630" spans="1:12" ht="15" customHeight="1">
      <c r="A630" s="49"/>
      <c r="B630" s="48" t="s">
        <v>14337</v>
      </c>
      <c r="C630" s="48"/>
      <c r="D630" s="46"/>
      <c r="E630" s="46"/>
      <c r="F630" s="46"/>
      <c r="G630" s="46"/>
      <c r="H630" s="46"/>
      <c r="I630" s="46"/>
      <c r="J630" s="4"/>
      <c r="K630" s="46"/>
      <c r="L630" s="47"/>
    </row>
    <row r="631" spans="1:12" ht="15" customHeight="1">
      <c r="A631" s="49"/>
      <c r="B631" s="48" t="s">
        <v>14439</v>
      </c>
      <c r="C631" s="48"/>
      <c r="D631" s="46"/>
      <c r="E631" s="46"/>
      <c r="F631" s="46"/>
      <c r="G631" s="46"/>
      <c r="H631" s="46"/>
      <c r="I631" s="46"/>
      <c r="J631" s="4"/>
      <c r="K631" s="46"/>
      <c r="L631" s="47"/>
    </row>
    <row r="632" spans="1:12" ht="15.75" thickBot="1">
      <c r="A632" s="43"/>
      <c r="B632" s="45" t="s">
        <v>14645</v>
      </c>
      <c r="C632" s="45"/>
      <c r="D632" s="35"/>
      <c r="E632" s="35"/>
      <c r="F632" s="35"/>
      <c r="G632" s="35"/>
      <c r="H632" s="35"/>
      <c r="I632" s="35"/>
      <c r="J632" s="3"/>
      <c r="K632" s="35"/>
      <c r="L632" s="37"/>
    </row>
    <row r="633" spans="1:12" ht="15" customHeight="1">
      <c r="A633" s="42" t="s">
        <v>829</v>
      </c>
      <c r="B633" s="44" t="s">
        <v>14503</v>
      </c>
      <c r="C633" s="44"/>
      <c r="D633" s="34" t="s">
        <v>14433</v>
      </c>
      <c r="E633" s="34" t="s">
        <v>14734</v>
      </c>
      <c r="F633" s="34" t="s">
        <v>14319</v>
      </c>
      <c r="G633" s="34" t="s">
        <v>14320</v>
      </c>
      <c r="H633" s="34" t="s">
        <v>14321</v>
      </c>
      <c r="I633" s="34" t="s">
        <v>14322</v>
      </c>
      <c r="J633" s="2">
        <v>4</v>
      </c>
      <c r="K633" s="34" t="s">
        <v>14420</v>
      </c>
      <c r="L633" s="36"/>
    </row>
    <row r="634" spans="1:12" ht="15.75" thickBot="1">
      <c r="A634" s="43"/>
      <c r="B634" s="45" t="s">
        <v>14526</v>
      </c>
      <c r="C634" s="45"/>
      <c r="D634" s="35"/>
      <c r="E634" s="35"/>
      <c r="F634" s="35"/>
      <c r="G634" s="35"/>
      <c r="H634" s="35"/>
      <c r="I634" s="35"/>
      <c r="J634" s="3">
        <v>0</v>
      </c>
      <c r="K634" s="35"/>
      <c r="L634" s="37"/>
    </row>
    <row r="635" spans="1:12" ht="29.25" customHeight="1">
      <c r="A635" s="42" t="s">
        <v>10027</v>
      </c>
      <c r="B635" s="44" t="s">
        <v>14475</v>
      </c>
      <c r="C635" s="44"/>
      <c r="D635" s="34" t="s">
        <v>14433</v>
      </c>
      <c r="E635" s="34" t="s">
        <v>14735</v>
      </c>
      <c r="F635" s="34" t="s">
        <v>14319</v>
      </c>
      <c r="G635" s="34" t="s">
        <v>14320</v>
      </c>
      <c r="H635" s="34" t="s">
        <v>14321</v>
      </c>
      <c r="I635" s="34" t="s">
        <v>14322</v>
      </c>
      <c r="J635" s="2">
        <v>1</v>
      </c>
      <c r="K635" s="34" t="s">
        <v>14420</v>
      </c>
      <c r="L635" s="36"/>
    </row>
    <row r="636" spans="1:12" ht="15.75" thickBot="1">
      <c r="A636" s="43"/>
      <c r="B636" s="45"/>
      <c r="C636" s="45"/>
      <c r="D636" s="35"/>
      <c r="E636" s="35"/>
      <c r="F636" s="35"/>
      <c r="G636" s="35"/>
      <c r="H636" s="35"/>
      <c r="I636" s="35"/>
      <c r="J636" s="3">
        <v>0</v>
      </c>
      <c r="K636" s="35"/>
      <c r="L636" s="37"/>
    </row>
    <row r="637" spans="1:12" ht="29.25" customHeight="1">
      <c r="A637" s="42" t="s">
        <v>3597</v>
      </c>
      <c r="B637" s="44" t="s">
        <v>14387</v>
      </c>
      <c r="C637" s="44"/>
      <c r="D637" s="34" t="s">
        <v>14433</v>
      </c>
      <c r="E637" s="34" t="s">
        <v>14736</v>
      </c>
      <c r="F637" s="34" t="s">
        <v>14319</v>
      </c>
      <c r="G637" s="34" t="s">
        <v>14320</v>
      </c>
      <c r="H637" s="34" t="s">
        <v>14321</v>
      </c>
      <c r="I637" s="34" t="s">
        <v>14322</v>
      </c>
      <c r="J637" s="2">
        <v>4</v>
      </c>
      <c r="K637" s="34" t="s">
        <v>14420</v>
      </c>
      <c r="L637" s="36"/>
    </row>
    <row r="638" spans="1:12" ht="15.75" thickBot="1">
      <c r="A638" s="43"/>
      <c r="B638" s="45"/>
      <c r="C638" s="45"/>
      <c r="D638" s="35"/>
      <c r="E638" s="35"/>
      <c r="F638" s="35"/>
      <c r="G638" s="35"/>
      <c r="H638" s="35"/>
      <c r="I638" s="35"/>
      <c r="J638" s="3">
        <v>0</v>
      </c>
      <c r="K638" s="35"/>
      <c r="L638" s="37"/>
    </row>
    <row r="639" spans="1:12" ht="15" customHeight="1">
      <c r="A639" s="42" t="s">
        <v>1421</v>
      </c>
      <c r="B639" s="44" t="s">
        <v>14391</v>
      </c>
      <c r="C639" s="44"/>
      <c r="D639" s="34" t="s">
        <v>14433</v>
      </c>
      <c r="E639" s="34" t="s">
        <v>14737</v>
      </c>
      <c r="F639" s="34" t="s">
        <v>14319</v>
      </c>
      <c r="G639" s="34" t="s">
        <v>14320</v>
      </c>
      <c r="H639" s="34" t="s">
        <v>14321</v>
      </c>
      <c r="I639" s="34" t="s">
        <v>14322</v>
      </c>
      <c r="J639" s="2">
        <v>4</v>
      </c>
      <c r="K639" s="34" t="s">
        <v>14420</v>
      </c>
      <c r="L639" s="36"/>
    </row>
    <row r="640" spans="1:12" ht="15" customHeight="1">
      <c r="A640" s="49"/>
      <c r="B640" s="48" t="s">
        <v>14672</v>
      </c>
      <c r="C640" s="48"/>
      <c r="D640" s="46"/>
      <c r="E640" s="46"/>
      <c r="F640" s="46"/>
      <c r="G640" s="46"/>
      <c r="H640" s="46"/>
      <c r="I640" s="46"/>
      <c r="J640" s="4">
        <v>0</v>
      </c>
      <c r="K640" s="46"/>
      <c r="L640" s="47"/>
    </row>
    <row r="641" spans="1:12" ht="15" customHeight="1">
      <c r="A641" s="49"/>
      <c r="B641" s="48" t="s">
        <v>14351</v>
      </c>
      <c r="C641" s="48"/>
      <c r="D641" s="46"/>
      <c r="E641" s="46"/>
      <c r="F641" s="46"/>
      <c r="G641" s="46"/>
      <c r="H641" s="46"/>
      <c r="I641" s="46"/>
      <c r="J641" s="4"/>
      <c r="K641" s="46"/>
      <c r="L641" s="47"/>
    </row>
    <row r="642" spans="1:12" ht="15" customHeight="1">
      <c r="A642" s="49"/>
      <c r="B642" s="48" t="s">
        <v>14738</v>
      </c>
      <c r="C642" s="48"/>
      <c r="D642" s="46"/>
      <c r="E642" s="46"/>
      <c r="F642" s="46"/>
      <c r="G642" s="46"/>
      <c r="H642" s="46"/>
      <c r="I642" s="46"/>
      <c r="J642" s="4"/>
      <c r="K642" s="46"/>
      <c r="L642" s="47"/>
    </row>
    <row r="643" spans="1:12" ht="15" customHeight="1">
      <c r="A643" s="49"/>
      <c r="B643" s="48" t="s">
        <v>14425</v>
      </c>
      <c r="C643" s="48"/>
      <c r="D643" s="46"/>
      <c r="E643" s="46"/>
      <c r="F643" s="46"/>
      <c r="G643" s="46"/>
      <c r="H643" s="46"/>
      <c r="I643" s="46"/>
      <c r="J643" s="4"/>
      <c r="K643" s="46"/>
      <c r="L643" s="47"/>
    </row>
    <row r="644" spans="1:12" ht="15" customHeight="1">
      <c r="A644" s="49"/>
      <c r="B644" s="48" t="s">
        <v>14328</v>
      </c>
      <c r="C644" s="48"/>
      <c r="D644" s="46"/>
      <c r="E644" s="46"/>
      <c r="F644" s="46"/>
      <c r="G644" s="46"/>
      <c r="H644" s="46"/>
      <c r="I644" s="46"/>
      <c r="J644" s="4"/>
      <c r="K644" s="46"/>
      <c r="L644" s="47"/>
    </row>
    <row r="645" spans="1:12" ht="15" customHeight="1">
      <c r="A645" s="49"/>
      <c r="B645" s="48" t="s">
        <v>14329</v>
      </c>
      <c r="C645" s="48"/>
      <c r="D645" s="46"/>
      <c r="E645" s="46"/>
      <c r="F645" s="46"/>
      <c r="G645" s="46"/>
      <c r="H645" s="46"/>
      <c r="I645" s="46"/>
      <c r="J645" s="4"/>
      <c r="K645" s="46"/>
      <c r="L645" s="47"/>
    </row>
    <row r="646" spans="1:12" ht="30" customHeight="1">
      <c r="A646" s="49"/>
      <c r="B646" s="48" t="s">
        <v>14556</v>
      </c>
      <c r="C646" s="48"/>
      <c r="D646" s="46"/>
      <c r="E646" s="46"/>
      <c r="F646" s="46"/>
      <c r="G646" s="46"/>
      <c r="H646" s="46"/>
      <c r="I646" s="46"/>
      <c r="J646" s="4"/>
      <c r="K646" s="46"/>
      <c r="L646" s="47"/>
    </row>
    <row r="647" spans="1:12" ht="15" customHeight="1">
      <c r="A647" s="49"/>
      <c r="B647" s="48" t="s">
        <v>14517</v>
      </c>
      <c r="C647" s="48"/>
      <c r="D647" s="46"/>
      <c r="E647" s="46"/>
      <c r="F647" s="46"/>
      <c r="G647" s="46"/>
      <c r="H647" s="46"/>
      <c r="I647" s="46"/>
      <c r="J647" s="4"/>
      <c r="K647" s="46"/>
      <c r="L647" s="47"/>
    </row>
    <row r="648" spans="1:12" ht="30" customHeight="1">
      <c r="A648" s="49"/>
      <c r="B648" s="48" t="s">
        <v>14387</v>
      </c>
      <c r="C648" s="48"/>
      <c r="D648" s="46"/>
      <c r="E648" s="46"/>
      <c r="F648" s="46"/>
      <c r="G648" s="46"/>
      <c r="H648" s="46"/>
      <c r="I648" s="46"/>
      <c r="J648" s="4"/>
      <c r="K648" s="46"/>
      <c r="L648" s="47"/>
    </row>
    <row r="649" spans="1:12" ht="15.75" thickBot="1">
      <c r="A649" s="43"/>
      <c r="B649" s="45" t="s">
        <v>14330</v>
      </c>
      <c r="C649" s="45"/>
      <c r="D649" s="35"/>
      <c r="E649" s="35"/>
      <c r="F649" s="35"/>
      <c r="G649" s="35"/>
      <c r="H649" s="35"/>
      <c r="I649" s="35"/>
      <c r="J649" s="3"/>
      <c r="K649" s="35"/>
      <c r="L649" s="37"/>
    </row>
    <row r="650" spans="1:12" ht="15" customHeight="1">
      <c r="A650" s="42" t="s">
        <v>1418</v>
      </c>
      <c r="B650" s="44" t="s">
        <v>14500</v>
      </c>
      <c r="C650" s="44"/>
      <c r="D650" s="34" t="s">
        <v>14433</v>
      </c>
      <c r="E650" s="34" t="s">
        <v>14739</v>
      </c>
      <c r="F650" s="34" t="s">
        <v>14319</v>
      </c>
      <c r="G650" s="34" t="s">
        <v>14320</v>
      </c>
      <c r="H650" s="34" t="s">
        <v>14321</v>
      </c>
      <c r="I650" s="34" t="s">
        <v>14322</v>
      </c>
      <c r="J650" s="2">
        <v>4</v>
      </c>
      <c r="K650" s="34" t="s">
        <v>14420</v>
      </c>
      <c r="L650" s="36"/>
    </row>
    <row r="651" spans="1:12" ht="15" customHeight="1">
      <c r="A651" s="49"/>
      <c r="B651" s="48" t="s">
        <v>14583</v>
      </c>
      <c r="C651" s="48"/>
      <c r="D651" s="46"/>
      <c r="E651" s="46"/>
      <c r="F651" s="46"/>
      <c r="G651" s="46"/>
      <c r="H651" s="46"/>
      <c r="I651" s="46"/>
      <c r="J651" s="4">
        <v>0</v>
      </c>
      <c r="K651" s="46"/>
      <c r="L651" s="47"/>
    </row>
    <row r="652" spans="1:12" ht="15" customHeight="1">
      <c r="A652" s="49"/>
      <c r="B652" s="48" t="s">
        <v>14718</v>
      </c>
      <c r="C652" s="48"/>
      <c r="D652" s="46"/>
      <c r="E652" s="46"/>
      <c r="F652" s="46"/>
      <c r="G652" s="46"/>
      <c r="H652" s="46"/>
      <c r="I652" s="46"/>
      <c r="J652" s="4"/>
      <c r="K652" s="46"/>
      <c r="L652" s="47"/>
    </row>
    <row r="653" spans="1:12" ht="15" customHeight="1">
      <c r="A653" s="49"/>
      <c r="B653" s="48" t="s">
        <v>14738</v>
      </c>
      <c r="C653" s="48"/>
      <c r="D653" s="46"/>
      <c r="E653" s="46"/>
      <c r="F653" s="46"/>
      <c r="G653" s="46"/>
      <c r="H653" s="46"/>
      <c r="I653" s="46"/>
      <c r="J653" s="4"/>
      <c r="K653" s="46"/>
      <c r="L653" s="47"/>
    </row>
    <row r="654" spans="1:12" ht="15" customHeight="1">
      <c r="A654" s="49"/>
      <c r="B654" s="48" t="s">
        <v>14383</v>
      </c>
      <c r="C654" s="48"/>
      <c r="D654" s="46"/>
      <c r="E654" s="46"/>
      <c r="F654" s="46"/>
      <c r="G654" s="46"/>
      <c r="H654" s="46"/>
      <c r="I654" s="46"/>
      <c r="J654" s="4"/>
      <c r="K654" s="46"/>
      <c r="L654" s="47"/>
    </row>
    <row r="655" spans="1:12" ht="15" customHeight="1">
      <c r="A655" s="49"/>
      <c r="B655" s="48" t="s">
        <v>14517</v>
      </c>
      <c r="C655" s="48"/>
      <c r="D655" s="46"/>
      <c r="E655" s="46"/>
      <c r="F655" s="46"/>
      <c r="G655" s="46"/>
      <c r="H655" s="46"/>
      <c r="I655" s="46"/>
      <c r="J655" s="4"/>
      <c r="K655" s="46"/>
      <c r="L655" s="47"/>
    </row>
    <row r="656" spans="1:12" ht="15" customHeight="1">
      <c r="A656" s="49"/>
      <c r="B656" s="48" t="s">
        <v>14409</v>
      </c>
      <c r="C656" s="48"/>
      <c r="D656" s="46"/>
      <c r="E656" s="46"/>
      <c r="F656" s="46"/>
      <c r="G656" s="46"/>
      <c r="H656" s="46"/>
      <c r="I656" s="46"/>
      <c r="J656" s="4"/>
      <c r="K656" s="46"/>
      <c r="L656" s="47"/>
    </row>
    <row r="657" spans="1:12" ht="15" customHeight="1">
      <c r="A657" s="49"/>
      <c r="B657" s="48" t="s">
        <v>14316</v>
      </c>
      <c r="C657" s="48"/>
      <c r="D657" s="46"/>
      <c r="E657" s="46"/>
      <c r="F657" s="46"/>
      <c r="G657" s="46"/>
      <c r="H657" s="46"/>
      <c r="I657" s="46"/>
      <c r="J657" s="4"/>
      <c r="K657" s="46"/>
      <c r="L657" s="47"/>
    </row>
    <row r="658" spans="1:12" ht="15" customHeight="1">
      <c r="A658" s="49"/>
      <c r="B658" s="48" t="s">
        <v>14427</v>
      </c>
      <c r="C658" s="48"/>
      <c r="D658" s="46"/>
      <c r="E658" s="46"/>
      <c r="F658" s="46"/>
      <c r="G658" s="46"/>
      <c r="H658" s="46"/>
      <c r="I658" s="46"/>
      <c r="J658" s="4"/>
      <c r="K658" s="46"/>
      <c r="L658" s="47"/>
    </row>
    <row r="659" spans="1:12" ht="15.75" thickBot="1">
      <c r="A659" s="43"/>
      <c r="B659" s="45" t="s">
        <v>14337</v>
      </c>
      <c r="C659" s="45"/>
      <c r="D659" s="35"/>
      <c r="E659" s="35"/>
      <c r="F659" s="35"/>
      <c r="G659" s="35"/>
      <c r="H659" s="35"/>
      <c r="I659" s="35"/>
      <c r="J659" s="3"/>
      <c r="K659" s="35"/>
      <c r="L659" s="37"/>
    </row>
    <row r="660" spans="1:12" ht="15" customHeight="1">
      <c r="A660" s="42" t="s">
        <v>8334</v>
      </c>
      <c r="B660" s="44" t="s">
        <v>14346</v>
      </c>
      <c r="C660" s="44"/>
      <c r="D660" s="34" t="s">
        <v>14433</v>
      </c>
      <c r="E660" s="34" t="s">
        <v>14740</v>
      </c>
      <c r="F660" s="34" t="s">
        <v>14319</v>
      </c>
      <c r="G660" s="34" t="s">
        <v>14320</v>
      </c>
      <c r="H660" s="34" t="s">
        <v>14321</v>
      </c>
      <c r="I660" s="34" t="s">
        <v>14322</v>
      </c>
      <c r="J660" s="2">
        <v>10</v>
      </c>
      <c r="K660" s="34" t="s">
        <v>14420</v>
      </c>
      <c r="L660" s="36"/>
    </row>
    <row r="661" spans="1:12" ht="15" customHeight="1">
      <c r="A661" s="49"/>
      <c r="B661" s="48" t="s">
        <v>14503</v>
      </c>
      <c r="C661" s="48"/>
      <c r="D661" s="46"/>
      <c r="E661" s="46"/>
      <c r="F661" s="46"/>
      <c r="G661" s="46"/>
      <c r="H661" s="46"/>
      <c r="I661" s="46"/>
      <c r="J661" s="4">
        <v>0</v>
      </c>
      <c r="K661" s="46"/>
      <c r="L661" s="47"/>
    </row>
    <row r="662" spans="1:12" ht="15.75" thickBot="1">
      <c r="A662" s="43"/>
      <c r="B662" s="45" t="s">
        <v>14424</v>
      </c>
      <c r="C662" s="45"/>
      <c r="D662" s="35"/>
      <c r="E662" s="35"/>
      <c r="F662" s="35"/>
      <c r="G662" s="35"/>
      <c r="H662" s="35"/>
      <c r="I662" s="35"/>
      <c r="J662" s="3"/>
      <c r="K662" s="35"/>
      <c r="L662" s="37"/>
    </row>
    <row r="663" spans="1:12" ht="15" customHeight="1">
      <c r="A663" s="42">
        <v>610131</v>
      </c>
      <c r="B663" s="44" t="s">
        <v>14436</v>
      </c>
      <c r="C663" s="44"/>
      <c r="D663" s="34" t="s">
        <v>14433</v>
      </c>
      <c r="E663" s="34" t="s">
        <v>14741</v>
      </c>
      <c r="F663" s="34" t="s">
        <v>14319</v>
      </c>
      <c r="G663" s="34" t="s">
        <v>14320</v>
      </c>
      <c r="H663" s="34" t="s">
        <v>14321</v>
      </c>
      <c r="I663" s="34" t="s">
        <v>14322</v>
      </c>
      <c r="J663" s="2">
        <v>4</v>
      </c>
      <c r="K663" s="34" t="s">
        <v>14420</v>
      </c>
      <c r="L663" s="36"/>
    </row>
    <row r="664" spans="1:12" ht="15" customHeight="1">
      <c r="A664" s="49"/>
      <c r="B664" s="48" t="s">
        <v>14661</v>
      </c>
      <c r="C664" s="48"/>
      <c r="D664" s="46"/>
      <c r="E664" s="46"/>
      <c r="F664" s="46"/>
      <c r="G664" s="46"/>
      <c r="H664" s="46"/>
      <c r="I664" s="46"/>
      <c r="J664" s="4">
        <v>0</v>
      </c>
      <c r="K664" s="46"/>
      <c r="L664" s="47"/>
    </row>
    <row r="665" spans="1:12" ht="15" customHeight="1">
      <c r="A665" s="49"/>
      <c r="B665" s="48" t="s">
        <v>14742</v>
      </c>
      <c r="C665" s="48"/>
      <c r="D665" s="46"/>
      <c r="E665" s="46"/>
      <c r="F665" s="46"/>
      <c r="G665" s="46"/>
      <c r="H665" s="46"/>
      <c r="I665" s="46"/>
      <c r="J665" s="4"/>
      <c r="K665" s="46"/>
      <c r="L665" s="47"/>
    </row>
    <row r="666" spans="1:12" ht="15" customHeight="1">
      <c r="A666" s="49"/>
      <c r="B666" s="48" t="s">
        <v>14432</v>
      </c>
      <c r="C666" s="48"/>
      <c r="D666" s="46"/>
      <c r="E666" s="46"/>
      <c r="F666" s="46"/>
      <c r="G666" s="46"/>
      <c r="H666" s="46"/>
      <c r="I666" s="46"/>
      <c r="J666" s="4"/>
      <c r="K666" s="46"/>
      <c r="L666" s="47"/>
    </row>
    <row r="667" spans="1:12" ht="15" customHeight="1">
      <c r="A667" s="49"/>
      <c r="B667" s="48" t="s">
        <v>14461</v>
      </c>
      <c r="C667" s="48"/>
      <c r="D667" s="46"/>
      <c r="E667" s="46"/>
      <c r="F667" s="46"/>
      <c r="G667" s="46"/>
      <c r="H667" s="46"/>
      <c r="I667" s="46"/>
      <c r="J667" s="4"/>
      <c r="K667" s="46"/>
      <c r="L667" s="47"/>
    </row>
    <row r="668" spans="1:12" ht="15" customHeight="1">
      <c r="A668" s="49"/>
      <c r="B668" s="48" t="s">
        <v>14583</v>
      </c>
      <c r="C668" s="48"/>
      <c r="D668" s="46"/>
      <c r="E668" s="46"/>
      <c r="F668" s="46"/>
      <c r="G668" s="46"/>
      <c r="H668" s="46"/>
      <c r="I668" s="46"/>
      <c r="J668" s="4"/>
      <c r="K668" s="46"/>
      <c r="L668" s="47"/>
    </row>
    <row r="669" spans="1:12" ht="15" customHeight="1">
      <c r="A669" s="49"/>
      <c r="B669" s="48" t="s">
        <v>14351</v>
      </c>
      <c r="C669" s="48"/>
      <c r="D669" s="46"/>
      <c r="E669" s="46"/>
      <c r="F669" s="46"/>
      <c r="G669" s="46"/>
      <c r="H669" s="46"/>
      <c r="I669" s="46"/>
      <c r="J669" s="4"/>
      <c r="K669" s="46"/>
      <c r="L669" s="47"/>
    </row>
    <row r="670" spans="1:12" ht="15" customHeight="1">
      <c r="A670" s="49"/>
      <c r="B670" s="48" t="s">
        <v>14504</v>
      </c>
      <c r="C670" s="48"/>
      <c r="D670" s="46"/>
      <c r="E670" s="46"/>
      <c r="F670" s="46"/>
      <c r="G670" s="46"/>
      <c r="H670" s="46"/>
      <c r="I670" s="46"/>
      <c r="J670" s="4"/>
      <c r="K670" s="46"/>
      <c r="L670" s="47"/>
    </row>
    <row r="671" spans="1:12" ht="15" customHeight="1">
      <c r="A671" s="49"/>
      <c r="B671" s="48" t="s">
        <v>14438</v>
      </c>
      <c r="C671" s="48"/>
      <c r="D671" s="46"/>
      <c r="E671" s="46"/>
      <c r="F671" s="46"/>
      <c r="G671" s="46"/>
      <c r="H671" s="46"/>
      <c r="I671" s="46"/>
      <c r="J671" s="4"/>
      <c r="K671" s="46"/>
      <c r="L671" s="47"/>
    </row>
    <row r="672" spans="1:12" ht="15" customHeight="1">
      <c r="A672" s="49"/>
      <c r="B672" s="48" t="s">
        <v>14334</v>
      </c>
      <c r="C672" s="48"/>
      <c r="D672" s="46"/>
      <c r="E672" s="46"/>
      <c r="F672" s="46"/>
      <c r="G672" s="46"/>
      <c r="H672" s="46"/>
      <c r="I672" s="46"/>
      <c r="J672" s="4"/>
      <c r="K672" s="46"/>
      <c r="L672" s="47"/>
    </row>
    <row r="673" spans="1:12" ht="15" customHeight="1">
      <c r="A673" s="49"/>
      <c r="B673" s="48" t="s">
        <v>14465</v>
      </c>
      <c r="C673" s="48"/>
      <c r="D673" s="46"/>
      <c r="E673" s="46"/>
      <c r="F673" s="46"/>
      <c r="G673" s="46"/>
      <c r="H673" s="46"/>
      <c r="I673" s="46"/>
      <c r="J673" s="4"/>
      <c r="K673" s="46"/>
      <c r="L673" s="47"/>
    </row>
    <row r="674" spans="1:12" ht="15" customHeight="1">
      <c r="A674" s="49"/>
      <c r="B674" s="48" t="s">
        <v>14743</v>
      </c>
      <c r="C674" s="48"/>
      <c r="D674" s="46"/>
      <c r="E674" s="46"/>
      <c r="F674" s="46"/>
      <c r="G674" s="46"/>
      <c r="H674" s="46"/>
      <c r="I674" s="46"/>
      <c r="J674" s="4"/>
      <c r="K674" s="46"/>
      <c r="L674" s="47"/>
    </row>
    <row r="675" spans="1:12" ht="15" customHeight="1">
      <c r="A675" s="49"/>
      <c r="B675" s="48" t="s">
        <v>14328</v>
      </c>
      <c r="C675" s="48"/>
      <c r="D675" s="46"/>
      <c r="E675" s="46"/>
      <c r="F675" s="46"/>
      <c r="G675" s="46"/>
      <c r="H675" s="46"/>
      <c r="I675" s="46"/>
      <c r="J675" s="4"/>
      <c r="K675" s="46"/>
      <c r="L675" s="47"/>
    </row>
    <row r="676" spans="1:12" ht="15" customHeight="1">
      <c r="A676" s="49"/>
      <c r="B676" s="48" t="s">
        <v>14406</v>
      </c>
      <c r="C676" s="48"/>
      <c r="D676" s="46"/>
      <c r="E676" s="46"/>
      <c r="F676" s="46"/>
      <c r="G676" s="46"/>
      <c r="H676" s="46"/>
      <c r="I676" s="46"/>
      <c r="J676" s="4"/>
      <c r="K676" s="46"/>
      <c r="L676" s="47"/>
    </row>
    <row r="677" spans="1:12" ht="15" customHeight="1">
      <c r="A677" s="49"/>
      <c r="B677" s="48" t="s">
        <v>14472</v>
      </c>
      <c r="C677" s="48"/>
      <c r="D677" s="46"/>
      <c r="E677" s="46"/>
      <c r="F677" s="46"/>
      <c r="G677" s="46"/>
      <c r="H677" s="46"/>
      <c r="I677" s="46"/>
      <c r="J677" s="4"/>
      <c r="K677" s="46"/>
      <c r="L677" s="47"/>
    </row>
    <row r="678" spans="1:12" ht="30" customHeight="1">
      <c r="A678" s="49"/>
      <c r="B678" s="48" t="s">
        <v>14556</v>
      </c>
      <c r="C678" s="48"/>
      <c r="D678" s="46"/>
      <c r="E678" s="46"/>
      <c r="F678" s="46"/>
      <c r="G678" s="46"/>
      <c r="H678" s="46"/>
      <c r="I678" s="46"/>
      <c r="J678" s="4"/>
      <c r="K678" s="46"/>
      <c r="L678" s="47"/>
    </row>
    <row r="679" spans="1:12" ht="15" customHeight="1">
      <c r="A679" s="49"/>
      <c r="B679" s="48" t="s">
        <v>14744</v>
      </c>
      <c r="C679" s="48"/>
      <c r="D679" s="46"/>
      <c r="E679" s="46"/>
      <c r="F679" s="46"/>
      <c r="G679" s="46"/>
      <c r="H679" s="46"/>
      <c r="I679" s="46"/>
      <c r="J679" s="4"/>
      <c r="K679" s="46"/>
      <c r="L679" s="47"/>
    </row>
    <row r="680" spans="1:12" ht="15" customHeight="1">
      <c r="A680" s="49"/>
      <c r="B680" s="48" t="s">
        <v>14518</v>
      </c>
      <c r="C680" s="48"/>
      <c r="D680" s="46"/>
      <c r="E680" s="46"/>
      <c r="F680" s="46"/>
      <c r="G680" s="46"/>
      <c r="H680" s="46"/>
      <c r="I680" s="46"/>
      <c r="J680" s="4"/>
      <c r="K680" s="46"/>
      <c r="L680" s="47"/>
    </row>
    <row r="681" spans="1:12" ht="30" customHeight="1">
      <c r="A681" s="49"/>
      <c r="B681" s="48" t="s">
        <v>14367</v>
      </c>
      <c r="C681" s="48"/>
      <c r="D681" s="46"/>
      <c r="E681" s="46"/>
      <c r="F681" s="46"/>
      <c r="G681" s="46"/>
      <c r="H681" s="46"/>
      <c r="I681" s="46"/>
      <c r="J681" s="4"/>
      <c r="K681" s="46"/>
      <c r="L681" s="47"/>
    </row>
    <row r="682" spans="1:12" ht="30" customHeight="1">
      <c r="A682" s="49"/>
      <c r="B682" s="48" t="s">
        <v>14745</v>
      </c>
      <c r="C682" s="48"/>
      <c r="D682" s="46"/>
      <c r="E682" s="46"/>
      <c r="F682" s="46"/>
      <c r="G682" s="46"/>
      <c r="H682" s="46"/>
      <c r="I682" s="46"/>
      <c r="J682" s="4"/>
      <c r="K682" s="46"/>
      <c r="L682" s="47"/>
    </row>
    <row r="683" spans="1:12" ht="15" customHeight="1">
      <c r="A683" s="49"/>
      <c r="B683" s="48" t="s">
        <v>14746</v>
      </c>
      <c r="C683" s="48"/>
      <c r="D683" s="46"/>
      <c r="E683" s="46"/>
      <c r="F683" s="46"/>
      <c r="G683" s="46"/>
      <c r="H683" s="46"/>
      <c r="I683" s="46"/>
      <c r="J683" s="4"/>
      <c r="K683" s="46"/>
      <c r="L683" s="47"/>
    </row>
    <row r="684" spans="1:12" ht="30" customHeight="1">
      <c r="A684" s="49"/>
      <c r="B684" s="48" t="s">
        <v>14494</v>
      </c>
      <c r="C684" s="48"/>
      <c r="D684" s="46"/>
      <c r="E684" s="46"/>
      <c r="F684" s="46"/>
      <c r="G684" s="46"/>
      <c r="H684" s="46"/>
      <c r="I684" s="46"/>
      <c r="J684" s="4"/>
      <c r="K684" s="46"/>
      <c r="L684" s="47"/>
    </row>
    <row r="685" spans="1:12" ht="15" customHeight="1">
      <c r="A685" s="49"/>
      <c r="B685" s="48" t="s">
        <v>14330</v>
      </c>
      <c r="C685" s="48"/>
      <c r="D685" s="46"/>
      <c r="E685" s="46"/>
      <c r="F685" s="46"/>
      <c r="G685" s="46"/>
      <c r="H685" s="46"/>
      <c r="I685" s="46"/>
      <c r="J685" s="4"/>
      <c r="K685" s="46"/>
      <c r="L685" s="47"/>
    </row>
    <row r="686" spans="1:12" ht="15" customHeight="1">
      <c r="A686" s="49"/>
      <c r="B686" s="48" t="s">
        <v>14495</v>
      </c>
      <c r="C686" s="48"/>
      <c r="D686" s="46"/>
      <c r="E686" s="46"/>
      <c r="F686" s="46"/>
      <c r="G686" s="46"/>
      <c r="H686" s="46"/>
      <c r="I686" s="46"/>
      <c r="J686" s="4"/>
      <c r="K686" s="46"/>
      <c r="L686" s="47"/>
    </row>
    <row r="687" spans="1:12" ht="15" customHeight="1">
      <c r="A687" s="49"/>
      <c r="B687" s="48" t="s">
        <v>14526</v>
      </c>
      <c r="C687" s="48"/>
      <c r="D687" s="46"/>
      <c r="E687" s="46"/>
      <c r="F687" s="46"/>
      <c r="G687" s="46"/>
      <c r="H687" s="46"/>
      <c r="I687" s="46"/>
      <c r="J687" s="4"/>
      <c r="K687" s="46"/>
      <c r="L687" s="47"/>
    </row>
    <row r="688" spans="1:12" ht="15.75" thickBot="1">
      <c r="A688" s="43"/>
      <c r="B688" s="45" t="s">
        <v>14429</v>
      </c>
      <c r="C688" s="45"/>
      <c r="D688" s="35"/>
      <c r="E688" s="35"/>
      <c r="F688" s="35"/>
      <c r="G688" s="35"/>
      <c r="H688" s="35"/>
      <c r="I688" s="35"/>
      <c r="J688" s="3"/>
      <c r="K688" s="35"/>
      <c r="L688" s="37"/>
    </row>
    <row r="689" spans="1:12" ht="15" customHeight="1">
      <c r="A689" s="42">
        <v>610168</v>
      </c>
      <c r="B689" s="44" t="s">
        <v>14436</v>
      </c>
      <c r="C689" s="44"/>
      <c r="D689" s="34" t="s">
        <v>14433</v>
      </c>
      <c r="E689" s="34" t="s">
        <v>14747</v>
      </c>
      <c r="F689" s="34" t="s">
        <v>14319</v>
      </c>
      <c r="G689" s="34" t="s">
        <v>14320</v>
      </c>
      <c r="H689" s="34" t="s">
        <v>14321</v>
      </c>
      <c r="I689" s="34" t="s">
        <v>14322</v>
      </c>
      <c r="J689" s="2">
        <v>4</v>
      </c>
      <c r="K689" s="34" t="s">
        <v>14323</v>
      </c>
      <c r="L689" s="36"/>
    </row>
    <row r="690" spans="1:12" ht="15" customHeight="1">
      <c r="A690" s="49"/>
      <c r="B690" s="48" t="s">
        <v>14503</v>
      </c>
      <c r="C690" s="48"/>
      <c r="D690" s="46"/>
      <c r="E690" s="46"/>
      <c r="F690" s="46"/>
      <c r="G690" s="46"/>
      <c r="H690" s="46"/>
      <c r="I690" s="46"/>
      <c r="J690" s="4">
        <v>0</v>
      </c>
      <c r="K690" s="46"/>
      <c r="L690" s="47"/>
    </row>
    <row r="691" spans="1:12" ht="15" customHeight="1">
      <c r="A691" s="49"/>
      <c r="B691" s="48" t="s">
        <v>14330</v>
      </c>
      <c r="C691" s="48"/>
      <c r="D691" s="46"/>
      <c r="E691" s="46"/>
      <c r="F691" s="46"/>
      <c r="G691" s="46"/>
      <c r="H691" s="46"/>
      <c r="I691" s="46"/>
      <c r="J691" s="4"/>
      <c r="K691" s="46"/>
      <c r="L691" s="47"/>
    </row>
    <row r="692" spans="1:12" ht="15.75" thickBot="1">
      <c r="A692" s="43"/>
      <c r="B692" s="45" t="s">
        <v>14645</v>
      </c>
      <c r="C692" s="45"/>
      <c r="D692" s="35"/>
      <c r="E692" s="35"/>
      <c r="F692" s="35"/>
      <c r="G692" s="35"/>
      <c r="H692" s="35"/>
      <c r="I692" s="35"/>
      <c r="J692" s="3"/>
      <c r="K692" s="35"/>
      <c r="L692" s="37"/>
    </row>
    <row r="693" spans="1:12" ht="15" customHeight="1">
      <c r="A693" s="42">
        <v>610134</v>
      </c>
      <c r="B693" s="44" t="s">
        <v>14500</v>
      </c>
      <c r="C693" s="44"/>
      <c r="D693" s="34" t="s">
        <v>14433</v>
      </c>
      <c r="E693" s="34" t="s">
        <v>14748</v>
      </c>
      <c r="F693" s="34" t="s">
        <v>14319</v>
      </c>
      <c r="G693" s="34" t="s">
        <v>14320</v>
      </c>
      <c r="H693" s="34" t="s">
        <v>14321</v>
      </c>
      <c r="I693" s="34" t="s">
        <v>14322</v>
      </c>
      <c r="J693" s="2">
        <v>4</v>
      </c>
      <c r="K693" s="34" t="s">
        <v>14420</v>
      </c>
      <c r="L693" s="36"/>
    </row>
    <row r="694" spans="1:12" ht="15" customHeight="1">
      <c r="A694" s="49"/>
      <c r="B694" s="48" t="s">
        <v>14331</v>
      </c>
      <c r="C694" s="48"/>
      <c r="D694" s="46"/>
      <c r="E694" s="46"/>
      <c r="F694" s="46"/>
      <c r="G694" s="46"/>
      <c r="H694" s="46"/>
      <c r="I694" s="46"/>
      <c r="J694" s="4">
        <v>0</v>
      </c>
      <c r="K694" s="46"/>
      <c r="L694" s="47"/>
    </row>
    <row r="695" spans="1:12" ht="15" customHeight="1">
      <c r="A695" s="49"/>
      <c r="B695" s="48" t="s">
        <v>14503</v>
      </c>
      <c r="C695" s="48"/>
      <c r="D695" s="46"/>
      <c r="E695" s="46"/>
      <c r="F695" s="46"/>
      <c r="G695" s="46"/>
      <c r="H695" s="46"/>
      <c r="I695" s="46"/>
      <c r="J695" s="4"/>
      <c r="K695" s="46"/>
      <c r="L695" s="47"/>
    </row>
    <row r="696" spans="1:12" ht="15" customHeight="1">
      <c r="A696" s="49"/>
      <c r="B696" s="48" t="s">
        <v>14333</v>
      </c>
      <c r="C696" s="48"/>
      <c r="D696" s="46"/>
      <c r="E696" s="46"/>
      <c r="F696" s="46"/>
      <c r="G696" s="46"/>
      <c r="H696" s="46"/>
      <c r="I696" s="46"/>
      <c r="J696" s="4"/>
      <c r="K696" s="46"/>
      <c r="L696" s="47"/>
    </row>
    <row r="697" spans="1:12" ht="15" customHeight="1">
      <c r="A697" s="49"/>
      <c r="B697" s="48" t="s">
        <v>14518</v>
      </c>
      <c r="C697" s="48"/>
      <c r="D697" s="46"/>
      <c r="E697" s="46"/>
      <c r="F697" s="46"/>
      <c r="G697" s="46"/>
      <c r="H697" s="46"/>
      <c r="I697" s="46"/>
      <c r="J697" s="4"/>
      <c r="K697" s="46"/>
      <c r="L697" s="47"/>
    </row>
    <row r="698" spans="1:12" ht="30" customHeight="1">
      <c r="A698" s="49"/>
      <c r="B698" s="48" t="s">
        <v>14387</v>
      </c>
      <c r="C698" s="48"/>
      <c r="D698" s="46"/>
      <c r="E698" s="46"/>
      <c r="F698" s="46"/>
      <c r="G698" s="46"/>
      <c r="H698" s="46"/>
      <c r="I698" s="46"/>
      <c r="J698" s="4"/>
      <c r="K698" s="46"/>
      <c r="L698" s="47"/>
    </row>
    <row r="699" spans="1:12" ht="30" customHeight="1">
      <c r="A699" s="49"/>
      <c r="B699" s="48" t="s">
        <v>14626</v>
      </c>
      <c r="C699" s="48"/>
      <c r="D699" s="46"/>
      <c r="E699" s="46"/>
      <c r="F699" s="46"/>
      <c r="G699" s="46"/>
      <c r="H699" s="46"/>
      <c r="I699" s="46"/>
      <c r="J699" s="4"/>
      <c r="K699" s="46"/>
      <c r="L699" s="47"/>
    </row>
    <row r="700" spans="1:12" ht="15.75" thickBot="1">
      <c r="A700" s="43"/>
      <c r="B700" s="45" t="s">
        <v>14428</v>
      </c>
      <c r="C700" s="45"/>
      <c r="D700" s="35"/>
      <c r="E700" s="35"/>
      <c r="F700" s="35"/>
      <c r="G700" s="35"/>
      <c r="H700" s="35"/>
      <c r="I700" s="35"/>
      <c r="J700" s="3"/>
      <c r="K700" s="35"/>
      <c r="L700" s="37"/>
    </row>
    <row r="701" spans="1:12" ht="15" customHeight="1">
      <c r="A701" s="42" t="s">
        <v>153</v>
      </c>
      <c r="B701" s="44" t="s">
        <v>14341</v>
      </c>
      <c r="C701" s="44"/>
      <c r="D701" s="34" t="s">
        <v>14433</v>
      </c>
      <c r="E701" s="34" t="s">
        <v>14749</v>
      </c>
      <c r="F701" s="34" t="s">
        <v>14319</v>
      </c>
      <c r="G701" s="34" t="s">
        <v>14320</v>
      </c>
      <c r="H701" s="34" t="s">
        <v>14321</v>
      </c>
      <c r="I701" s="34" t="s">
        <v>14322</v>
      </c>
      <c r="J701" s="2">
        <v>4</v>
      </c>
      <c r="K701" s="34" t="s">
        <v>14420</v>
      </c>
      <c r="L701" s="36"/>
    </row>
    <row r="702" spans="1:12" ht="15" customHeight="1">
      <c r="A702" s="49"/>
      <c r="B702" s="48" t="s">
        <v>14350</v>
      </c>
      <c r="C702" s="48"/>
      <c r="D702" s="46"/>
      <c r="E702" s="46"/>
      <c r="F702" s="46"/>
      <c r="G702" s="46"/>
      <c r="H702" s="46"/>
      <c r="I702" s="46"/>
      <c r="J702" s="4">
        <v>0</v>
      </c>
      <c r="K702" s="46"/>
      <c r="L702" s="47"/>
    </row>
    <row r="703" spans="1:12" ht="15" customHeight="1">
      <c r="A703" s="49"/>
      <c r="B703" s="48" t="s">
        <v>14503</v>
      </c>
      <c r="C703" s="48"/>
      <c r="D703" s="46"/>
      <c r="E703" s="46"/>
      <c r="F703" s="46"/>
      <c r="G703" s="46"/>
      <c r="H703" s="46"/>
      <c r="I703" s="46"/>
      <c r="J703" s="4"/>
      <c r="K703" s="46"/>
      <c r="L703" s="47"/>
    </row>
    <row r="704" spans="1:12" ht="15" customHeight="1">
      <c r="A704" s="49"/>
      <c r="B704" s="48" t="s">
        <v>14336</v>
      </c>
      <c r="C704" s="48"/>
      <c r="D704" s="46"/>
      <c r="E704" s="46"/>
      <c r="F704" s="46"/>
      <c r="G704" s="46"/>
      <c r="H704" s="46"/>
      <c r="I704" s="46"/>
      <c r="J704" s="4"/>
      <c r="K704" s="46"/>
      <c r="L704" s="47"/>
    </row>
    <row r="705" spans="1:12" ht="15" customHeight="1">
      <c r="A705" s="49"/>
      <c r="B705" s="48" t="s">
        <v>14454</v>
      </c>
      <c r="C705" s="48"/>
      <c r="D705" s="46"/>
      <c r="E705" s="46"/>
      <c r="F705" s="46"/>
      <c r="G705" s="46"/>
      <c r="H705" s="46"/>
      <c r="I705" s="46"/>
      <c r="J705" s="4"/>
      <c r="K705" s="46"/>
      <c r="L705" s="47"/>
    </row>
    <row r="706" spans="1:12" ht="30" customHeight="1">
      <c r="A706" s="49"/>
      <c r="B706" s="48" t="s">
        <v>14548</v>
      </c>
      <c r="C706" s="48"/>
      <c r="D706" s="46"/>
      <c r="E706" s="46"/>
      <c r="F706" s="46"/>
      <c r="G706" s="46"/>
      <c r="H706" s="46"/>
      <c r="I706" s="46"/>
      <c r="J706" s="4"/>
      <c r="K706" s="46"/>
      <c r="L706" s="47"/>
    </row>
    <row r="707" spans="1:12" ht="15" customHeight="1">
      <c r="A707" s="49"/>
      <c r="B707" s="48" t="s">
        <v>14491</v>
      </c>
      <c r="C707" s="48"/>
      <c r="D707" s="46"/>
      <c r="E707" s="46"/>
      <c r="F707" s="46"/>
      <c r="G707" s="46"/>
      <c r="H707" s="46"/>
      <c r="I707" s="46"/>
      <c r="J707" s="4"/>
      <c r="K707" s="46"/>
      <c r="L707" s="47"/>
    </row>
    <row r="708" spans="1:12" ht="15" customHeight="1">
      <c r="A708" s="49"/>
      <c r="B708" s="48" t="s">
        <v>14425</v>
      </c>
      <c r="C708" s="48"/>
      <c r="D708" s="46"/>
      <c r="E708" s="46"/>
      <c r="F708" s="46"/>
      <c r="G708" s="46"/>
      <c r="H708" s="46"/>
      <c r="I708" s="46"/>
      <c r="J708" s="4"/>
      <c r="K708" s="46"/>
      <c r="L708" s="47"/>
    </row>
    <row r="709" spans="1:12" ht="15" customHeight="1">
      <c r="A709" s="49"/>
      <c r="B709" s="48" t="s">
        <v>14469</v>
      </c>
      <c r="C709" s="48"/>
      <c r="D709" s="46"/>
      <c r="E709" s="46"/>
      <c r="F709" s="46"/>
      <c r="G709" s="46"/>
      <c r="H709" s="46"/>
      <c r="I709" s="46"/>
      <c r="J709" s="4"/>
      <c r="K709" s="46"/>
      <c r="L709" s="47"/>
    </row>
    <row r="710" spans="1:12" ht="15" customHeight="1">
      <c r="A710" s="49"/>
      <c r="B710" s="48" t="s">
        <v>14750</v>
      </c>
      <c r="C710" s="48"/>
      <c r="D710" s="46"/>
      <c r="E710" s="46"/>
      <c r="F710" s="46"/>
      <c r="G710" s="46"/>
      <c r="H710" s="46"/>
      <c r="I710" s="46"/>
      <c r="J710" s="4"/>
      <c r="K710" s="46"/>
      <c r="L710" s="47"/>
    </row>
    <row r="711" spans="1:12" ht="15" customHeight="1">
      <c r="A711" s="49"/>
      <c r="B711" s="48" t="s">
        <v>14409</v>
      </c>
      <c r="C711" s="48"/>
      <c r="D711" s="46"/>
      <c r="E711" s="46"/>
      <c r="F711" s="46"/>
      <c r="G711" s="46"/>
      <c r="H711" s="46"/>
      <c r="I711" s="46"/>
      <c r="J711" s="4"/>
      <c r="K711" s="46"/>
      <c r="L711" s="47"/>
    </row>
    <row r="712" spans="1:12" ht="30" customHeight="1" thickBot="1">
      <c r="A712" s="43"/>
      <c r="B712" s="45" t="s">
        <v>14694</v>
      </c>
      <c r="C712" s="45"/>
      <c r="D712" s="35"/>
      <c r="E712" s="35"/>
      <c r="F712" s="35"/>
      <c r="G712" s="35"/>
      <c r="H712" s="35"/>
      <c r="I712" s="35"/>
      <c r="J712" s="3"/>
      <c r="K712" s="35"/>
      <c r="L712" s="37"/>
    </row>
    <row r="713" spans="1:12" ht="15" customHeight="1">
      <c r="A713" s="42" t="s">
        <v>1177</v>
      </c>
      <c r="B713" s="44" t="s">
        <v>14328</v>
      </c>
      <c r="C713" s="44"/>
      <c r="D713" s="34" t="s">
        <v>14433</v>
      </c>
      <c r="E713" s="34" t="s">
        <v>14751</v>
      </c>
      <c r="F713" s="34" t="s">
        <v>14319</v>
      </c>
      <c r="G713" s="34" t="s">
        <v>14320</v>
      </c>
      <c r="H713" s="34" t="s">
        <v>14321</v>
      </c>
      <c r="I713" s="34" t="s">
        <v>14322</v>
      </c>
      <c r="J713" s="2">
        <v>4</v>
      </c>
      <c r="K713" s="34" t="s">
        <v>14420</v>
      </c>
      <c r="L713" s="36"/>
    </row>
    <row r="714" spans="1:12" ht="15" customHeight="1">
      <c r="A714" s="49"/>
      <c r="B714" s="48" t="s">
        <v>14472</v>
      </c>
      <c r="C714" s="48"/>
      <c r="D714" s="46"/>
      <c r="E714" s="46"/>
      <c r="F714" s="46"/>
      <c r="G714" s="46"/>
      <c r="H714" s="46"/>
      <c r="I714" s="46"/>
      <c r="J714" s="4">
        <v>0</v>
      </c>
      <c r="K714" s="46"/>
      <c r="L714" s="47"/>
    </row>
    <row r="715" spans="1:12" ht="15" customHeight="1">
      <c r="A715" s="49"/>
      <c r="B715" s="48" t="s">
        <v>14409</v>
      </c>
      <c r="C715" s="48"/>
      <c r="D715" s="46"/>
      <c r="E715" s="46"/>
      <c r="F715" s="46"/>
      <c r="G715" s="46"/>
      <c r="H715" s="46"/>
      <c r="I715" s="46"/>
      <c r="J715" s="4"/>
      <c r="K715" s="46"/>
      <c r="L715" s="47"/>
    </row>
    <row r="716" spans="1:12" ht="30" customHeight="1" thickBot="1">
      <c r="A716" s="43"/>
      <c r="B716" s="45" t="s">
        <v>14639</v>
      </c>
      <c r="C716" s="45"/>
      <c r="D716" s="35"/>
      <c r="E716" s="35"/>
      <c r="F716" s="35"/>
      <c r="G716" s="35"/>
      <c r="H716" s="35"/>
      <c r="I716" s="35"/>
      <c r="J716" s="3"/>
      <c r="K716" s="35"/>
      <c r="L716" s="37"/>
    </row>
    <row r="717" spans="1:12" ht="15" customHeight="1">
      <c r="A717" s="42" t="s">
        <v>1035</v>
      </c>
      <c r="B717" s="44" t="s">
        <v>14341</v>
      </c>
      <c r="C717" s="44"/>
      <c r="D717" s="34" t="s">
        <v>14433</v>
      </c>
      <c r="E717" s="34" t="s">
        <v>14752</v>
      </c>
      <c r="F717" s="34" t="s">
        <v>14319</v>
      </c>
      <c r="G717" s="34" t="s">
        <v>14320</v>
      </c>
      <c r="H717" s="34" t="s">
        <v>14321</v>
      </c>
      <c r="I717" s="34" t="s">
        <v>14322</v>
      </c>
      <c r="J717" s="2">
        <v>4</v>
      </c>
      <c r="K717" s="34" t="s">
        <v>14420</v>
      </c>
      <c r="L717" s="36"/>
    </row>
    <row r="718" spans="1:12" ht="15" customHeight="1">
      <c r="A718" s="49"/>
      <c r="B718" s="48" t="s">
        <v>14406</v>
      </c>
      <c r="C718" s="48"/>
      <c r="D718" s="46"/>
      <c r="E718" s="46"/>
      <c r="F718" s="46"/>
      <c r="G718" s="46"/>
      <c r="H718" s="46"/>
      <c r="I718" s="46"/>
      <c r="J718" s="4">
        <v>0</v>
      </c>
      <c r="K718" s="46"/>
      <c r="L718" s="47"/>
    </row>
    <row r="719" spans="1:12" ht="15" customHeight="1">
      <c r="A719" s="49"/>
      <c r="B719" s="48" t="s">
        <v>14517</v>
      </c>
      <c r="C719" s="48"/>
      <c r="D719" s="46"/>
      <c r="E719" s="46"/>
      <c r="F719" s="46"/>
      <c r="G719" s="46"/>
      <c r="H719" s="46"/>
      <c r="I719" s="46"/>
      <c r="J719" s="4"/>
      <c r="K719" s="46"/>
      <c r="L719" s="47"/>
    </row>
    <row r="720" spans="1:12" ht="15" customHeight="1">
      <c r="A720" s="49"/>
      <c r="B720" s="48" t="s">
        <v>14476</v>
      </c>
      <c r="C720" s="48"/>
      <c r="D720" s="46"/>
      <c r="E720" s="46"/>
      <c r="F720" s="46"/>
      <c r="G720" s="46"/>
      <c r="H720" s="46"/>
      <c r="I720" s="46"/>
      <c r="J720" s="4"/>
      <c r="K720" s="46"/>
      <c r="L720" s="47"/>
    </row>
    <row r="721" spans="1:12" ht="30" customHeight="1" thickBot="1">
      <c r="A721" s="43"/>
      <c r="B721" s="45" t="s">
        <v>14637</v>
      </c>
      <c r="C721" s="45"/>
      <c r="D721" s="35"/>
      <c r="E721" s="35"/>
      <c r="F721" s="35"/>
      <c r="G721" s="35"/>
      <c r="H721" s="35"/>
      <c r="I721" s="35"/>
      <c r="J721" s="3"/>
      <c r="K721" s="35"/>
      <c r="L721" s="37"/>
    </row>
    <row r="722" spans="1:12" ht="15" customHeight="1">
      <c r="A722" s="42" t="s">
        <v>24</v>
      </c>
      <c r="B722" s="44" t="s">
        <v>14661</v>
      </c>
      <c r="C722" s="44"/>
      <c r="D722" s="34" t="s">
        <v>14433</v>
      </c>
      <c r="E722" s="34" t="s">
        <v>14753</v>
      </c>
      <c r="F722" s="34" t="s">
        <v>14319</v>
      </c>
      <c r="G722" s="34" t="s">
        <v>14320</v>
      </c>
      <c r="H722" s="34" t="s">
        <v>14321</v>
      </c>
      <c r="I722" s="34" t="s">
        <v>14322</v>
      </c>
      <c r="J722" s="2">
        <v>4</v>
      </c>
      <c r="K722" s="34" t="s">
        <v>14420</v>
      </c>
      <c r="L722" s="36"/>
    </row>
    <row r="723" spans="1:12" ht="15" customHeight="1">
      <c r="A723" s="49"/>
      <c r="B723" s="48" t="s">
        <v>14332</v>
      </c>
      <c r="C723" s="48"/>
      <c r="D723" s="46"/>
      <c r="E723" s="46"/>
      <c r="F723" s="46"/>
      <c r="G723" s="46"/>
      <c r="H723" s="46"/>
      <c r="I723" s="46"/>
      <c r="J723" s="4">
        <v>0</v>
      </c>
      <c r="K723" s="46"/>
      <c r="L723" s="47"/>
    </row>
    <row r="724" spans="1:12" ht="15" customHeight="1">
      <c r="A724" s="49"/>
      <c r="B724" s="48" t="s">
        <v>14350</v>
      </c>
      <c r="C724" s="48"/>
      <c r="D724" s="46"/>
      <c r="E724" s="46"/>
      <c r="F724" s="46"/>
      <c r="G724" s="46"/>
      <c r="H724" s="46"/>
      <c r="I724" s="46"/>
      <c r="J724" s="4"/>
      <c r="K724" s="46"/>
      <c r="L724" s="47"/>
    </row>
    <row r="725" spans="1:12" ht="15" customHeight="1">
      <c r="A725" s="49"/>
      <c r="B725" s="48" t="s">
        <v>14424</v>
      </c>
      <c r="C725" s="48"/>
      <c r="D725" s="46"/>
      <c r="E725" s="46"/>
      <c r="F725" s="46"/>
      <c r="G725" s="46"/>
      <c r="H725" s="46"/>
      <c r="I725" s="46"/>
      <c r="J725" s="4"/>
      <c r="K725" s="46"/>
      <c r="L725" s="47"/>
    </row>
    <row r="726" spans="1:12" ht="15" customHeight="1">
      <c r="A726" s="49"/>
      <c r="B726" s="48" t="s">
        <v>14333</v>
      </c>
      <c r="C726" s="48"/>
      <c r="D726" s="46"/>
      <c r="E726" s="46"/>
      <c r="F726" s="46"/>
      <c r="G726" s="46"/>
      <c r="H726" s="46"/>
      <c r="I726" s="46"/>
      <c r="J726" s="4"/>
      <c r="K726" s="46"/>
      <c r="L726" s="47"/>
    </row>
    <row r="727" spans="1:12" ht="15" customHeight="1">
      <c r="A727" s="49"/>
      <c r="B727" s="48" t="s">
        <v>14417</v>
      </c>
      <c r="C727" s="48"/>
      <c r="D727" s="46"/>
      <c r="E727" s="46"/>
      <c r="F727" s="46"/>
      <c r="G727" s="46"/>
      <c r="H727" s="46"/>
      <c r="I727" s="46"/>
      <c r="J727" s="4"/>
      <c r="K727" s="46"/>
      <c r="L727" s="47"/>
    </row>
    <row r="728" spans="1:12" ht="15" customHeight="1">
      <c r="A728" s="49"/>
      <c r="B728" s="48" t="s">
        <v>14385</v>
      </c>
      <c r="C728" s="48"/>
      <c r="D728" s="46"/>
      <c r="E728" s="46"/>
      <c r="F728" s="46"/>
      <c r="G728" s="46"/>
      <c r="H728" s="46"/>
      <c r="I728" s="46"/>
      <c r="J728" s="4"/>
      <c r="K728" s="46"/>
      <c r="L728" s="47"/>
    </row>
    <row r="729" spans="1:12" ht="30" customHeight="1">
      <c r="A729" s="49"/>
      <c r="B729" s="48" t="s">
        <v>14637</v>
      </c>
      <c r="C729" s="48"/>
      <c r="D729" s="46"/>
      <c r="E729" s="46"/>
      <c r="F729" s="46"/>
      <c r="G729" s="46"/>
      <c r="H729" s="46"/>
      <c r="I729" s="46"/>
      <c r="J729" s="4"/>
      <c r="K729" s="46"/>
      <c r="L729" s="47"/>
    </row>
    <row r="730" spans="1:12" ht="30" customHeight="1">
      <c r="A730" s="49"/>
      <c r="B730" s="48" t="s">
        <v>14564</v>
      </c>
      <c r="C730" s="48"/>
      <c r="D730" s="46"/>
      <c r="E730" s="46"/>
      <c r="F730" s="46"/>
      <c r="G730" s="46"/>
      <c r="H730" s="46"/>
      <c r="I730" s="46"/>
      <c r="J730" s="4"/>
      <c r="K730" s="46"/>
      <c r="L730" s="47"/>
    </row>
    <row r="731" spans="1:12" ht="15" customHeight="1">
      <c r="A731" s="49"/>
      <c r="B731" s="48" t="s">
        <v>14330</v>
      </c>
      <c r="C731" s="48"/>
      <c r="D731" s="46"/>
      <c r="E731" s="46"/>
      <c r="F731" s="46"/>
      <c r="G731" s="46"/>
      <c r="H731" s="46"/>
      <c r="I731" s="46"/>
      <c r="J731" s="4"/>
      <c r="K731" s="46"/>
      <c r="L731" s="47"/>
    </row>
    <row r="732" spans="1:12" ht="15" customHeight="1">
      <c r="A732" s="49"/>
      <c r="B732" s="48" t="s">
        <v>14495</v>
      </c>
      <c r="C732" s="48"/>
      <c r="D732" s="46"/>
      <c r="E732" s="46"/>
      <c r="F732" s="46"/>
      <c r="G732" s="46"/>
      <c r="H732" s="46"/>
      <c r="I732" s="46"/>
      <c r="J732" s="4"/>
      <c r="K732" s="46"/>
      <c r="L732" s="47"/>
    </row>
    <row r="733" spans="1:12" ht="15.75" thickBot="1">
      <c r="A733" s="43"/>
      <c r="B733" s="45" t="s">
        <v>14650</v>
      </c>
      <c r="C733" s="45"/>
      <c r="D733" s="35"/>
      <c r="E733" s="35"/>
      <c r="F733" s="35"/>
      <c r="G733" s="35"/>
      <c r="H733" s="35"/>
      <c r="I733" s="35"/>
      <c r="J733" s="3"/>
      <c r="K733" s="35"/>
      <c r="L733" s="37"/>
    </row>
    <row r="734" spans="1:12" ht="29.25" customHeight="1">
      <c r="A734" s="42" t="s">
        <v>3674</v>
      </c>
      <c r="B734" s="44" t="s">
        <v>14465</v>
      </c>
      <c r="C734" s="44"/>
      <c r="D734" s="34" t="s">
        <v>14433</v>
      </c>
      <c r="E734" s="34" t="s">
        <v>14754</v>
      </c>
      <c r="F734" s="34" t="s">
        <v>14319</v>
      </c>
      <c r="G734" s="34" t="s">
        <v>14320</v>
      </c>
      <c r="H734" s="34" t="s">
        <v>14321</v>
      </c>
      <c r="I734" s="34" t="s">
        <v>14322</v>
      </c>
      <c r="J734" s="2">
        <v>4</v>
      </c>
      <c r="K734" s="34" t="s">
        <v>14420</v>
      </c>
      <c r="L734" s="36"/>
    </row>
    <row r="735" spans="1:12" ht="15.75" thickBot="1">
      <c r="A735" s="43"/>
      <c r="B735" s="45"/>
      <c r="C735" s="45"/>
      <c r="D735" s="35"/>
      <c r="E735" s="35"/>
      <c r="F735" s="35"/>
      <c r="G735" s="35"/>
      <c r="H735" s="35"/>
      <c r="I735" s="35"/>
      <c r="J735" s="3">
        <v>0</v>
      </c>
      <c r="K735" s="35"/>
      <c r="L735" s="37"/>
    </row>
    <row r="736" spans="1:12" ht="30" customHeight="1">
      <c r="A736" s="42" t="s">
        <v>5997</v>
      </c>
      <c r="B736" s="44" t="s">
        <v>14465</v>
      </c>
      <c r="C736" s="44"/>
      <c r="D736" s="34" t="s">
        <v>14433</v>
      </c>
      <c r="E736" s="34" t="s">
        <v>14755</v>
      </c>
      <c r="F736" s="34" t="s">
        <v>14319</v>
      </c>
      <c r="G736" s="34" t="s">
        <v>14320</v>
      </c>
      <c r="H736" s="34" t="s">
        <v>14321</v>
      </c>
      <c r="I736" s="34" t="s">
        <v>14322</v>
      </c>
      <c r="J736" s="2">
        <v>4</v>
      </c>
      <c r="K736" s="34" t="s">
        <v>14420</v>
      </c>
      <c r="L736" s="36"/>
    </row>
    <row r="737" spans="1:12" ht="30" customHeight="1" thickBot="1">
      <c r="A737" s="43"/>
      <c r="B737" s="45" t="s">
        <v>14387</v>
      </c>
      <c r="C737" s="45"/>
      <c r="D737" s="35"/>
      <c r="E737" s="35"/>
      <c r="F737" s="35"/>
      <c r="G737" s="35"/>
      <c r="H737" s="35"/>
      <c r="I737" s="35"/>
      <c r="J737" s="3">
        <v>0</v>
      </c>
      <c r="K737" s="35"/>
      <c r="L737" s="37"/>
    </row>
    <row r="738" spans="1:12" ht="15" customHeight="1">
      <c r="A738" s="42" t="s">
        <v>1269</v>
      </c>
      <c r="B738" s="44" t="s">
        <v>14619</v>
      </c>
      <c r="C738" s="44"/>
      <c r="D738" s="34" t="s">
        <v>14433</v>
      </c>
      <c r="E738" s="34" t="s">
        <v>14756</v>
      </c>
      <c r="F738" s="34" t="s">
        <v>14319</v>
      </c>
      <c r="G738" s="34" t="s">
        <v>14320</v>
      </c>
      <c r="H738" s="34" t="s">
        <v>14321</v>
      </c>
      <c r="I738" s="34" t="s">
        <v>14322</v>
      </c>
      <c r="J738" s="2">
        <v>4</v>
      </c>
      <c r="K738" s="34" t="s">
        <v>14420</v>
      </c>
      <c r="L738" s="36"/>
    </row>
    <row r="739" spans="1:12" ht="15" customHeight="1">
      <c r="A739" s="49"/>
      <c r="B739" s="48" t="s">
        <v>14757</v>
      </c>
      <c r="C739" s="48"/>
      <c r="D739" s="46"/>
      <c r="E739" s="46"/>
      <c r="F739" s="46"/>
      <c r="G739" s="46"/>
      <c r="H739" s="46"/>
      <c r="I739" s="46"/>
      <c r="J739" s="4">
        <v>0</v>
      </c>
      <c r="K739" s="46"/>
      <c r="L739" s="47"/>
    </row>
    <row r="740" spans="1:12" ht="15" customHeight="1">
      <c r="A740" s="49"/>
      <c r="B740" s="48" t="s">
        <v>14489</v>
      </c>
      <c r="C740" s="48"/>
      <c r="D740" s="46"/>
      <c r="E740" s="46"/>
      <c r="F740" s="46"/>
      <c r="G740" s="46"/>
      <c r="H740" s="46"/>
      <c r="I740" s="46"/>
      <c r="J740" s="4"/>
      <c r="K740" s="46"/>
      <c r="L740" s="47"/>
    </row>
    <row r="741" spans="1:12" ht="15" customHeight="1">
      <c r="A741" s="49"/>
      <c r="B741" s="48" t="s">
        <v>14417</v>
      </c>
      <c r="C741" s="48"/>
      <c r="D741" s="46"/>
      <c r="E741" s="46"/>
      <c r="F741" s="46"/>
      <c r="G741" s="46"/>
      <c r="H741" s="46"/>
      <c r="I741" s="46"/>
      <c r="J741" s="4"/>
      <c r="K741" s="46"/>
      <c r="L741" s="47"/>
    </row>
    <row r="742" spans="1:12" ht="15" customHeight="1">
      <c r="A742" s="49"/>
      <c r="B742" s="48" t="s">
        <v>14425</v>
      </c>
      <c r="C742" s="48"/>
      <c r="D742" s="46"/>
      <c r="E742" s="46"/>
      <c r="F742" s="46"/>
      <c r="G742" s="46"/>
      <c r="H742" s="46"/>
      <c r="I742" s="46"/>
      <c r="J742" s="4"/>
      <c r="K742" s="46"/>
      <c r="L742" s="47"/>
    </row>
    <row r="743" spans="1:12" ht="15" customHeight="1">
      <c r="A743" s="49"/>
      <c r="B743" s="48" t="s">
        <v>14758</v>
      </c>
      <c r="C743" s="48"/>
      <c r="D743" s="46"/>
      <c r="E743" s="46"/>
      <c r="F743" s="46"/>
      <c r="G743" s="46"/>
      <c r="H743" s="46"/>
      <c r="I743" s="46"/>
      <c r="J743" s="4"/>
      <c r="K743" s="46"/>
      <c r="L743" s="47"/>
    </row>
    <row r="744" spans="1:12" ht="15" customHeight="1">
      <c r="A744" s="49"/>
      <c r="B744" s="48" t="s">
        <v>14329</v>
      </c>
      <c r="C744" s="48"/>
      <c r="D744" s="46"/>
      <c r="E744" s="46"/>
      <c r="F744" s="46"/>
      <c r="G744" s="46"/>
      <c r="H744" s="46"/>
      <c r="I744" s="46"/>
      <c r="J744" s="4"/>
      <c r="K744" s="46"/>
      <c r="L744" s="47"/>
    </row>
    <row r="745" spans="1:12" ht="15" customHeight="1">
      <c r="A745" s="49"/>
      <c r="B745" s="48" t="s">
        <v>14665</v>
      </c>
      <c r="C745" s="48"/>
      <c r="D745" s="46"/>
      <c r="E745" s="46"/>
      <c r="F745" s="46"/>
      <c r="G745" s="46"/>
      <c r="H745" s="46"/>
      <c r="I745" s="46"/>
      <c r="J745" s="4"/>
      <c r="K745" s="46"/>
      <c r="L745" s="47"/>
    </row>
    <row r="746" spans="1:12" ht="15.75" thickBot="1">
      <c r="A746" s="43"/>
      <c r="B746" s="45" t="s">
        <v>14526</v>
      </c>
      <c r="C746" s="45"/>
      <c r="D746" s="35"/>
      <c r="E746" s="35"/>
      <c r="F746" s="35"/>
      <c r="G746" s="35"/>
      <c r="H746" s="35"/>
      <c r="I746" s="35"/>
      <c r="J746" s="3"/>
      <c r="K746" s="35"/>
      <c r="L746" s="37"/>
    </row>
    <row r="747" spans="1:12" ht="15" customHeight="1">
      <c r="A747" s="42" t="s">
        <v>1091</v>
      </c>
      <c r="B747" s="44" t="s">
        <v>14395</v>
      </c>
      <c r="C747" s="44"/>
      <c r="D747" s="34" t="s">
        <v>14433</v>
      </c>
      <c r="E747" s="34" t="s">
        <v>14759</v>
      </c>
      <c r="F747" s="34" t="s">
        <v>14319</v>
      </c>
      <c r="G747" s="34" t="s">
        <v>14320</v>
      </c>
      <c r="H747" s="34" t="s">
        <v>14321</v>
      </c>
      <c r="I747" s="34" t="s">
        <v>14322</v>
      </c>
      <c r="J747" s="2">
        <v>4</v>
      </c>
      <c r="K747" s="34" t="s">
        <v>14420</v>
      </c>
      <c r="L747" s="36"/>
    </row>
    <row r="748" spans="1:12" ht="15" customHeight="1">
      <c r="A748" s="49"/>
      <c r="B748" s="48" t="s">
        <v>14417</v>
      </c>
      <c r="C748" s="48"/>
      <c r="D748" s="46"/>
      <c r="E748" s="46"/>
      <c r="F748" s="46"/>
      <c r="G748" s="46"/>
      <c r="H748" s="46"/>
      <c r="I748" s="46"/>
      <c r="J748" s="4">
        <v>0</v>
      </c>
      <c r="K748" s="46"/>
      <c r="L748" s="47"/>
    </row>
    <row r="749" spans="1:12" ht="15" customHeight="1">
      <c r="A749" s="49"/>
      <c r="B749" s="48" t="s">
        <v>14328</v>
      </c>
      <c r="C749" s="48"/>
      <c r="D749" s="46"/>
      <c r="E749" s="46"/>
      <c r="F749" s="46"/>
      <c r="G749" s="46"/>
      <c r="H749" s="46"/>
      <c r="I749" s="46"/>
      <c r="J749" s="4"/>
      <c r="K749" s="46"/>
      <c r="L749" s="47"/>
    </row>
    <row r="750" spans="1:12" ht="15" customHeight="1">
      <c r="A750" s="49"/>
      <c r="B750" s="48" t="s">
        <v>14473</v>
      </c>
      <c r="C750" s="48"/>
      <c r="D750" s="46"/>
      <c r="E750" s="46"/>
      <c r="F750" s="46"/>
      <c r="G750" s="46"/>
      <c r="H750" s="46"/>
      <c r="I750" s="46"/>
      <c r="J750" s="4"/>
      <c r="K750" s="46"/>
      <c r="L750" s="47"/>
    </row>
    <row r="751" spans="1:12" ht="30" customHeight="1">
      <c r="A751" s="49"/>
      <c r="B751" s="48" t="s">
        <v>14694</v>
      </c>
      <c r="C751" s="48"/>
      <c r="D751" s="46"/>
      <c r="E751" s="46"/>
      <c r="F751" s="46"/>
      <c r="G751" s="46"/>
      <c r="H751" s="46"/>
      <c r="I751" s="46"/>
      <c r="J751" s="4"/>
      <c r="K751" s="46"/>
      <c r="L751" s="47"/>
    </row>
    <row r="752" spans="1:12" ht="15" customHeight="1">
      <c r="A752" s="49"/>
      <c r="B752" s="48" t="s">
        <v>14316</v>
      </c>
      <c r="C752" s="48"/>
      <c r="D752" s="46"/>
      <c r="E752" s="46"/>
      <c r="F752" s="46"/>
      <c r="G752" s="46"/>
      <c r="H752" s="46"/>
      <c r="I752" s="46"/>
      <c r="J752" s="4"/>
      <c r="K752" s="46"/>
      <c r="L752" s="47"/>
    </row>
    <row r="753" spans="1:12" ht="30" customHeight="1" thickBot="1">
      <c r="A753" s="43"/>
      <c r="B753" s="45" t="s">
        <v>14626</v>
      </c>
      <c r="C753" s="45"/>
      <c r="D753" s="35"/>
      <c r="E753" s="35"/>
      <c r="F753" s="35"/>
      <c r="G753" s="35"/>
      <c r="H753" s="35"/>
      <c r="I753" s="35"/>
      <c r="J753" s="3"/>
      <c r="K753" s="35"/>
      <c r="L753" s="37"/>
    </row>
    <row r="754" spans="1:12" ht="15" customHeight="1">
      <c r="A754" s="42" t="s">
        <v>1904</v>
      </c>
      <c r="B754" s="44" t="s">
        <v>14438</v>
      </c>
      <c r="C754" s="44"/>
      <c r="D754" s="34" t="s">
        <v>14433</v>
      </c>
      <c r="E754" s="34" t="s">
        <v>14760</v>
      </c>
      <c r="F754" s="34" t="s">
        <v>14319</v>
      </c>
      <c r="G754" s="34" t="s">
        <v>14320</v>
      </c>
      <c r="H754" s="34" t="s">
        <v>14321</v>
      </c>
      <c r="I754" s="34" t="s">
        <v>14322</v>
      </c>
      <c r="J754" s="2">
        <v>4</v>
      </c>
      <c r="K754" s="34" t="s">
        <v>14420</v>
      </c>
      <c r="L754" s="36"/>
    </row>
    <row r="755" spans="1:12" ht="15" customHeight="1">
      <c r="A755" s="49"/>
      <c r="B755" s="48" t="s">
        <v>14454</v>
      </c>
      <c r="C755" s="48"/>
      <c r="D755" s="46"/>
      <c r="E755" s="46"/>
      <c r="F755" s="46"/>
      <c r="G755" s="46"/>
      <c r="H755" s="46"/>
      <c r="I755" s="46"/>
      <c r="J755" s="4">
        <v>0</v>
      </c>
      <c r="K755" s="46"/>
      <c r="L755" s="47"/>
    </row>
    <row r="756" spans="1:12" ht="15" customHeight="1">
      <c r="A756" s="49"/>
      <c r="B756" s="48" t="s">
        <v>14761</v>
      </c>
      <c r="C756" s="48"/>
      <c r="D756" s="46"/>
      <c r="E756" s="46"/>
      <c r="F756" s="46"/>
      <c r="G756" s="46"/>
      <c r="H756" s="46"/>
      <c r="I756" s="46"/>
      <c r="J756" s="4"/>
      <c r="K756" s="46"/>
      <c r="L756" s="47"/>
    </row>
    <row r="757" spans="1:12" ht="15" customHeight="1">
      <c r="A757" s="49"/>
      <c r="B757" s="48" t="s">
        <v>14472</v>
      </c>
      <c r="C757" s="48"/>
      <c r="D757" s="46"/>
      <c r="E757" s="46"/>
      <c r="F757" s="46"/>
      <c r="G757" s="46"/>
      <c r="H757" s="46"/>
      <c r="I757" s="46"/>
      <c r="J757" s="4"/>
      <c r="K757" s="46"/>
      <c r="L757" s="47"/>
    </row>
    <row r="758" spans="1:12" ht="15" customHeight="1">
      <c r="A758" s="49"/>
      <c r="B758" s="48" t="s">
        <v>14316</v>
      </c>
      <c r="C758" s="48"/>
      <c r="D758" s="46"/>
      <c r="E758" s="46"/>
      <c r="F758" s="46"/>
      <c r="G758" s="46"/>
      <c r="H758" s="46"/>
      <c r="I758" s="46"/>
      <c r="J758" s="4"/>
      <c r="K758" s="46"/>
      <c r="L758" s="47"/>
    </row>
    <row r="759" spans="1:12" ht="15" customHeight="1">
      <c r="A759" s="49"/>
      <c r="B759" s="48" t="s">
        <v>14427</v>
      </c>
      <c r="C759" s="48"/>
      <c r="D759" s="46"/>
      <c r="E759" s="46"/>
      <c r="F759" s="46"/>
      <c r="G759" s="46"/>
      <c r="H759" s="46"/>
      <c r="I759" s="46"/>
      <c r="J759" s="4"/>
      <c r="K759" s="46"/>
      <c r="L759" s="47"/>
    </row>
    <row r="760" spans="1:12" ht="15.75" thickBot="1">
      <c r="A760" s="43"/>
      <c r="B760" s="45" t="s">
        <v>14645</v>
      </c>
      <c r="C760" s="45"/>
      <c r="D760" s="35"/>
      <c r="E760" s="35"/>
      <c r="F760" s="35"/>
      <c r="G760" s="35"/>
      <c r="H760" s="35"/>
      <c r="I760" s="35"/>
      <c r="J760" s="3"/>
      <c r="K760" s="35"/>
      <c r="L760" s="37"/>
    </row>
    <row r="761" spans="1:12" ht="15" customHeight="1">
      <c r="A761" s="42" t="s">
        <v>336</v>
      </c>
      <c r="B761" s="44" t="s">
        <v>14346</v>
      </c>
      <c r="C761" s="44"/>
      <c r="D761" s="34" t="s">
        <v>14433</v>
      </c>
      <c r="E761" s="34" t="s">
        <v>14762</v>
      </c>
      <c r="F761" s="34" t="s">
        <v>14319</v>
      </c>
      <c r="G761" s="34" t="s">
        <v>14320</v>
      </c>
      <c r="H761" s="34" t="s">
        <v>14321</v>
      </c>
      <c r="I761" s="34" t="s">
        <v>14322</v>
      </c>
      <c r="J761" s="2">
        <v>4</v>
      </c>
      <c r="K761" s="34" t="s">
        <v>14420</v>
      </c>
      <c r="L761" s="36"/>
    </row>
    <row r="762" spans="1:12" ht="15" customHeight="1">
      <c r="A762" s="49"/>
      <c r="B762" s="48" t="s">
        <v>14331</v>
      </c>
      <c r="C762" s="48"/>
      <c r="D762" s="46"/>
      <c r="E762" s="46"/>
      <c r="F762" s="46"/>
      <c r="G762" s="46"/>
      <c r="H762" s="46"/>
      <c r="I762" s="46"/>
      <c r="J762" s="4">
        <v>0</v>
      </c>
      <c r="K762" s="46"/>
      <c r="L762" s="47"/>
    </row>
    <row r="763" spans="1:12" ht="15" customHeight="1">
      <c r="A763" s="49"/>
      <c r="B763" s="48" t="s">
        <v>14763</v>
      </c>
      <c r="C763" s="48"/>
      <c r="D763" s="46"/>
      <c r="E763" s="46"/>
      <c r="F763" s="46"/>
      <c r="G763" s="46"/>
      <c r="H763" s="46"/>
      <c r="I763" s="46"/>
      <c r="J763" s="4"/>
      <c r="K763" s="46"/>
      <c r="L763" s="47"/>
    </row>
    <row r="764" spans="1:12" ht="15" customHeight="1">
      <c r="A764" s="49"/>
      <c r="B764" s="48" t="s">
        <v>14395</v>
      </c>
      <c r="C764" s="48"/>
      <c r="D764" s="46"/>
      <c r="E764" s="46"/>
      <c r="F764" s="46"/>
      <c r="G764" s="46"/>
      <c r="H764" s="46"/>
      <c r="I764" s="46"/>
      <c r="J764" s="4"/>
      <c r="K764" s="46"/>
      <c r="L764" s="47"/>
    </row>
    <row r="765" spans="1:12" ht="15" customHeight="1">
      <c r="A765" s="49"/>
      <c r="B765" s="48" t="s">
        <v>14334</v>
      </c>
      <c r="C765" s="48"/>
      <c r="D765" s="46"/>
      <c r="E765" s="46"/>
      <c r="F765" s="46"/>
      <c r="G765" s="46"/>
      <c r="H765" s="46"/>
      <c r="I765" s="46"/>
      <c r="J765" s="4"/>
      <c r="K765" s="46"/>
      <c r="L765" s="47"/>
    </row>
    <row r="766" spans="1:12" ht="15" customHeight="1">
      <c r="A766" s="49"/>
      <c r="B766" s="48" t="s">
        <v>14465</v>
      </c>
      <c r="C766" s="48"/>
      <c r="D766" s="46"/>
      <c r="E766" s="46"/>
      <c r="F766" s="46"/>
      <c r="G766" s="46"/>
      <c r="H766" s="46"/>
      <c r="I766" s="46"/>
      <c r="J766" s="4"/>
      <c r="K766" s="46"/>
      <c r="L766" s="47"/>
    </row>
    <row r="767" spans="1:12" ht="15" customHeight="1">
      <c r="A767" s="49"/>
      <c r="B767" s="48" t="s">
        <v>14406</v>
      </c>
      <c r="C767" s="48"/>
      <c r="D767" s="46"/>
      <c r="E767" s="46"/>
      <c r="F767" s="46"/>
      <c r="G767" s="46"/>
      <c r="H767" s="46"/>
      <c r="I767" s="46"/>
      <c r="J767" s="4"/>
      <c r="K767" s="46"/>
      <c r="L767" s="47"/>
    </row>
    <row r="768" spans="1:12" ht="15" customHeight="1">
      <c r="A768" s="49"/>
      <c r="B768" s="48" t="s">
        <v>14409</v>
      </c>
      <c r="C768" s="48"/>
      <c r="D768" s="46"/>
      <c r="E768" s="46"/>
      <c r="F768" s="46"/>
      <c r="G768" s="46"/>
      <c r="H768" s="46"/>
      <c r="I768" s="46"/>
      <c r="J768" s="4"/>
      <c r="K768" s="46"/>
      <c r="L768" s="47"/>
    </row>
    <row r="769" spans="1:12" ht="30" customHeight="1">
      <c r="A769" s="49"/>
      <c r="B769" s="48" t="s">
        <v>14694</v>
      </c>
      <c r="C769" s="48"/>
      <c r="D769" s="46"/>
      <c r="E769" s="46"/>
      <c r="F769" s="46"/>
      <c r="G769" s="46"/>
      <c r="H769" s="46"/>
      <c r="I769" s="46"/>
      <c r="J769" s="4"/>
      <c r="K769" s="46"/>
      <c r="L769" s="47"/>
    </row>
    <row r="770" spans="1:12" ht="15" customHeight="1">
      <c r="A770" s="49"/>
      <c r="B770" s="48" t="s">
        <v>14337</v>
      </c>
      <c r="C770" s="48"/>
      <c r="D770" s="46"/>
      <c r="E770" s="46"/>
      <c r="F770" s="46"/>
      <c r="G770" s="46"/>
      <c r="H770" s="46"/>
      <c r="I770" s="46"/>
      <c r="J770" s="4"/>
      <c r="K770" s="46"/>
      <c r="L770" s="47"/>
    </row>
    <row r="771" spans="1:12" ht="30" customHeight="1">
      <c r="A771" s="49"/>
      <c r="B771" s="48" t="s">
        <v>14637</v>
      </c>
      <c r="C771" s="48"/>
      <c r="D771" s="46"/>
      <c r="E771" s="46"/>
      <c r="F771" s="46"/>
      <c r="G771" s="46"/>
      <c r="H771" s="46"/>
      <c r="I771" s="46"/>
      <c r="J771" s="4"/>
      <c r="K771" s="46"/>
      <c r="L771" s="47"/>
    </row>
    <row r="772" spans="1:12" ht="30" customHeight="1">
      <c r="A772" s="49"/>
      <c r="B772" s="48" t="s">
        <v>14564</v>
      </c>
      <c r="C772" s="48"/>
      <c r="D772" s="46"/>
      <c r="E772" s="46"/>
      <c r="F772" s="46"/>
      <c r="G772" s="46"/>
      <c r="H772" s="46"/>
      <c r="I772" s="46"/>
      <c r="J772" s="4"/>
      <c r="K772" s="46"/>
      <c r="L772" s="47"/>
    </row>
    <row r="773" spans="1:12" ht="15" customHeight="1">
      <c r="A773" s="49"/>
      <c r="B773" s="48" t="s">
        <v>14457</v>
      </c>
      <c r="C773" s="48"/>
      <c r="D773" s="46"/>
      <c r="E773" s="46"/>
      <c r="F773" s="46"/>
      <c r="G773" s="46"/>
      <c r="H773" s="46"/>
      <c r="I773" s="46"/>
      <c r="J773" s="4"/>
      <c r="K773" s="46"/>
      <c r="L773" s="47"/>
    </row>
    <row r="774" spans="1:12" ht="15" customHeight="1">
      <c r="A774" s="49"/>
      <c r="B774" s="48" t="s">
        <v>14441</v>
      </c>
      <c r="C774" s="48"/>
      <c r="D774" s="46"/>
      <c r="E774" s="46"/>
      <c r="F774" s="46"/>
      <c r="G774" s="46"/>
      <c r="H774" s="46"/>
      <c r="I774" s="46"/>
      <c r="J774" s="4"/>
      <c r="K774" s="46"/>
      <c r="L774" s="47"/>
    </row>
    <row r="775" spans="1:12" ht="15.75" thickBot="1">
      <c r="A775" s="43"/>
      <c r="B775" s="45" t="s">
        <v>14445</v>
      </c>
      <c r="C775" s="45"/>
      <c r="D775" s="35"/>
      <c r="E775" s="35"/>
      <c r="F775" s="35"/>
      <c r="G775" s="35"/>
      <c r="H775" s="35"/>
      <c r="I775" s="35"/>
      <c r="J775" s="3"/>
      <c r="K775" s="35"/>
      <c r="L775" s="37"/>
    </row>
    <row r="776" spans="1:12" ht="15" customHeight="1">
      <c r="A776" s="42" t="s">
        <v>288</v>
      </c>
      <c r="B776" s="44" t="s">
        <v>14346</v>
      </c>
      <c r="C776" s="44"/>
      <c r="D776" s="34" t="s">
        <v>14433</v>
      </c>
      <c r="E776" s="34" t="s">
        <v>14764</v>
      </c>
      <c r="F776" s="34" t="s">
        <v>14319</v>
      </c>
      <c r="G776" s="34" t="s">
        <v>14320</v>
      </c>
      <c r="H776" s="34" t="s">
        <v>14321</v>
      </c>
      <c r="I776" s="34" t="s">
        <v>14322</v>
      </c>
      <c r="J776" s="2">
        <v>4</v>
      </c>
      <c r="K776" s="34" t="s">
        <v>14420</v>
      </c>
      <c r="L776" s="36"/>
    </row>
    <row r="777" spans="1:12" ht="15" customHeight="1">
      <c r="A777" s="49"/>
      <c r="B777" s="48" t="s">
        <v>14432</v>
      </c>
      <c r="C777" s="48"/>
      <c r="D777" s="46"/>
      <c r="E777" s="46"/>
      <c r="F777" s="46"/>
      <c r="G777" s="46"/>
      <c r="H777" s="46"/>
      <c r="I777" s="46"/>
      <c r="J777" s="4">
        <v>0</v>
      </c>
      <c r="K777" s="46"/>
      <c r="L777" s="47"/>
    </row>
    <row r="778" spans="1:12" ht="15" customHeight="1">
      <c r="A778" s="49"/>
      <c r="B778" s="48" t="s">
        <v>14350</v>
      </c>
      <c r="C778" s="48"/>
      <c r="D778" s="46"/>
      <c r="E778" s="46"/>
      <c r="F778" s="46"/>
      <c r="G778" s="46"/>
      <c r="H778" s="46"/>
      <c r="I778" s="46"/>
      <c r="J778" s="4"/>
      <c r="K778" s="46"/>
      <c r="L778" s="47"/>
    </row>
    <row r="779" spans="1:12" ht="15" customHeight="1">
      <c r="A779" s="49"/>
      <c r="B779" s="48" t="s">
        <v>14424</v>
      </c>
      <c r="C779" s="48"/>
      <c r="D779" s="46"/>
      <c r="E779" s="46"/>
      <c r="F779" s="46"/>
      <c r="G779" s="46"/>
      <c r="H779" s="46"/>
      <c r="I779" s="46"/>
      <c r="J779" s="4"/>
      <c r="K779" s="46"/>
      <c r="L779" s="47"/>
    </row>
    <row r="780" spans="1:12" ht="15" customHeight="1">
      <c r="A780" s="49"/>
      <c r="B780" s="48" t="s">
        <v>14383</v>
      </c>
      <c r="C780" s="48"/>
      <c r="D780" s="46"/>
      <c r="E780" s="46"/>
      <c r="F780" s="46"/>
      <c r="G780" s="46"/>
      <c r="H780" s="46"/>
      <c r="I780" s="46"/>
      <c r="J780" s="4"/>
      <c r="K780" s="46"/>
      <c r="L780" s="47"/>
    </row>
    <row r="781" spans="1:12" ht="15" customHeight="1">
      <c r="A781" s="49"/>
      <c r="B781" s="48" t="s">
        <v>14334</v>
      </c>
      <c r="C781" s="48"/>
      <c r="D781" s="46"/>
      <c r="E781" s="46"/>
      <c r="F781" s="46"/>
      <c r="G781" s="46"/>
      <c r="H781" s="46"/>
      <c r="I781" s="46"/>
      <c r="J781" s="4"/>
      <c r="K781" s="46"/>
      <c r="L781" s="47"/>
    </row>
    <row r="782" spans="1:12" ht="15" customHeight="1">
      <c r="A782" s="49"/>
      <c r="B782" s="48" t="s">
        <v>14328</v>
      </c>
      <c r="C782" s="48"/>
      <c r="D782" s="46"/>
      <c r="E782" s="46"/>
      <c r="F782" s="46"/>
      <c r="G782" s="46"/>
      <c r="H782" s="46"/>
      <c r="I782" s="46"/>
      <c r="J782" s="4"/>
      <c r="K782" s="46"/>
      <c r="L782" s="47"/>
    </row>
    <row r="783" spans="1:12" ht="30" customHeight="1">
      <c r="A783" s="49"/>
      <c r="B783" s="48" t="s">
        <v>14387</v>
      </c>
      <c r="C783" s="48"/>
      <c r="D783" s="46"/>
      <c r="E783" s="46"/>
      <c r="F783" s="46"/>
      <c r="G783" s="46"/>
      <c r="H783" s="46"/>
      <c r="I783" s="46"/>
      <c r="J783" s="4"/>
      <c r="K783" s="46"/>
      <c r="L783" s="47"/>
    </row>
    <row r="784" spans="1:12" ht="15" customHeight="1">
      <c r="A784" s="49"/>
      <c r="B784" s="48" t="s">
        <v>14476</v>
      </c>
      <c r="C784" s="48"/>
      <c r="D784" s="46"/>
      <c r="E784" s="46"/>
      <c r="F784" s="46"/>
      <c r="G784" s="46"/>
      <c r="H784" s="46"/>
      <c r="I784" s="46"/>
      <c r="J784" s="4"/>
      <c r="K784" s="46"/>
      <c r="L784" s="47"/>
    </row>
    <row r="785" spans="1:12" ht="15" customHeight="1">
      <c r="A785" s="49"/>
      <c r="B785" s="48" t="s">
        <v>14337</v>
      </c>
      <c r="C785" s="48"/>
      <c r="D785" s="46"/>
      <c r="E785" s="46"/>
      <c r="F785" s="46"/>
      <c r="G785" s="46"/>
      <c r="H785" s="46"/>
      <c r="I785" s="46"/>
      <c r="J785" s="4"/>
      <c r="K785" s="46"/>
      <c r="L785" s="47"/>
    </row>
    <row r="786" spans="1:12" ht="30" customHeight="1">
      <c r="A786" s="49"/>
      <c r="B786" s="48" t="s">
        <v>14637</v>
      </c>
      <c r="C786" s="48"/>
      <c r="D786" s="46"/>
      <c r="E786" s="46"/>
      <c r="F786" s="46"/>
      <c r="G786" s="46"/>
      <c r="H786" s="46"/>
      <c r="I786" s="46"/>
      <c r="J786" s="4"/>
      <c r="K786" s="46"/>
      <c r="L786" s="47"/>
    </row>
    <row r="787" spans="1:12" ht="15" customHeight="1">
      <c r="A787" s="49"/>
      <c r="B787" s="48" t="s">
        <v>14439</v>
      </c>
      <c r="C787" s="48"/>
      <c r="D787" s="46"/>
      <c r="E787" s="46"/>
      <c r="F787" s="46"/>
      <c r="G787" s="46"/>
      <c r="H787" s="46"/>
      <c r="I787" s="46"/>
      <c r="J787" s="4"/>
      <c r="K787" s="46"/>
      <c r="L787" s="47"/>
    </row>
    <row r="788" spans="1:12" ht="15" customHeight="1">
      <c r="A788" s="49"/>
      <c r="B788" s="48" t="s">
        <v>14684</v>
      </c>
      <c r="C788" s="48"/>
      <c r="D788" s="46"/>
      <c r="E788" s="46"/>
      <c r="F788" s="46"/>
      <c r="G788" s="46"/>
      <c r="H788" s="46"/>
      <c r="I788" s="46"/>
      <c r="J788" s="4"/>
      <c r="K788" s="46"/>
      <c r="L788" s="47"/>
    </row>
    <row r="789" spans="1:12" ht="15" customHeight="1">
      <c r="A789" s="49"/>
      <c r="B789" s="48" t="s">
        <v>14429</v>
      </c>
      <c r="C789" s="48"/>
      <c r="D789" s="46"/>
      <c r="E789" s="46"/>
      <c r="F789" s="46"/>
      <c r="G789" s="46"/>
      <c r="H789" s="46"/>
      <c r="I789" s="46"/>
      <c r="J789" s="4"/>
      <c r="K789" s="46"/>
      <c r="L789" s="47"/>
    </row>
    <row r="790" spans="1:12" ht="15.75" thickBot="1">
      <c r="A790" s="43"/>
      <c r="B790" s="45" t="s">
        <v>14378</v>
      </c>
      <c r="C790" s="45"/>
      <c r="D790" s="35"/>
      <c r="E790" s="35"/>
      <c r="F790" s="35"/>
      <c r="G790" s="35"/>
      <c r="H790" s="35"/>
      <c r="I790" s="35"/>
      <c r="J790" s="3"/>
      <c r="K790" s="35"/>
      <c r="L790" s="37"/>
    </row>
    <row r="791" spans="1:12" ht="15" customHeight="1">
      <c r="A791" s="42" t="s">
        <v>257</v>
      </c>
      <c r="B791" s="44" t="s">
        <v>14517</v>
      </c>
      <c r="C791" s="44"/>
      <c r="D791" s="34" t="s">
        <v>14433</v>
      </c>
      <c r="E791" s="34" t="s">
        <v>14765</v>
      </c>
      <c r="F791" s="34" t="s">
        <v>14319</v>
      </c>
      <c r="G791" s="34" t="s">
        <v>14320</v>
      </c>
      <c r="H791" s="34" t="s">
        <v>14321</v>
      </c>
      <c r="I791" s="34" t="s">
        <v>14322</v>
      </c>
      <c r="J791" s="2">
        <v>4</v>
      </c>
      <c r="K791" s="34" t="s">
        <v>14420</v>
      </c>
      <c r="L791" s="36"/>
    </row>
    <row r="792" spans="1:12" ht="15" customHeight="1">
      <c r="A792" s="49"/>
      <c r="B792" s="48" t="s">
        <v>14409</v>
      </c>
      <c r="C792" s="48"/>
      <c r="D792" s="46"/>
      <c r="E792" s="46"/>
      <c r="F792" s="46"/>
      <c r="G792" s="46"/>
      <c r="H792" s="46"/>
      <c r="I792" s="46"/>
      <c r="J792" s="4">
        <v>0</v>
      </c>
      <c r="K792" s="46"/>
      <c r="L792" s="47"/>
    </row>
    <row r="793" spans="1:12" ht="15.75" thickBot="1">
      <c r="A793" s="43"/>
      <c r="B793" s="45" t="s">
        <v>14316</v>
      </c>
      <c r="C793" s="45"/>
      <c r="D793" s="35"/>
      <c r="E793" s="35"/>
      <c r="F793" s="35"/>
      <c r="G793" s="35"/>
      <c r="H793" s="35"/>
      <c r="I793" s="35"/>
      <c r="J793" s="3"/>
      <c r="K793" s="35"/>
      <c r="L793" s="37"/>
    </row>
    <row r="794" spans="1:12" ht="29.25" customHeight="1">
      <c r="A794" s="42" t="s">
        <v>12453</v>
      </c>
      <c r="B794" s="44" t="s">
        <v>14663</v>
      </c>
      <c r="C794" s="44"/>
      <c r="D794" s="34" t="s">
        <v>14433</v>
      </c>
      <c r="E794" s="34" t="s">
        <v>14766</v>
      </c>
      <c r="F794" s="34" t="s">
        <v>14319</v>
      </c>
      <c r="G794" s="34" t="s">
        <v>14320</v>
      </c>
      <c r="H794" s="34" t="s">
        <v>14321</v>
      </c>
      <c r="I794" s="34" t="s">
        <v>14322</v>
      </c>
      <c r="J794" s="2">
        <v>4</v>
      </c>
      <c r="K794" s="34" t="s">
        <v>14323</v>
      </c>
      <c r="L794" s="36"/>
    </row>
    <row r="795" spans="1:12" ht="15.75" thickBot="1">
      <c r="A795" s="43"/>
      <c r="B795" s="45"/>
      <c r="C795" s="45"/>
      <c r="D795" s="35"/>
      <c r="E795" s="35"/>
      <c r="F795" s="35"/>
      <c r="G795" s="35"/>
      <c r="H795" s="35"/>
      <c r="I795" s="35"/>
      <c r="J795" s="3">
        <v>0</v>
      </c>
      <c r="K795" s="35"/>
      <c r="L795" s="37"/>
    </row>
    <row r="796" spans="1:12" ht="15">
      <c r="A796" s="42">
        <v>610132</v>
      </c>
      <c r="B796" s="44" t="s">
        <v>14350</v>
      </c>
      <c r="C796" s="44"/>
      <c r="D796" s="34" t="s">
        <v>14433</v>
      </c>
      <c r="E796" s="34" t="s">
        <v>14767</v>
      </c>
      <c r="F796" s="34" t="s">
        <v>14319</v>
      </c>
      <c r="G796" s="34" t="s">
        <v>14320</v>
      </c>
      <c r="H796" s="34" t="s">
        <v>14321</v>
      </c>
      <c r="I796" s="34" t="s">
        <v>14322</v>
      </c>
      <c r="J796" s="2">
        <v>4</v>
      </c>
      <c r="K796" s="34" t="s">
        <v>14420</v>
      </c>
      <c r="L796" s="36"/>
    </row>
    <row r="797" spans="1:12" ht="15.75" thickBot="1">
      <c r="A797" s="43"/>
      <c r="B797" s="45"/>
      <c r="C797" s="45"/>
      <c r="D797" s="35"/>
      <c r="E797" s="35"/>
      <c r="F797" s="35"/>
      <c r="G797" s="35"/>
      <c r="H797" s="35"/>
      <c r="I797" s="35"/>
      <c r="J797" s="3">
        <v>0</v>
      </c>
      <c r="K797" s="35"/>
      <c r="L797" s="37"/>
    </row>
    <row r="798" spans="1:12" ht="15">
      <c r="A798" s="42" t="s">
        <v>1395</v>
      </c>
      <c r="B798" s="44" t="s">
        <v>14548</v>
      </c>
      <c r="C798" s="44"/>
      <c r="D798" s="34" t="s">
        <v>14433</v>
      </c>
      <c r="E798" s="34" t="s">
        <v>14768</v>
      </c>
      <c r="F798" s="34" t="s">
        <v>14319</v>
      </c>
      <c r="G798" s="34" t="s">
        <v>14320</v>
      </c>
      <c r="H798" s="34" t="s">
        <v>14321</v>
      </c>
      <c r="I798" s="34" t="s">
        <v>14322</v>
      </c>
      <c r="J798" s="2">
        <v>4</v>
      </c>
      <c r="K798" s="34" t="s">
        <v>14420</v>
      </c>
      <c r="L798" s="36"/>
    </row>
    <row r="799" spans="1:12" ht="15.75" thickBot="1">
      <c r="A799" s="43"/>
      <c r="B799" s="45"/>
      <c r="C799" s="45"/>
      <c r="D799" s="35"/>
      <c r="E799" s="35"/>
      <c r="F799" s="35"/>
      <c r="G799" s="35"/>
      <c r="H799" s="35"/>
      <c r="I799" s="35"/>
      <c r="J799" s="3">
        <v>0</v>
      </c>
      <c r="K799" s="35"/>
      <c r="L799" s="37"/>
    </row>
    <row r="800" spans="1:12" ht="15">
      <c r="A800" s="42" t="s">
        <v>841</v>
      </c>
      <c r="B800" s="44" t="s">
        <v>14479</v>
      </c>
      <c r="C800" s="44"/>
      <c r="D800" s="34" t="s">
        <v>14433</v>
      </c>
      <c r="E800" s="34" t="s">
        <v>14769</v>
      </c>
      <c r="F800" s="34" t="s">
        <v>14319</v>
      </c>
      <c r="G800" s="34" t="s">
        <v>14320</v>
      </c>
      <c r="H800" s="34" t="s">
        <v>14321</v>
      </c>
      <c r="I800" s="34" t="s">
        <v>14322</v>
      </c>
      <c r="J800" s="2">
        <v>4</v>
      </c>
      <c r="K800" s="34" t="s">
        <v>14420</v>
      </c>
      <c r="L800" s="36"/>
    </row>
    <row r="801" spans="1:12" ht="15.75" thickBot="1">
      <c r="A801" s="43"/>
      <c r="B801" s="45"/>
      <c r="C801" s="45"/>
      <c r="D801" s="35"/>
      <c r="E801" s="35"/>
      <c r="F801" s="35"/>
      <c r="G801" s="35"/>
      <c r="H801" s="35"/>
      <c r="I801" s="35"/>
      <c r="J801" s="3">
        <v>0</v>
      </c>
      <c r="K801" s="35"/>
      <c r="L801" s="37"/>
    </row>
    <row r="802" spans="1:12" ht="15" customHeight="1">
      <c r="A802" s="42" t="s">
        <v>2035</v>
      </c>
      <c r="B802" s="44" t="s">
        <v>14446</v>
      </c>
      <c r="C802" s="44"/>
      <c r="D802" s="34" t="s">
        <v>14433</v>
      </c>
      <c r="E802" s="34" t="s">
        <v>14770</v>
      </c>
      <c r="F802" s="34" t="s">
        <v>14319</v>
      </c>
      <c r="G802" s="34" t="s">
        <v>14320</v>
      </c>
      <c r="H802" s="34" t="s">
        <v>14321</v>
      </c>
      <c r="I802" s="34" t="s">
        <v>14322</v>
      </c>
      <c r="J802" s="2">
        <v>4</v>
      </c>
      <c r="K802" s="34" t="s">
        <v>14420</v>
      </c>
      <c r="L802" s="36"/>
    </row>
    <row r="803" spans="1:12" ht="15" customHeight="1">
      <c r="A803" s="49"/>
      <c r="B803" s="48" t="s">
        <v>14503</v>
      </c>
      <c r="C803" s="48"/>
      <c r="D803" s="46"/>
      <c r="E803" s="46"/>
      <c r="F803" s="46"/>
      <c r="G803" s="46"/>
      <c r="H803" s="46"/>
      <c r="I803" s="46"/>
      <c r="J803" s="4">
        <v>0</v>
      </c>
      <c r="K803" s="46"/>
      <c r="L803" s="47"/>
    </row>
    <row r="804" spans="1:12" ht="15" customHeight="1">
      <c r="A804" s="49"/>
      <c r="B804" s="48" t="s">
        <v>14771</v>
      </c>
      <c r="C804" s="48"/>
      <c r="D804" s="46"/>
      <c r="E804" s="46"/>
      <c r="F804" s="46"/>
      <c r="G804" s="46"/>
      <c r="H804" s="46"/>
      <c r="I804" s="46"/>
      <c r="J804" s="4"/>
      <c r="K804" s="46"/>
      <c r="L804" s="47"/>
    </row>
    <row r="805" spans="1:12" ht="15" customHeight="1">
      <c r="A805" s="49"/>
      <c r="B805" s="48" t="s">
        <v>14383</v>
      </c>
      <c r="C805" s="48"/>
      <c r="D805" s="46"/>
      <c r="E805" s="46"/>
      <c r="F805" s="46"/>
      <c r="G805" s="46"/>
      <c r="H805" s="46"/>
      <c r="I805" s="46"/>
      <c r="J805" s="4"/>
      <c r="K805" s="46"/>
      <c r="L805" s="47"/>
    </row>
    <row r="806" spans="1:12" ht="15" customHeight="1">
      <c r="A806" s="49"/>
      <c r="B806" s="48" t="s">
        <v>14334</v>
      </c>
      <c r="C806" s="48"/>
      <c r="D806" s="46"/>
      <c r="E806" s="46"/>
      <c r="F806" s="46"/>
      <c r="G806" s="46"/>
      <c r="H806" s="46"/>
      <c r="I806" s="46"/>
      <c r="J806" s="4"/>
      <c r="K806" s="46"/>
      <c r="L806" s="47"/>
    </row>
    <row r="807" spans="1:12" ht="15" customHeight="1">
      <c r="A807" s="49"/>
      <c r="B807" s="48" t="s">
        <v>14465</v>
      </c>
      <c r="C807" s="48"/>
      <c r="D807" s="46"/>
      <c r="E807" s="46"/>
      <c r="F807" s="46"/>
      <c r="G807" s="46"/>
      <c r="H807" s="46"/>
      <c r="I807" s="46"/>
      <c r="J807" s="4"/>
      <c r="K807" s="46"/>
      <c r="L807" s="47"/>
    </row>
    <row r="808" spans="1:12" ht="15.75" thickBot="1">
      <c r="A808" s="43"/>
      <c r="B808" s="45" t="s">
        <v>14427</v>
      </c>
      <c r="C808" s="45"/>
      <c r="D808" s="35"/>
      <c r="E808" s="35"/>
      <c r="F808" s="35"/>
      <c r="G808" s="35"/>
      <c r="H808" s="35"/>
      <c r="I808" s="35"/>
      <c r="J808" s="3"/>
      <c r="K808" s="35"/>
      <c r="L808" s="37"/>
    </row>
    <row r="809" spans="1:12" ht="15">
      <c r="A809" s="42" t="s">
        <v>13443</v>
      </c>
      <c r="B809" s="44" t="s">
        <v>14449</v>
      </c>
      <c r="C809" s="44"/>
      <c r="D809" s="34" t="s">
        <v>14433</v>
      </c>
      <c r="E809" s="34" t="s">
        <v>14772</v>
      </c>
      <c r="F809" s="34" t="s">
        <v>14319</v>
      </c>
      <c r="G809" s="34" t="s">
        <v>14320</v>
      </c>
      <c r="H809" s="34" t="s">
        <v>14321</v>
      </c>
      <c r="I809" s="34" t="s">
        <v>14322</v>
      </c>
      <c r="J809" s="2">
        <v>4</v>
      </c>
      <c r="K809" s="34" t="s">
        <v>14420</v>
      </c>
      <c r="L809" s="36"/>
    </row>
    <row r="810" spans="1:12" ht="15.75" thickBot="1">
      <c r="A810" s="43"/>
      <c r="B810" s="45"/>
      <c r="C810" s="45"/>
      <c r="D810" s="35"/>
      <c r="E810" s="35"/>
      <c r="F810" s="35"/>
      <c r="G810" s="35"/>
      <c r="H810" s="35"/>
      <c r="I810" s="35"/>
      <c r="J810" s="3">
        <v>0</v>
      </c>
      <c r="K810" s="35"/>
      <c r="L810" s="37"/>
    </row>
    <row r="811" spans="1:12" ht="29.25" customHeight="1">
      <c r="A811" s="42" t="s">
        <v>14773</v>
      </c>
      <c r="B811" s="50"/>
      <c r="C811" s="50"/>
      <c r="D811" s="34" t="s">
        <v>14433</v>
      </c>
      <c r="E811" s="34" t="s">
        <v>14774</v>
      </c>
      <c r="F811" s="34" t="s">
        <v>14319</v>
      </c>
      <c r="G811" s="34" t="s">
        <v>14320</v>
      </c>
      <c r="H811" s="34" t="s">
        <v>14321</v>
      </c>
      <c r="I811" s="34" t="s">
        <v>14322</v>
      </c>
      <c r="J811" s="2">
        <v>4</v>
      </c>
      <c r="K811" s="34" t="s">
        <v>14420</v>
      </c>
      <c r="L811" s="36"/>
    </row>
    <row r="812" spans="1:12" ht="15.75" thickBot="1">
      <c r="A812" s="43"/>
      <c r="B812" s="51"/>
      <c r="C812" s="51"/>
      <c r="D812" s="35"/>
      <c r="E812" s="35"/>
      <c r="F812" s="35"/>
      <c r="G812" s="35"/>
      <c r="H812" s="35"/>
      <c r="I812" s="35"/>
      <c r="J812" s="3">
        <v>0</v>
      </c>
      <c r="K812" s="35"/>
      <c r="L812" s="37"/>
    </row>
    <row r="813" spans="1:12" ht="15" customHeight="1">
      <c r="A813" s="42" t="s">
        <v>42</v>
      </c>
      <c r="B813" s="44" t="s">
        <v>14685</v>
      </c>
      <c r="C813" s="44"/>
      <c r="D813" s="34" t="s">
        <v>14433</v>
      </c>
      <c r="E813" s="34" t="s">
        <v>14775</v>
      </c>
      <c r="F813" s="34" t="s">
        <v>14319</v>
      </c>
      <c r="G813" s="34" t="s">
        <v>14320</v>
      </c>
      <c r="H813" s="34" t="s">
        <v>14321</v>
      </c>
      <c r="I813" s="34" t="s">
        <v>14322</v>
      </c>
      <c r="J813" s="2">
        <v>4</v>
      </c>
      <c r="K813" s="34" t="s">
        <v>14420</v>
      </c>
      <c r="L813" s="36"/>
    </row>
    <row r="814" spans="1:12" ht="15" customHeight="1">
      <c r="A814" s="49"/>
      <c r="B814" s="48" t="s">
        <v>14661</v>
      </c>
      <c r="C814" s="48"/>
      <c r="D814" s="46"/>
      <c r="E814" s="46"/>
      <c r="F814" s="46"/>
      <c r="G814" s="46"/>
      <c r="H814" s="46"/>
      <c r="I814" s="46"/>
      <c r="J814" s="4">
        <v>0</v>
      </c>
      <c r="K814" s="46"/>
      <c r="L814" s="47"/>
    </row>
    <row r="815" spans="1:12" ht="15" customHeight="1">
      <c r="A815" s="49"/>
      <c r="B815" s="48" t="s">
        <v>14391</v>
      </c>
      <c r="C815" s="48"/>
      <c r="D815" s="46"/>
      <c r="E815" s="46"/>
      <c r="F815" s="46"/>
      <c r="G815" s="46"/>
      <c r="H815" s="46"/>
      <c r="I815" s="46"/>
      <c r="J815" s="4"/>
      <c r="K815" s="46"/>
      <c r="L815" s="47"/>
    </row>
    <row r="816" spans="1:12" ht="15" customHeight="1">
      <c r="A816" s="49"/>
      <c r="B816" s="48" t="s">
        <v>14331</v>
      </c>
      <c r="C816" s="48"/>
      <c r="D816" s="46"/>
      <c r="E816" s="46"/>
      <c r="F816" s="46"/>
      <c r="G816" s="46"/>
      <c r="H816" s="46"/>
      <c r="I816" s="46"/>
      <c r="J816" s="4"/>
      <c r="K816" s="46"/>
      <c r="L816" s="47"/>
    </row>
    <row r="817" spans="1:12" ht="15" customHeight="1">
      <c r="A817" s="49"/>
      <c r="B817" s="48" t="s">
        <v>14332</v>
      </c>
      <c r="C817" s="48"/>
      <c r="D817" s="46"/>
      <c r="E817" s="46"/>
      <c r="F817" s="46"/>
      <c r="G817" s="46"/>
      <c r="H817" s="46"/>
      <c r="I817" s="46"/>
      <c r="J817" s="4"/>
      <c r="K817" s="46"/>
      <c r="L817" s="47"/>
    </row>
    <row r="818" spans="1:12" ht="15" customHeight="1">
      <c r="A818" s="49"/>
      <c r="B818" s="48" t="s">
        <v>14536</v>
      </c>
      <c r="C818" s="48"/>
      <c r="D818" s="46"/>
      <c r="E818" s="46"/>
      <c r="F818" s="46"/>
      <c r="G818" s="46"/>
      <c r="H818" s="46"/>
      <c r="I818" s="46"/>
      <c r="J818" s="4"/>
      <c r="K818" s="46"/>
      <c r="L818" s="47"/>
    </row>
    <row r="819" spans="1:12" ht="15" customHeight="1">
      <c r="A819" s="49"/>
      <c r="B819" s="48" t="s">
        <v>14672</v>
      </c>
      <c r="C819" s="48"/>
      <c r="D819" s="46"/>
      <c r="E819" s="46"/>
      <c r="F819" s="46"/>
      <c r="G819" s="46"/>
      <c r="H819" s="46"/>
      <c r="I819" s="46"/>
      <c r="J819" s="4"/>
      <c r="K819" s="46"/>
      <c r="L819" s="47"/>
    </row>
    <row r="820" spans="1:12" ht="15" customHeight="1">
      <c r="A820" s="49"/>
      <c r="B820" s="48" t="s">
        <v>14776</v>
      </c>
      <c r="C820" s="48"/>
      <c r="D820" s="46"/>
      <c r="E820" s="46"/>
      <c r="F820" s="46"/>
      <c r="G820" s="46"/>
      <c r="H820" s="46"/>
      <c r="I820" s="46"/>
      <c r="J820" s="4"/>
      <c r="K820" s="46"/>
      <c r="L820" s="47"/>
    </row>
    <row r="821" spans="1:12" ht="15" customHeight="1">
      <c r="A821" s="49"/>
      <c r="B821" s="48" t="s">
        <v>14352</v>
      </c>
      <c r="C821" s="48"/>
      <c r="D821" s="46"/>
      <c r="E821" s="46"/>
      <c r="F821" s="46"/>
      <c r="G821" s="46"/>
      <c r="H821" s="46"/>
      <c r="I821" s="46"/>
      <c r="J821" s="4"/>
      <c r="K821" s="46"/>
      <c r="L821" s="47"/>
    </row>
    <row r="822" spans="1:12" ht="15" customHeight="1">
      <c r="A822" s="49"/>
      <c r="B822" s="48" t="s">
        <v>14383</v>
      </c>
      <c r="C822" s="48"/>
      <c r="D822" s="46"/>
      <c r="E822" s="46"/>
      <c r="F822" s="46"/>
      <c r="G822" s="46"/>
      <c r="H822" s="46"/>
      <c r="I822" s="46"/>
      <c r="J822" s="4"/>
      <c r="K822" s="46"/>
      <c r="L822" s="47"/>
    </row>
    <row r="823" spans="1:12" ht="15" customHeight="1">
      <c r="A823" s="49"/>
      <c r="B823" s="48" t="s">
        <v>14777</v>
      </c>
      <c r="C823" s="48"/>
      <c r="D823" s="46"/>
      <c r="E823" s="46"/>
      <c r="F823" s="46"/>
      <c r="G823" s="46"/>
      <c r="H823" s="46"/>
      <c r="I823" s="46"/>
      <c r="J823" s="4"/>
      <c r="K823" s="46"/>
      <c r="L823" s="47"/>
    </row>
    <row r="824" spans="1:12" ht="15" customHeight="1">
      <c r="A824" s="49"/>
      <c r="B824" s="48" t="s">
        <v>14335</v>
      </c>
      <c r="C824" s="48"/>
      <c r="D824" s="46"/>
      <c r="E824" s="46"/>
      <c r="F824" s="46"/>
      <c r="G824" s="46"/>
      <c r="H824" s="46"/>
      <c r="I824" s="46"/>
      <c r="J824" s="4"/>
      <c r="K824" s="46"/>
      <c r="L824" s="47"/>
    </row>
    <row r="825" spans="1:12" ht="30" customHeight="1">
      <c r="A825" s="49"/>
      <c r="B825" s="48" t="s">
        <v>14778</v>
      </c>
      <c r="C825" s="48"/>
      <c r="D825" s="46"/>
      <c r="E825" s="46"/>
      <c r="F825" s="46"/>
      <c r="G825" s="46"/>
      <c r="H825" s="46"/>
      <c r="I825" s="46"/>
      <c r="J825" s="4"/>
      <c r="K825" s="46"/>
      <c r="L825" s="47"/>
    </row>
    <row r="826" spans="1:12" ht="15" customHeight="1">
      <c r="A826" s="49"/>
      <c r="B826" s="48" t="s">
        <v>14663</v>
      </c>
      <c r="C826" s="48"/>
      <c r="D826" s="46"/>
      <c r="E826" s="46"/>
      <c r="F826" s="46"/>
      <c r="G826" s="46"/>
      <c r="H826" s="46"/>
      <c r="I826" s="46"/>
      <c r="J826" s="4"/>
      <c r="K826" s="46"/>
      <c r="L826" s="47"/>
    </row>
    <row r="827" spans="1:12" ht="15" customHeight="1">
      <c r="A827" s="49"/>
      <c r="B827" s="48" t="s">
        <v>14468</v>
      </c>
      <c r="C827" s="48"/>
      <c r="D827" s="46"/>
      <c r="E827" s="46"/>
      <c r="F827" s="46"/>
      <c r="G827" s="46"/>
      <c r="H827" s="46"/>
      <c r="I827" s="46"/>
      <c r="J827" s="4"/>
      <c r="K827" s="46"/>
      <c r="L827" s="47"/>
    </row>
    <row r="828" spans="1:12" ht="15" customHeight="1">
      <c r="A828" s="49"/>
      <c r="B828" s="48" t="s">
        <v>14779</v>
      </c>
      <c r="C828" s="48"/>
      <c r="D828" s="46"/>
      <c r="E828" s="46"/>
      <c r="F828" s="46"/>
      <c r="G828" s="46"/>
      <c r="H828" s="46"/>
      <c r="I828" s="46"/>
      <c r="J828" s="4"/>
      <c r="K828" s="46"/>
      <c r="L828" s="47"/>
    </row>
    <row r="829" spans="1:12" ht="15" customHeight="1">
      <c r="A829" s="49"/>
      <c r="B829" s="48" t="s">
        <v>14601</v>
      </c>
      <c r="C829" s="48"/>
      <c r="D829" s="46"/>
      <c r="E829" s="46"/>
      <c r="F829" s="46"/>
      <c r="G829" s="46"/>
      <c r="H829" s="46"/>
      <c r="I829" s="46"/>
      <c r="J829" s="4"/>
      <c r="K829" s="46"/>
      <c r="L829" s="47"/>
    </row>
    <row r="830" spans="1:12" ht="15" customHeight="1">
      <c r="A830" s="49"/>
      <c r="B830" s="48" t="s">
        <v>14780</v>
      </c>
      <c r="C830" s="48"/>
      <c r="D830" s="46"/>
      <c r="E830" s="46"/>
      <c r="F830" s="46"/>
      <c r="G830" s="46"/>
      <c r="H830" s="46"/>
      <c r="I830" s="46"/>
      <c r="J830" s="4"/>
      <c r="K830" s="46"/>
      <c r="L830" s="47"/>
    </row>
    <row r="831" spans="1:12" ht="30" customHeight="1">
      <c r="A831" s="49"/>
      <c r="B831" s="48" t="s">
        <v>14474</v>
      </c>
      <c r="C831" s="48"/>
      <c r="D831" s="46"/>
      <c r="E831" s="46"/>
      <c r="F831" s="46"/>
      <c r="G831" s="46"/>
      <c r="H831" s="46"/>
      <c r="I831" s="46"/>
      <c r="J831" s="4"/>
      <c r="K831" s="46"/>
      <c r="L831" s="47"/>
    </row>
    <row r="832" spans="1:12" ht="15" customHeight="1">
      <c r="A832" s="49"/>
      <c r="B832" s="48" t="s">
        <v>14316</v>
      </c>
      <c r="C832" s="48"/>
      <c r="D832" s="46"/>
      <c r="E832" s="46"/>
      <c r="F832" s="46"/>
      <c r="G832" s="46"/>
      <c r="H832" s="46"/>
      <c r="I832" s="46"/>
      <c r="J832" s="4"/>
      <c r="K832" s="46"/>
      <c r="L832" s="47"/>
    </row>
    <row r="833" spans="1:12" ht="30" customHeight="1">
      <c r="A833" s="49"/>
      <c r="B833" s="48" t="s">
        <v>14637</v>
      </c>
      <c r="C833" s="48"/>
      <c r="D833" s="46"/>
      <c r="E833" s="46"/>
      <c r="F833" s="46"/>
      <c r="G833" s="46"/>
      <c r="H833" s="46"/>
      <c r="I833" s="46"/>
      <c r="J833" s="4"/>
      <c r="K833" s="46"/>
      <c r="L833" s="47"/>
    </row>
    <row r="834" spans="1:12" ht="30" customHeight="1">
      <c r="A834" s="49"/>
      <c r="B834" s="48" t="s">
        <v>14626</v>
      </c>
      <c r="C834" s="48"/>
      <c r="D834" s="46"/>
      <c r="E834" s="46"/>
      <c r="F834" s="46"/>
      <c r="G834" s="46"/>
      <c r="H834" s="46"/>
      <c r="I834" s="46"/>
      <c r="J834" s="4"/>
      <c r="K834" s="46"/>
      <c r="L834" s="47"/>
    </row>
    <row r="835" spans="1:12" ht="15" customHeight="1">
      <c r="A835" s="49"/>
      <c r="B835" s="48" t="s">
        <v>14330</v>
      </c>
      <c r="C835" s="48"/>
      <c r="D835" s="46"/>
      <c r="E835" s="46"/>
      <c r="F835" s="46"/>
      <c r="G835" s="46"/>
      <c r="H835" s="46"/>
      <c r="I835" s="46"/>
      <c r="J835" s="4"/>
      <c r="K835" s="46"/>
      <c r="L835" s="47"/>
    </row>
    <row r="836" spans="1:12" ht="15" customHeight="1">
      <c r="A836" s="49"/>
      <c r="B836" s="48" t="s">
        <v>14495</v>
      </c>
      <c r="C836" s="48"/>
      <c r="D836" s="46"/>
      <c r="E836" s="46"/>
      <c r="F836" s="46"/>
      <c r="G836" s="46"/>
      <c r="H836" s="46"/>
      <c r="I836" s="46"/>
      <c r="J836" s="4"/>
      <c r="K836" s="46"/>
      <c r="L836" s="47"/>
    </row>
    <row r="837" spans="1:12" ht="15" customHeight="1">
      <c r="A837" s="49"/>
      <c r="B837" s="48" t="s">
        <v>14526</v>
      </c>
      <c r="C837" s="48"/>
      <c r="D837" s="46"/>
      <c r="E837" s="46"/>
      <c r="F837" s="46"/>
      <c r="G837" s="46"/>
      <c r="H837" s="46"/>
      <c r="I837" s="46"/>
      <c r="J837" s="4"/>
      <c r="K837" s="46"/>
      <c r="L837" s="47"/>
    </row>
    <row r="838" spans="1:12" ht="15.75" thickBot="1">
      <c r="A838" s="43"/>
      <c r="B838" s="45" t="s">
        <v>14781</v>
      </c>
      <c r="C838" s="45"/>
      <c r="D838" s="35"/>
      <c r="E838" s="35"/>
      <c r="F838" s="35"/>
      <c r="G838" s="35"/>
      <c r="H838" s="35"/>
      <c r="I838" s="35"/>
      <c r="J838" s="3"/>
      <c r="K838" s="35"/>
      <c r="L838" s="37"/>
    </row>
    <row r="839" spans="1:12" ht="15" customHeight="1">
      <c r="A839" s="42" t="s">
        <v>308</v>
      </c>
      <c r="B839" s="44" t="s">
        <v>14661</v>
      </c>
      <c r="C839" s="44"/>
      <c r="D839" s="34" t="s">
        <v>14433</v>
      </c>
      <c r="E839" s="34" t="s">
        <v>14782</v>
      </c>
      <c r="F839" s="34" t="s">
        <v>14319</v>
      </c>
      <c r="G839" s="34" t="s">
        <v>14320</v>
      </c>
      <c r="H839" s="34" t="s">
        <v>14321</v>
      </c>
      <c r="I839" s="34" t="s">
        <v>14322</v>
      </c>
      <c r="J839" s="2">
        <v>4</v>
      </c>
      <c r="K839" s="34" t="s">
        <v>14420</v>
      </c>
      <c r="L839" s="36"/>
    </row>
    <row r="840" spans="1:12" ht="15" customHeight="1">
      <c r="A840" s="49"/>
      <c r="B840" s="48" t="s">
        <v>14346</v>
      </c>
      <c r="C840" s="48"/>
      <c r="D840" s="46"/>
      <c r="E840" s="46"/>
      <c r="F840" s="46"/>
      <c r="G840" s="46"/>
      <c r="H840" s="46"/>
      <c r="I840" s="46"/>
      <c r="J840" s="4">
        <v>0</v>
      </c>
      <c r="K840" s="46"/>
      <c r="L840" s="47"/>
    </row>
    <row r="841" spans="1:12" ht="15" customHeight="1">
      <c r="A841" s="49"/>
      <c r="B841" s="48" t="s">
        <v>14783</v>
      </c>
      <c r="C841" s="48"/>
      <c r="D841" s="46"/>
      <c r="E841" s="46"/>
      <c r="F841" s="46"/>
      <c r="G841" s="46"/>
      <c r="H841" s="46"/>
      <c r="I841" s="46"/>
      <c r="J841" s="4"/>
      <c r="K841" s="46"/>
      <c r="L841" s="47"/>
    </row>
    <row r="842" spans="1:12" ht="30" customHeight="1">
      <c r="A842" s="49"/>
      <c r="B842" s="48" t="s">
        <v>14387</v>
      </c>
      <c r="C842" s="48"/>
      <c r="D842" s="46"/>
      <c r="E842" s="46"/>
      <c r="F842" s="46"/>
      <c r="G842" s="46"/>
      <c r="H842" s="46"/>
      <c r="I842" s="46"/>
      <c r="J842" s="4"/>
      <c r="K842" s="46"/>
      <c r="L842" s="47"/>
    </row>
    <row r="843" spans="1:12" ht="30" customHeight="1">
      <c r="A843" s="49"/>
      <c r="B843" s="48" t="s">
        <v>14637</v>
      </c>
      <c r="C843" s="48"/>
      <c r="D843" s="46"/>
      <c r="E843" s="46"/>
      <c r="F843" s="46"/>
      <c r="G843" s="46"/>
      <c r="H843" s="46"/>
      <c r="I843" s="46"/>
      <c r="J843" s="4"/>
      <c r="K843" s="46"/>
      <c r="L843" s="47"/>
    </row>
    <row r="844" spans="1:12" ht="15.75" thickBot="1">
      <c r="A844" s="43"/>
      <c r="B844" s="45" t="s">
        <v>14330</v>
      </c>
      <c r="C844" s="45"/>
      <c r="D844" s="35"/>
      <c r="E844" s="35"/>
      <c r="F844" s="35"/>
      <c r="G844" s="35"/>
      <c r="H844" s="35"/>
      <c r="I844" s="35"/>
      <c r="J844" s="3"/>
      <c r="K844" s="35"/>
      <c r="L844" s="37"/>
    </row>
    <row r="845" spans="1:12" ht="15" customHeight="1">
      <c r="A845" s="42" t="s">
        <v>1049</v>
      </c>
      <c r="B845" s="44" t="s">
        <v>14383</v>
      </c>
      <c r="C845" s="44"/>
      <c r="D845" s="34" t="s">
        <v>14433</v>
      </c>
      <c r="E845" s="34" t="s">
        <v>14784</v>
      </c>
      <c r="F845" s="34" t="s">
        <v>14319</v>
      </c>
      <c r="G845" s="34" t="s">
        <v>14320</v>
      </c>
      <c r="H845" s="34" t="s">
        <v>14321</v>
      </c>
      <c r="I845" s="34" t="s">
        <v>14322</v>
      </c>
      <c r="J845" s="2">
        <v>4</v>
      </c>
      <c r="K845" s="34" t="s">
        <v>14420</v>
      </c>
      <c r="L845" s="36"/>
    </row>
    <row r="846" spans="1:12" ht="15" customHeight="1">
      <c r="A846" s="49"/>
      <c r="B846" s="48" t="s">
        <v>14643</v>
      </c>
      <c r="C846" s="48"/>
      <c r="D846" s="46"/>
      <c r="E846" s="46"/>
      <c r="F846" s="46"/>
      <c r="G846" s="46"/>
      <c r="H846" s="46"/>
      <c r="I846" s="46"/>
      <c r="J846" s="4">
        <v>0</v>
      </c>
      <c r="K846" s="46"/>
      <c r="L846" s="47"/>
    </row>
    <row r="847" spans="1:12" ht="15" customHeight="1">
      <c r="A847" s="49"/>
      <c r="B847" s="48" t="s">
        <v>14409</v>
      </c>
      <c r="C847" s="48"/>
      <c r="D847" s="46"/>
      <c r="E847" s="46"/>
      <c r="F847" s="46"/>
      <c r="G847" s="46"/>
      <c r="H847" s="46"/>
      <c r="I847" s="46"/>
      <c r="J847" s="4"/>
      <c r="K847" s="46"/>
      <c r="L847" s="47"/>
    </row>
    <row r="848" spans="1:12" ht="30" customHeight="1">
      <c r="A848" s="49"/>
      <c r="B848" s="48" t="s">
        <v>14474</v>
      </c>
      <c r="C848" s="48"/>
      <c r="D848" s="46"/>
      <c r="E848" s="46"/>
      <c r="F848" s="46"/>
      <c r="G848" s="46"/>
      <c r="H848" s="46"/>
      <c r="I848" s="46"/>
      <c r="J848" s="4"/>
      <c r="K848" s="46"/>
      <c r="L848" s="47"/>
    </row>
    <row r="849" spans="1:12" ht="15" customHeight="1">
      <c r="A849" s="49"/>
      <c r="B849" s="48" t="s">
        <v>14427</v>
      </c>
      <c r="C849" s="48"/>
      <c r="D849" s="46"/>
      <c r="E849" s="46"/>
      <c r="F849" s="46"/>
      <c r="G849" s="46"/>
      <c r="H849" s="46"/>
      <c r="I849" s="46"/>
      <c r="J849" s="4"/>
      <c r="K849" s="46"/>
      <c r="L849" s="47"/>
    </row>
    <row r="850" spans="1:12" ht="15" customHeight="1">
      <c r="A850" s="49"/>
      <c r="B850" s="48" t="s">
        <v>14439</v>
      </c>
      <c r="C850" s="48"/>
      <c r="D850" s="46"/>
      <c r="E850" s="46"/>
      <c r="F850" s="46"/>
      <c r="G850" s="46"/>
      <c r="H850" s="46"/>
      <c r="I850" s="46"/>
      <c r="J850" s="4"/>
      <c r="K850" s="46"/>
      <c r="L850" s="47"/>
    </row>
    <row r="851" spans="1:12" ht="15" customHeight="1">
      <c r="A851" s="49"/>
      <c r="B851" s="48" t="s">
        <v>14645</v>
      </c>
      <c r="C851" s="48"/>
      <c r="D851" s="46"/>
      <c r="E851" s="46"/>
      <c r="F851" s="46"/>
      <c r="G851" s="46"/>
      <c r="H851" s="46"/>
      <c r="I851" s="46"/>
      <c r="J851" s="4"/>
      <c r="K851" s="46"/>
      <c r="L851" s="47"/>
    </row>
    <row r="852" spans="1:12" ht="15" customHeight="1">
      <c r="A852" s="49"/>
      <c r="B852" s="48" t="s">
        <v>14441</v>
      </c>
      <c r="C852" s="48"/>
      <c r="D852" s="46"/>
      <c r="E852" s="46"/>
      <c r="F852" s="46"/>
      <c r="G852" s="46"/>
      <c r="H852" s="46"/>
      <c r="I852" s="46"/>
      <c r="J852" s="4"/>
      <c r="K852" s="46"/>
      <c r="L852" s="47"/>
    </row>
    <row r="853" spans="1:12" ht="15.75" thickBot="1">
      <c r="A853" s="43"/>
      <c r="B853" s="45" t="s">
        <v>14338</v>
      </c>
      <c r="C853" s="45"/>
      <c r="D853" s="35"/>
      <c r="E853" s="35"/>
      <c r="F853" s="35"/>
      <c r="G853" s="35"/>
      <c r="H853" s="35"/>
      <c r="I853" s="35"/>
      <c r="J853" s="3"/>
      <c r="K853" s="35"/>
      <c r="L853" s="37"/>
    </row>
    <row r="854" spans="1:12" ht="15">
      <c r="A854" s="42" t="s">
        <v>14785</v>
      </c>
      <c r="B854" s="50"/>
      <c r="C854" s="50"/>
      <c r="D854" s="34" t="s">
        <v>14433</v>
      </c>
      <c r="E854" s="34" t="s">
        <v>14786</v>
      </c>
      <c r="F854" s="34" t="s">
        <v>14319</v>
      </c>
      <c r="G854" s="34" t="s">
        <v>14320</v>
      </c>
      <c r="H854" s="34" t="s">
        <v>14321</v>
      </c>
      <c r="I854" s="34" t="s">
        <v>14322</v>
      </c>
      <c r="J854" s="2">
        <v>1</v>
      </c>
      <c r="K854" s="34" t="s">
        <v>14323</v>
      </c>
      <c r="L854" s="36"/>
    </row>
    <row r="855" spans="1:12" ht="15.75" thickBot="1">
      <c r="A855" s="43"/>
      <c r="B855" s="51"/>
      <c r="C855" s="51"/>
      <c r="D855" s="35"/>
      <c r="E855" s="35"/>
      <c r="F855" s="35"/>
      <c r="G855" s="35"/>
      <c r="H855" s="35"/>
      <c r="I855" s="35"/>
      <c r="J855" s="3">
        <v>0</v>
      </c>
      <c r="K855" s="35"/>
      <c r="L855" s="37"/>
    </row>
    <row r="856" spans="1:12" ht="15">
      <c r="A856" s="42" t="s">
        <v>1933</v>
      </c>
      <c r="B856" s="44" t="s">
        <v>14476</v>
      </c>
      <c r="C856" s="44"/>
      <c r="D856" s="34" t="s">
        <v>14433</v>
      </c>
      <c r="E856" s="34" t="s">
        <v>14787</v>
      </c>
      <c r="F856" s="34" t="s">
        <v>14319</v>
      </c>
      <c r="G856" s="34" t="s">
        <v>14320</v>
      </c>
      <c r="H856" s="34" t="s">
        <v>14321</v>
      </c>
      <c r="I856" s="34" t="s">
        <v>14322</v>
      </c>
      <c r="J856" s="2">
        <v>1</v>
      </c>
      <c r="K856" s="34" t="s">
        <v>14420</v>
      </c>
      <c r="L856" s="36"/>
    </row>
    <row r="857" spans="1:12" ht="15.75" thickBot="1">
      <c r="A857" s="43"/>
      <c r="B857" s="45"/>
      <c r="C857" s="45"/>
      <c r="D857" s="35"/>
      <c r="E857" s="35"/>
      <c r="F857" s="35"/>
      <c r="G857" s="35"/>
      <c r="H857" s="35"/>
      <c r="I857" s="35"/>
      <c r="J857" s="3">
        <v>0</v>
      </c>
      <c r="K857" s="35"/>
      <c r="L857" s="37"/>
    </row>
    <row r="858" spans="1:12" ht="15" customHeight="1">
      <c r="A858" s="42" t="s">
        <v>574</v>
      </c>
      <c r="B858" s="44" t="s">
        <v>14341</v>
      </c>
      <c r="C858" s="44"/>
      <c r="D858" s="34" t="s">
        <v>14433</v>
      </c>
      <c r="E858" s="34" t="s">
        <v>14788</v>
      </c>
      <c r="F858" s="34" t="s">
        <v>14319</v>
      </c>
      <c r="G858" s="34" t="s">
        <v>14320</v>
      </c>
      <c r="H858" s="34" t="s">
        <v>14321</v>
      </c>
      <c r="I858" s="34" t="s">
        <v>14322</v>
      </c>
      <c r="J858" s="2">
        <v>4</v>
      </c>
      <c r="K858" s="34" t="s">
        <v>14420</v>
      </c>
      <c r="L858" s="36"/>
    </row>
    <row r="859" spans="1:12" ht="15" customHeight="1">
      <c r="A859" s="49"/>
      <c r="B859" s="48" t="s">
        <v>14328</v>
      </c>
      <c r="C859" s="48"/>
      <c r="D859" s="46"/>
      <c r="E859" s="46"/>
      <c r="F859" s="46"/>
      <c r="G859" s="46"/>
      <c r="H859" s="46"/>
      <c r="I859" s="46"/>
      <c r="J859" s="4">
        <v>0</v>
      </c>
      <c r="K859" s="46"/>
      <c r="L859" s="47"/>
    </row>
    <row r="860" spans="1:12" ht="15" customHeight="1">
      <c r="A860" s="49"/>
      <c r="B860" s="48" t="s">
        <v>14789</v>
      </c>
      <c r="C860" s="48"/>
      <c r="D860" s="46"/>
      <c r="E860" s="46"/>
      <c r="F860" s="46"/>
      <c r="G860" s="46"/>
      <c r="H860" s="46"/>
      <c r="I860" s="46"/>
      <c r="J860" s="4"/>
      <c r="K860" s="46"/>
      <c r="L860" s="47"/>
    </row>
    <row r="861" spans="1:12" ht="15" customHeight="1">
      <c r="A861" s="49"/>
      <c r="B861" s="48" t="s">
        <v>14409</v>
      </c>
      <c r="C861" s="48"/>
      <c r="D861" s="46"/>
      <c r="E861" s="46"/>
      <c r="F861" s="46"/>
      <c r="G861" s="46"/>
      <c r="H861" s="46"/>
      <c r="I861" s="46"/>
      <c r="J861" s="4"/>
      <c r="K861" s="46"/>
      <c r="L861" s="47"/>
    </row>
    <row r="862" spans="1:12" ht="30" customHeight="1">
      <c r="A862" s="49"/>
      <c r="B862" s="48" t="s">
        <v>14694</v>
      </c>
      <c r="C862" s="48"/>
      <c r="D862" s="46"/>
      <c r="E862" s="46"/>
      <c r="F862" s="46"/>
      <c r="G862" s="46"/>
      <c r="H862" s="46"/>
      <c r="I862" s="46"/>
      <c r="J862" s="4"/>
      <c r="K862" s="46"/>
      <c r="L862" s="47"/>
    </row>
    <row r="863" spans="1:12" ht="15" customHeight="1">
      <c r="A863" s="49"/>
      <c r="B863" s="48" t="s">
        <v>14316</v>
      </c>
      <c r="C863" s="48"/>
      <c r="D863" s="46"/>
      <c r="E863" s="46"/>
      <c r="F863" s="46"/>
      <c r="G863" s="46"/>
      <c r="H863" s="46"/>
      <c r="I863" s="46"/>
      <c r="J863" s="4"/>
      <c r="K863" s="46"/>
      <c r="L863" s="47"/>
    </row>
    <row r="864" spans="1:12" ht="15.75" thickBot="1">
      <c r="A864" s="43"/>
      <c r="B864" s="45" t="s">
        <v>14330</v>
      </c>
      <c r="C864" s="45"/>
      <c r="D864" s="35"/>
      <c r="E864" s="35"/>
      <c r="F864" s="35"/>
      <c r="G864" s="35"/>
      <c r="H864" s="35"/>
      <c r="I864" s="35"/>
      <c r="J864" s="3"/>
      <c r="K864" s="35"/>
      <c r="L864" s="37"/>
    </row>
    <row r="865" spans="1:12" ht="15">
      <c r="A865" s="42" t="s">
        <v>13919</v>
      </c>
      <c r="B865" s="44" t="s">
        <v>14685</v>
      </c>
      <c r="C865" s="44"/>
      <c r="D865" s="34" t="s">
        <v>14433</v>
      </c>
      <c r="E865" s="34" t="s">
        <v>14790</v>
      </c>
      <c r="F865" s="34" t="s">
        <v>14319</v>
      </c>
      <c r="G865" s="34" t="s">
        <v>14320</v>
      </c>
      <c r="H865" s="34" t="s">
        <v>14321</v>
      </c>
      <c r="I865" s="34" t="s">
        <v>14322</v>
      </c>
      <c r="J865" s="2">
        <v>4</v>
      </c>
      <c r="K865" s="34" t="s">
        <v>14323</v>
      </c>
      <c r="L865" s="36"/>
    </row>
    <row r="866" spans="1:12" ht="15.75" thickBot="1">
      <c r="A866" s="43"/>
      <c r="B866" s="45"/>
      <c r="C866" s="45"/>
      <c r="D866" s="35"/>
      <c r="E866" s="35"/>
      <c r="F866" s="35"/>
      <c r="G866" s="35"/>
      <c r="H866" s="35"/>
      <c r="I866" s="35"/>
      <c r="J866" s="3">
        <v>0</v>
      </c>
      <c r="K866" s="35"/>
      <c r="L866" s="37"/>
    </row>
    <row r="867" spans="1:12" ht="15" customHeight="1">
      <c r="A867" s="42" t="s">
        <v>1652</v>
      </c>
      <c r="B867" s="44" t="s">
        <v>14436</v>
      </c>
      <c r="C867" s="44"/>
      <c r="D867" s="34" t="s">
        <v>14433</v>
      </c>
      <c r="E867" s="34" t="s">
        <v>14791</v>
      </c>
      <c r="F867" s="34" t="s">
        <v>14319</v>
      </c>
      <c r="G867" s="34" t="s">
        <v>14320</v>
      </c>
      <c r="H867" s="34" t="s">
        <v>14321</v>
      </c>
      <c r="I867" s="34" t="s">
        <v>14322</v>
      </c>
      <c r="J867" s="2">
        <v>4</v>
      </c>
      <c r="K867" s="34" t="s">
        <v>14420</v>
      </c>
      <c r="L867" s="36"/>
    </row>
    <row r="868" spans="1:12" ht="15" customHeight="1">
      <c r="A868" s="49"/>
      <c r="B868" s="48" t="s">
        <v>14503</v>
      </c>
      <c r="C868" s="48"/>
      <c r="D868" s="46"/>
      <c r="E868" s="46"/>
      <c r="F868" s="46"/>
      <c r="G868" s="46"/>
      <c r="H868" s="46"/>
      <c r="I868" s="46"/>
      <c r="J868" s="4">
        <v>0</v>
      </c>
      <c r="K868" s="46"/>
      <c r="L868" s="47"/>
    </row>
    <row r="869" spans="1:12" ht="15" customHeight="1">
      <c r="A869" s="49"/>
      <c r="B869" s="48" t="s">
        <v>14663</v>
      </c>
      <c r="C869" s="48"/>
      <c r="D869" s="46"/>
      <c r="E869" s="46"/>
      <c r="F869" s="46"/>
      <c r="G869" s="46"/>
      <c r="H869" s="46"/>
      <c r="I869" s="46"/>
      <c r="J869" s="4"/>
      <c r="K869" s="46"/>
      <c r="L869" s="47"/>
    </row>
    <row r="870" spans="1:12" ht="15" customHeight="1">
      <c r="A870" s="49"/>
      <c r="B870" s="48" t="s">
        <v>14425</v>
      </c>
      <c r="C870" s="48"/>
      <c r="D870" s="46"/>
      <c r="E870" s="46"/>
      <c r="F870" s="46"/>
      <c r="G870" s="46"/>
      <c r="H870" s="46"/>
      <c r="I870" s="46"/>
      <c r="J870" s="4"/>
      <c r="K870" s="46"/>
      <c r="L870" s="47"/>
    </row>
    <row r="871" spans="1:12" ht="15" customHeight="1">
      <c r="A871" s="49"/>
      <c r="B871" s="48" t="s">
        <v>14386</v>
      </c>
      <c r="C871" s="48"/>
      <c r="D871" s="46"/>
      <c r="E871" s="46"/>
      <c r="F871" s="46"/>
      <c r="G871" s="46"/>
      <c r="H871" s="46"/>
      <c r="I871" s="46"/>
      <c r="J871" s="4"/>
      <c r="K871" s="46"/>
      <c r="L871" s="47"/>
    </row>
    <row r="872" spans="1:12" ht="15" customHeight="1">
      <c r="A872" s="49"/>
      <c r="B872" s="48" t="s">
        <v>14329</v>
      </c>
      <c r="C872" s="48"/>
      <c r="D872" s="46"/>
      <c r="E872" s="46"/>
      <c r="F872" s="46"/>
      <c r="G872" s="46"/>
      <c r="H872" s="46"/>
      <c r="I872" s="46"/>
      <c r="J872" s="4"/>
      <c r="K872" s="46"/>
      <c r="L872" s="47"/>
    </row>
    <row r="873" spans="1:12" ht="15.75" thickBot="1">
      <c r="A873" s="43"/>
      <c r="B873" s="45" t="s">
        <v>14517</v>
      </c>
      <c r="C873" s="45"/>
      <c r="D873" s="35"/>
      <c r="E873" s="35"/>
      <c r="F873" s="35"/>
      <c r="G873" s="35"/>
      <c r="H873" s="35"/>
      <c r="I873" s="35"/>
      <c r="J873" s="3"/>
      <c r="K873" s="35"/>
      <c r="L873" s="37"/>
    </row>
    <row r="874" spans="1:12" ht="15">
      <c r="A874" s="42">
        <v>61020000000</v>
      </c>
      <c r="B874" s="44" t="s">
        <v>14346</v>
      </c>
      <c r="C874" s="44"/>
      <c r="D874" s="34" t="s">
        <v>14433</v>
      </c>
      <c r="E874" s="34" t="s">
        <v>14792</v>
      </c>
      <c r="F874" s="34" t="s">
        <v>14319</v>
      </c>
      <c r="G874" s="34" t="s">
        <v>14320</v>
      </c>
      <c r="H874" s="34" t="s">
        <v>14321</v>
      </c>
      <c r="I874" s="34" t="s">
        <v>14322</v>
      </c>
      <c r="J874" s="2">
        <v>4</v>
      </c>
      <c r="K874" s="34" t="s">
        <v>14420</v>
      </c>
      <c r="L874" s="36"/>
    </row>
    <row r="875" spans="1:12" ht="15.75" thickBot="1">
      <c r="A875" s="43"/>
      <c r="B875" s="45"/>
      <c r="C875" s="45"/>
      <c r="D875" s="35"/>
      <c r="E875" s="35"/>
      <c r="F875" s="35"/>
      <c r="G875" s="35"/>
      <c r="H875" s="35"/>
      <c r="I875" s="35"/>
      <c r="J875" s="3">
        <v>0</v>
      </c>
      <c r="K875" s="35"/>
      <c r="L875" s="37"/>
    </row>
    <row r="876" spans="1:12" ht="15">
      <c r="A876" s="42" t="s">
        <v>14793</v>
      </c>
      <c r="B876" s="50"/>
      <c r="C876" s="50"/>
      <c r="D876" s="34" t="s">
        <v>14433</v>
      </c>
      <c r="E876" s="34" t="s">
        <v>14794</v>
      </c>
      <c r="F876" s="34" t="s">
        <v>14319</v>
      </c>
      <c r="G876" s="34" t="s">
        <v>14320</v>
      </c>
      <c r="H876" s="34" t="s">
        <v>14321</v>
      </c>
      <c r="I876" s="34" t="s">
        <v>14322</v>
      </c>
      <c r="J876" s="2">
        <v>4</v>
      </c>
      <c r="K876" s="34" t="s">
        <v>14420</v>
      </c>
      <c r="L876" s="36"/>
    </row>
    <row r="877" spans="1:12" ht="15.75" thickBot="1">
      <c r="A877" s="43"/>
      <c r="B877" s="51"/>
      <c r="C877" s="51"/>
      <c r="D877" s="35"/>
      <c r="E877" s="35"/>
      <c r="F877" s="35"/>
      <c r="G877" s="35"/>
      <c r="H877" s="35"/>
      <c r="I877" s="35"/>
      <c r="J877" s="3">
        <v>0</v>
      </c>
      <c r="K877" s="35"/>
      <c r="L877" s="37"/>
    </row>
    <row r="878" spans="1:12" ht="15">
      <c r="A878" s="42" t="s">
        <v>13325</v>
      </c>
      <c r="B878" s="44" t="s">
        <v>14338</v>
      </c>
      <c r="C878" s="44"/>
      <c r="D878" s="34" t="s">
        <v>14433</v>
      </c>
      <c r="E878" s="34" t="s">
        <v>14795</v>
      </c>
      <c r="F878" s="34" t="s">
        <v>14319</v>
      </c>
      <c r="G878" s="34" t="s">
        <v>14320</v>
      </c>
      <c r="H878" s="34" t="s">
        <v>14321</v>
      </c>
      <c r="I878" s="34" t="s">
        <v>14322</v>
      </c>
      <c r="J878" s="2">
        <v>4</v>
      </c>
      <c r="K878" s="34" t="s">
        <v>14420</v>
      </c>
      <c r="L878" s="36"/>
    </row>
    <row r="879" spans="1:12" ht="15.75" thickBot="1">
      <c r="A879" s="43"/>
      <c r="B879" s="45"/>
      <c r="C879" s="45"/>
      <c r="D879" s="35"/>
      <c r="E879" s="35"/>
      <c r="F879" s="35"/>
      <c r="G879" s="35"/>
      <c r="H879" s="35"/>
      <c r="I879" s="35"/>
      <c r="J879" s="3">
        <v>0</v>
      </c>
      <c r="K879" s="35"/>
      <c r="L879" s="37"/>
    </row>
    <row r="880" spans="1:12" ht="15">
      <c r="A880" s="42" t="s">
        <v>12815</v>
      </c>
      <c r="B880" s="44" t="s">
        <v>14645</v>
      </c>
      <c r="C880" s="44"/>
      <c r="D880" s="34" t="s">
        <v>14433</v>
      </c>
      <c r="E880" s="34" t="s">
        <v>14796</v>
      </c>
      <c r="F880" s="34" t="s">
        <v>14319</v>
      </c>
      <c r="G880" s="34" t="s">
        <v>14320</v>
      </c>
      <c r="H880" s="34" t="s">
        <v>14321</v>
      </c>
      <c r="I880" s="34" t="s">
        <v>14322</v>
      </c>
      <c r="J880" s="2">
        <v>4</v>
      </c>
      <c r="K880" s="34" t="s">
        <v>14420</v>
      </c>
      <c r="L880" s="36"/>
    </row>
    <row r="881" spans="1:12" ht="15.75" thickBot="1">
      <c r="A881" s="43"/>
      <c r="B881" s="45"/>
      <c r="C881" s="45"/>
      <c r="D881" s="35"/>
      <c r="E881" s="35"/>
      <c r="F881" s="35"/>
      <c r="G881" s="35"/>
      <c r="H881" s="35"/>
      <c r="I881" s="35"/>
      <c r="J881" s="3">
        <v>0</v>
      </c>
      <c r="K881" s="35"/>
      <c r="L881" s="37"/>
    </row>
    <row r="882" spans="1:12" ht="29.25" customHeight="1">
      <c r="A882" s="42" t="s">
        <v>14797</v>
      </c>
      <c r="B882" s="50"/>
      <c r="C882" s="50"/>
      <c r="D882" s="34" t="s">
        <v>14433</v>
      </c>
      <c r="E882" s="34" t="s">
        <v>14798</v>
      </c>
      <c r="F882" s="34" t="s">
        <v>14319</v>
      </c>
      <c r="G882" s="34" t="s">
        <v>14320</v>
      </c>
      <c r="H882" s="34" t="s">
        <v>14321</v>
      </c>
      <c r="I882" s="34" t="s">
        <v>14322</v>
      </c>
      <c r="J882" s="2">
        <v>4</v>
      </c>
      <c r="K882" s="34" t="s">
        <v>14420</v>
      </c>
      <c r="L882" s="36"/>
    </row>
    <row r="883" spans="1:12" ht="15.75" thickBot="1">
      <c r="A883" s="43"/>
      <c r="B883" s="51"/>
      <c r="C883" s="51"/>
      <c r="D883" s="35"/>
      <c r="E883" s="35"/>
      <c r="F883" s="35"/>
      <c r="G883" s="35"/>
      <c r="H883" s="35"/>
      <c r="I883" s="35"/>
      <c r="J883" s="3">
        <v>0</v>
      </c>
      <c r="K883" s="35"/>
      <c r="L883" s="37"/>
    </row>
    <row r="884" spans="1:12" ht="15" customHeight="1">
      <c r="A884" s="42" t="s">
        <v>5726</v>
      </c>
      <c r="B884" s="44" t="s">
        <v>14661</v>
      </c>
      <c r="C884" s="44"/>
      <c r="D884" s="34" t="s">
        <v>14433</v>
      </c>
      <c r="E884" s="34" t="s">
        <v>14799</v>
      </c>
      <c r="F884" s="34" t="s">
        <v>14319</v>
      </c>
      <c r="G884" s="34" t="s">
        <v>14320</v>
      </c>
      <c r="H884" s="34" t="s">
        <v>14321</v>
      </c>
      <c r="I884" s="34" t="s">
        <v>14322</v>
      </c>
      <c r="J884" s="2">
        <v>4</v>
      </c>
      <c r="K884" s="34" t="s">
        <v>14420</v>
      </c>
      <c r="L884" s="36"/>
    </row>
    <row r="885" spans="1:12" ht="15" customHeight="1">
      <c r="A885" s="49"/>
      <c r="B885" s="48" t="s">
        <v>14341</v>
      </c>
      <c r="C885" s="48"/>
      <c r="D885" s="46"/>
      <c r="E885" s="46"/>
      <c r="F885" s="46"/>
      <c r="G885" s="46"/>
      <c r="H885" s="46"/>
      <c r="I885" s="46"/>
      <c r="J885" s="4">
        <v>0</v>
      </c>
      <c r="K885" s="46"/>
      <c r="L885" s="47"/>
    </row>
    <row r="886" spans="1:12" ht="15" customHeight="1">
      <c r="A886" s="49"/>
      <c r="B886" s="48" t="s">
        <v>14395</v>
      </c>
      <c r="C886" s="48"/>
      <c r="D886" s="46"/>
      <c r="E886" s="46"/>
      <c r="F886" s="46"/>
      <c r="G886" s="46"/>
      <c r="H886" s="46"/>
      <c r="I886" s="46"/>
      <c r="J886" s="4"/>
      <c r="K886" s="46"/>
      <c r="L886" s="47"/>
    </row>
    <row r="887" spans="1:12" ht="15.75" thickBot="1">
      <c r="A887" s="43"/>
      <c r="B887" s="45" t="s">
        <v>14383</v>
      </c>
      <c r="C887" s="45"/>
      <c r="D887" s="35"/>
      <c r="E887" s="35"/>
      <c r="F887" s="35"/>
      <c r="G887" s="35"/>
      <c r="H887" s="35"/>
      <c r="I887" s="35"/>
      <c r="J887" s="3"/>
      <c r="K887" s="35"/>
      <c r="L887" s="37"/>
    </row>
    <row r="888" spans="1:12" ht="15">
      <c r="A888" s="42" t="s">
        <v>14800</v>
      </c>
      <c r="B888" s="50"/>
      <c r="C888" s="50"/>
      <c r="D888" s="34" t="s">
        <v>14433</v>
      </c>
      <c r="E888" s="34" t="s">
        <v>14801</v>
      </c>
      <c r="F888" s="34" t="s">
        <v>14319</v>
      </c>
      <c r="G888" s="34" t="s">
        <v>14320</v>
      </c>
      <c r="H888" s="34" t="s">
        <v>14321</v>
      </c>
      <c r="I888" s="34" t="s">
        <v>14322</v>
      </c>
      <c r="J888" s="2">
        <v>4</v>
      </c>
      <c r="K888" s="34" t="s">
        <v>14420</v>
      </c>
      <c r="L888" s="36"/>
    </row>
    <row r="889" spans="1:12" ht="15.75" thickBot="1">
      <c r="A889" s="43"/>
      <c r="B889" s="51"/>
      <c r="C889" s="51"/>
      <c r="D889" s="35"/>
      <c r="E889" s="35"/>
      <c r="F889" s="35"/>
      <c r="G889" s="35"/>
      <c r="H889" s="35"/>
      <c r="I889" s="35"/>
      <c r="J889" s="3">
        <v>0</v>
      </c>
      <c r="K889" s="35"/>
      <c r="L889" s="37"/>
    </row>
    <row r="890" spans="1:12" ht="15" customHeight="1">
      <c r="A890" s="42" t="s">
        <v>13</v>
      </c>
      <c r="B890" s="44" t="s">
        <v>14661</v>
      </c>
      <c r="C890" s="44"/>
      <c r="D890" s="34" t="s">
        <v>14433</v>
      </c>
      <c r="E890" s="34" t="s">
        <v>14802</v>
      </c>
      <c r="F890" s="34" t="s">
        <v>14319</v>
      </c>
      <c r="G890" s="34" t="s">
        <v>14320</v>
      </c>
      <c r="H890" s="34" t="s">
        <v>14321</v>
      </c>
      <c r="I890" s="34" t="s">
        <v>14322</v>
      </c>
      <c r="J890" s="2">
        <v>4</v>
      </c>
      <c r="K890" s="34" t="s">
        <v>14420</v>
      </c>
      <c r="L890" s="36"/>
    </row>
    <row r="891" spans="1:12" ht="15" customHeight="1">
      <c r="A891" s="49"/>
      <c r="B891" s="48" t="s">
        <v>14331</v>
      </c>
      <c r="C891" s="48"/>
      <c r="D891" s="46"/>
      <c r="E891" s="46"/>
      <c r="F891" s="46"/>
      <c r="G891" s="46"/>
      <c r="H891" s="46"/>
      <c r="I891" s="46"/>
      <c r="J891" s="4">
        <v>0</v>
      </c>
      <c r="K891" s="46"/>
      <c r="L891" s="47"/>
    </row>
    <row r="892" spans="1:12" ht="15" customHeight="1">
      <c r="A892" s="49"/>
      <c r="B892" s="48" t="s">
        <v>14803</v>
      </c>
      <c r="C892" s="48"/>
      <c r="D892" s="46"/>
      <c r="E892" s="46"/>
      <c r="F892" s="46"/>
      <c r="G892" s="46"/>
      <c r="H892" s="46"/>
      <c r="I892" s="46"/>
      <c r="J892" s="4"/>
      <c r="K892" s="46"/>
      <c r="L892" s="47"/>
    </row>
    <row r="893" spans="1:12" ht="15" customHeight="1">
      <c r="A893" s="49"/>
      <c r="B893" s="48" t="s">
        <v>14424</v>
      </c>
      <c r="C893" s="48"/>
      <c r="D893" s="46"/>
      <c r="E893" s="46"/>
      <c r="F893" s="46"/>
      <c r="G893" s="46"/>
      <c r="H893" s="46"/>
      <c r="I893" s="46"/>
      <c r="J893" s="4"/>
      <c r="K893" s="46"/>
      <c r="L893" s="47"/>
    </row>
    <row r="894" spans="1:12" ht="15" customHeight="1">
      <c r="A894" s="49"/>
      <c r="B894" s="48" t="s">
        <v>14383</v>
      </c>
      <c r="C894" s="48"/>
      <c r="D894" s="46"/>
      <c r="E894" s="46"/>
      <c r="F894" s="46"/>
      <c r="G894" s="46"/>
      <c r="H894" s="46"/>
      <c r="I894" s="46"/>
      <c r="J894" s="4"/>
      <c r="K894" s="46"/>
      <c r="L894" s="47"/>
    </row>
    <row r="895" spans="1:12" ht="15" customHeight="1">
      <c r="A895" s="49"/>
      <c r="B895" s="48" t="s">
        <v>14334</v>
      </c>
      <c r="C895" s="48"/>
      <c r="D895" s="46"/>
      <c r="E895" s="46"/>
      <c r="F895" s="46"/>
      <c r="G895" s="46"/>
      <c r="H895" s="46"/>
      <c r="I895" s="46"/>
      <c r="J895" s="4"/>
      <c r="K895" s="46"/>
      <c r="L895" s="47"/>
    </row>
    <row r="896" spans="1:12" ht="15" customHeight="1">
      <c r="A896" s="49"/>
      <c r="B896" s="48" t="s">
        <v>14622</v>
      </c>
      <c r="C896" s="48"/>
      <c r="D896" s="46"/>
      <c r="E896" s="46"/>
      <c r="F896" s="46"/>
      <c r="G896" s="46"/>
      <c r="H896" s="46"/>
      <c r="I896" s="46"/>
      <c r="J896" s="4"/>
      <c r="K896" s="46"/>
      <c r="L896" s="47"/>
    </row>
    <row r="897" spans="1:12" ht="15" customHeight="1">
      <c r="A897" s="49"/>
      <c r="B897" s="48" t="s">
        <v>14454</v>
      </c>
      <c r="C897" s="48"/>
      <c r="D897" s="46"/>
      <c r="E897" s="46"/>
      <c r="F897" s="46"/>
      <c r="G897" s="46"/>
      <c r="H897" s="46"/>
      <c r="I897" s="46"/>
      <c r="J897" s="4"/>
      <c r="K897" s="46"/>
      <c r="L897" s="47"/>
    </row>
    <row r="898" spans="1:12" ht="30" customHeight="1">
      <c r="A898" s="49"/>
      <c r="B898" s="48" t="s">
        <v>14548</v>
      </c>
      <c r="C898" s="48"/>
      <c r="D898" s="46"/>
      <c r="E898" s="46"/>
      <c r="F898" s="46"/>
      <c r="G898" s="46"/>
      <c r="H898" s="46"/>
      <c r="I898" s="46"/>
      <c r="J898" s="4"/>
      <c r="K898" s="46"/>
      <c r="L898" s="47"/>
    </row>
    <row r="899" spans="1:12" ht="15" customHeight="1">
      <c r="A899" s="49"/>
      <c r="B899" s="48" t="s">
        <v>14406</v>
      </c>
      <c r="C899" s="48"/>
      <c r="D899" s="46"/>
      <c r="E899" s="46"/>
      <c r="F899" s="46"/>
      <c r="G899" s="46"/>
      <c r="H899" s="46"/>
      <c r="I899" s="46"/>
      <c r="J899" s="4"/>
      <c r="K899" s="46"/>
      <c r="L899" s="47"/>
    </row>
    <row r="900" spans="1:12" ht="15" customHeight="1">
      <c r="A900" s="49"/>
      <c r="B900" s="48" t="s">
        <v>14677</v>
      </c>
      <c r="C900" s="48"/>
      <c r="D900" s="46"/>
      <c r="E900" s="46"/>
      <c r="F900" s="46"/>
      <c r="G900" s="46"/>
      <c r="H900" s="46"/>
      <c r="I900" s="46"/>
      <c r="J900" s="4"/>
      <c r="K900" s="46"/>
      <c r="L900" s="47"/>
    </row>
    <row r="901" spans="1:12" ht="15" customHeight="1">
      <c r="A901" s="49"/>
      <c r="B901" s="48" t="s">
        <v>14517</v>
      </c>
      <c r="C901" s="48"/>
      <c r="D901" s="46"/>
      <c r="E901" s="46"/>
      <c r="F901" s="46"/>
      <c r="G901" s="46"/>
      <c r="H901" s="46"/>
      <c r="I901" s="46"/>
      <c r="J901" s="4"/>
      <c r="K901" s="46"/>
      <c r="L901" s="47"/>
    </row>
    <row r="902" spans="1:12" ht="15" customHeight="1">
      <c r="A902" s="49"/>
      <c r="B902" s="48" t="s">
        <v>14518</v>
      </c>
      <c r="C902" s="48"/>
      <c r="D902" s="46"/>
      <c r="E902" s="46"/>
      <c r="F902" s="46"/>
      <c r="G902" s="46"/>
      <c r="H902" s="46"/>
      <c r="I902" s="46"/>
      <c r="J902" s="4"/>
      <c r="K902" s="46"/>
      <c r="L902" s="47"/>
    </row>
    <row r="903" spans="1:12" ht="30" customHeight="1">
      <c r="A903" s="49"/>
      <c r="B903" s="48" t="s">
        <v>14387</v>
      </c>
      <c r="C903" s="48"/>
      <c r="D903" s="46"/>
      <c r="E903" s="46"/>
      <c r="F903" s="46"/>
      <c r="G903" s="46"/>
      <c r="H903" s="46"/>
      <c r="I903" s="46"/>
      <c r="J903" s="4"/>
      <c r="K903" s="46"/>
      <c r="L903" s="47"/>
    </row>
    <row r="904" spans="1:12" ht="30" customHeight="1">
      <c r="A904" s="49"/>
      <c r="B904" s="48" t="s">
        <v>14389</v>
      </c>
      <c r="C904" s="48"/>
      <c r="D904" s="46"/>
      <c r="E904" s="46"/>
      <c r="F904" s="46"/>
      <c r="G904" s="46"/>
      <c r="H904" s="46"/>
      <c r="I904" s="46"/>
      <c r="J904" s="4"/>
      <c r="K904" s="46"/>
      <c r="L904" s="47"/>
    </row>
    <row r="905" spans="1:12" ht="15" customHeight="1">
      <c r="A905" s="49"/>
      <c r="B905" s="48" t="s">
        <v>14680</v>
      </c>
      <c r="C905" s="48"/>
      <c r="D905" s="46"/>
      <c r="E905" s="46"/>
      <c r="F905" s="46"/>
      <c r="G905" s="46"/>
      <c r="H905" s="46"/>
      <c r="I905" s="46"/>
      <c r="J905" s="4"/>
      <c r="K905" s="46"/>
      <c r="L905" s="47"/>
    </row>
    <row r="906" spans="1:12" ht="30" customHeight="1">
      <c r="A906" s="49"/>
      <c r="B906" s="48" t="s">
        <v>14637</v>
      </c>
      <c r="C906" s="48"/>
      <c r="D906" s="46"/>
      <c r="E906" s="46"/>
      <c r="F906" s="46"/>
      <c r="G906" s="46"/>
      <c r="H906" s="46"/>
      <c r="I906" s="46"/>
      <c r="J906" s="4"/>
      <c r="K906" s="46"/>
      <c r="L906" s="47"/>
    </row>
    <row r="907" spans="1:12" ht="15" customHeight="1">
      <c r="A907" s="49"/>
      <c r="B907" s="48" t="s">
        <v>14439</v>
      </c>
      <c r="C907" s="48"/>
      <c r="D907" s="46"/>
      <c r="E907" s="46"/>
      <c r="F907" s="46"/>
      <c r="G907" s="46"/>
      <c r="H907" s="46"/>
      <c r="I907" s="46"/>
      <c r="J907" s="4"/>
      <c r="K907" s="46"/>
      <c r="L907" s="47"/>
    </row>
    <row r="908" spans="1:12" ht="15" customHeight="1">
      <c r="A908" s="49"/>
      <c r="B908" s="48" t="s">
        <v>14804</v>
      </c>
      <c r="C908" s="48"/>
      <c r="D908" s="46"/>
      <c r="E908" s="46"/>
      <c r="F908" s="46"/>
      <c r="G908" s="46"/>
      <c r="H908" s="46"/>
      <c r="I908" s="46"/>
      <c r="J908" s="4"/>
      <c r="K908" s="46"/>
      <c r="L908" s="47"/>
    </row>
    <row r="909" spans="1:12" ht="15" customHeight="1">
      <c r="A909" s="49"/>
      <c r="B909" s="48" t="s">
        <v>14441</v>
      </c>
      <c r="C909" s="48"/>
      <c r="D909" s="46"/>
      <c r="E909" s="46"/>
      <c r="F909" s="46"/>
      <c r="G909" s="46"/>
      <c r="H909" s="46"/>
      <c r="I909" s="46"/>
      <c r="J909" s="4"/>
      <c r="K909" s="46"/>
      <c r="L909" s="47"/>
    </row>
    <row r="910" spans="1:12" ht="15.75" thickBot="1">
      <c r="A910" s="43"/>
      <c r="B910" s="45" t="s">
        <v>14805</v>
      </c>
      <c r="C910" s="45"/>
      <c r="D910" s="35"/>
      <c r="E910" s="35"/>
      <c r="F910" s="35"/>
      <c r="G910" s="35"/>
      <c r="H910" s="35"/>
      <c r="I910" s="35"/>
      <c r="J910" s="3"/>
      <c r="K910" s="35"/>
      <c r="L910" s="37"/>
    </row>
    <row r="911" spans="1:12" ht="15">
      <c r="A911" s="42" t="s">
        <v>14806</v>
      </c>
      <c r="B911" s="50"/>
      <c r="C911" s="50"/>
      <c r="D911" s="34" t="s">
        <v>14433</v>
      </c>
      <c r="E911" s="34" t="s">
        <v>14807</v>
      </c>
      <c r="F911" s="34" t="s">
        <v>14319</v>
      </c>
      <c r="G911" s="34" t="s">
        <v>14320</v>
      </c>
      <c r="H911" s="34" t="s">
        <v>14321</v>
      </c>
      <c r="I911" s="34" t="s">
        <v>14322</v>
      </c>
      <c r="J911" s="2">
        <v>4</v>
      </c>
      <c r="K911" s="34" t="s">
        <v>14420</v>
      </c>
      <c r="L911" s="36"/>
    </row>
    <row r="912" spans="1:12" ht="15.75" thickBot="1">
      <c r="A912" s="43"/>
      <c r="B912" s="51"/>
      <c r="C912" s="51"/>
      <c r="D912" s="35"/>
      <c r="E912" s="35"/>
      <c r="F912" s="35"/>
      <c r="G912" s="35"/>
      <c r="H912" s="35"/>
      <c r="I912" s="35"/>
      <c r="J912" s="3">
        <v>0</v>
      </c>
      <c r="K912" s="35"/>
      <c r="L912" s="37"/>
    </row>
    <row r="913" spans="1:12" ht="29.25" customHeight="1">
      <c r="A913" s="42" t="s">
        <v>14808</v>
      </c>
      <c r="B913" s="50"/>
      <c r="C913" s="50"/>
      <c r="D913" s="34" t="s">
        <v>14433</v>
      </c>
      <c r="E913" s="34" t="s">
        <v>14809</v>
      </c>
      <c r="F913" s="34" t="s">
        <v>14319</v>
      </c>
      <c r="G913" s="34" t="s">
        <v>14320</v>
      </c>
      <c r="H913" s="34" t="s">
        <v>14321</v>
      </c>
      <c r="I913" s="34" t="s">
        <v>14322</v>
      </c>
      <c r="J913" s="2">
        <v>4</v>
      </c>
      <c r="K913" s="34" t="s">
        <v>14420</v>
      </c>
      <c r="L913" s="36"/>
    </row>
    <row r="914" spans="1:12" ht="15.75" thickBot="1">
      <c r="A914" s="43"/>
      <c r="B914" s="51"/>
      <c r="C914" s="51"/>
      <c r="D914" s="35"/>
      <c r="E914" s="35"/>
      <c r="F914" s="35"/>
      <c r="G914" s="35"/>
      <c r="H914" s="35"/>
      <c r="I914" s="35"/>
      <c r="J914" s="3">
        <v>0</v>
      </c>
      <c r="K914" s="35"/>
      <c r="L914" s="37"/>
    </row>
    <row r="915" spans="1:12" ht="44.25" customHeight="1">
      <c r="A915" s="42" t="s">
        <v>14810</v>
      </c>
      <c r="B915" s="50"/>
      <c r="C915" s="50"/>
      <c r="D915" s="34" t="s">
        <v>14433</v>
      </c>
      <c r="E915" s="34" t="s">
        <v>14811</v>
      </c>
      <c r="F915" s="34" t="s">
        <v>14319</v>
      </c>
      <c r="G915" s="34" t="s">
        <v>14320</v>
      </c>
      <c r="H915" s="34" t="s">
        <v>14321</v>
      </c>
      <c r="I915" s="34" t="s">
        <v>14322</v>
      </c>
      <c r="J915" s="2">
        <v>4</v>
      </c>
      <c r="K915" s="34" t="s">
        <v>14420</v>
      </c>
      <c r="L915" s="36"/>
    </row>
    <row r="916" spans="1:12" ht="15.75" thickBot="1">
      <c r="A916" s="43"/>
      <c r="B916" s="51"/>
      <c r="C916" s="51"/>
      <c r="D916" s="35"/>
      <c r="E916" s="35"/>
      <c r="F916" s="35"/>
      <c r="G916" s="35"/>
      <c r="H916" s="35"/>
      <c r="I916" s="35"/>
      <c r="J916" s="3">
        <v>0</v>
      </c>
      <c r="K916" s="35"/>
      <c r="L916" s="37"/>
    </row>
    <row r="917" spans="1:12" ht="15" customHeight="1">
      <c r="A917" s="42" t="s">
        <v>4306</v>
      </c>
      <c r="B917" s="44" t="s">
        <v>14536</v>
      </c>
      <c r="C917" s="44"/>
      <c r="D917" s="34" t="s">
        <v>14433</v>
      </c>
      <c r="E917" s="34" t="s">
        <v>14812</v>
      </c>
      <c r="F917" s="34" t="s">
        <v>14319</v>
      </c>
      <c r="G917" s="34" t="s">
        <v>14320</v>
      </c>
      <c r="H917" s="34" t="s">
        <v>14321</v>
      </c>
      <c r="I917" s="34" t="s">
        <v>14322</v>
      </c>
      <c r="J917" s="2">
        <v>4</v>
      </c>
      <c r="K917" s="34" t="s">
        <v>14420</v>
      </c>
      <c r="L917" s="36"/>
    </row>
    <row r="918" spans="1:12" ht="15" customHeight="1">
      <c r="A918" s="49"/>
      <c r="B918" s="48" t="s">
        <v>14395</v>
      </c>
      <c r="C918" s="48"/>
      <c r="D918" s="46"/>
      <c r="E918" s="46"/>
      <c r="F918" s="46"/>
      <c r="G918" s="46"/>
      <c r="H918" s="46"/>
      <c r="I918" s="46"/>
      <c r="J918" s="4">
        <v>0</v>
      </c>
      <c r="K918" s="46"/>
      <c r="L918" s="47"/>
    </row>
    <row r="919" spans="1:12" ht="15" customHeight="1">
      <c r="A919" s="49"/>
      <c r="B919" s="48" t="s">
        <v>14465</v>
      </c>
      <c r="C919" s="48"/>
      <c r="D919" s="46"/>
      <c r="E919" s="46"/>
      <c r="F919" s="46"/>
      <c r="G919" s="46"/>
      <c r="H919" s="46"/>
      <c r="I919" s="46"/>
      <c r="J919" s="4"/>
      <c r="K919" s="46"/>
      <c r="L919" s="47"/>
    </row>
    <row r="920" spans="1:12" ht="15" customHeight="1">
      <c r="A920" s="49"/>
      <c r="B920" s="48" t="s">
        <v>14406</v>
      </c>
      <c r="C920" s="48"/>
      <c r="D920" s="46"/>
      <c r="E920" s="46"/>
      <c r="F920" s="46"/>
      <c r="G920" s="46"/>
      <c r="H920" s="46"/>
      <c r="I920" s="46"/>
      <c r="J920" s="4"/>
      <c r="K920" s="46"/>
      <c r="L920" s="47"/>
    </row>
    <row r="921" spans="1:12" ht="30" customHeight="1" thickBot="1">
      <c r="A921" s="43"/>
      <c r="B921" s="45" t="s">
        <v>14694</v>
      </c>
      <c r="C921" s="45"/>
      <c r="D921" s="35"/>
      <c r="E921" s="35"/>
      <c r="F921" s="35"/>
      <c r="G921" s="35"/>
      <c r="H921" s="35"/>
      <c r="I921" s="35"/>
      <c r="J921" s="3"/>
      <c r="K921" s="35"/>
      <c r="L921" s="37"/>
    </row>
    <row r="922" spans="1:12" ht="15" customHeight="1">
      <c r="A922" s="42" t="s">
        <v>509</v>
      </c>
      <c r="B922" s="44" t="s">
        <v>14436</v>
      </c>
      <c r="C922" s="44"/>
      <c r="D922" s="34" t="s">
        <v>14433</v>
      </c>
      <c r="E922" s="34" t="s">
        <v>14813</v>
      </c>
      <c r="F922" s="34" t="s">
        <v>14319</v>
      </c>
      <c r="G922" s="34" t="s">
        <v>14320</v>
      </c>
      <c r="H922" s="34" t="s">
        <v>14321</v>
      </c>
      <c r="I922" s="34" t="s">
        <v>14322</v>
      </c>
      <c r="J922" s="2">
        <v>4</v>
      </c>
      <c r="K922" s="34" t="s">
        <v>14420</v>
      </c>
      <c r="L922" s="36"/>
    </row>
    <row r="923" spans="1:12" ht="15" customHeight="1">
      <c r="A923" s="49"/>
      <c r="B923" s="48" t="s">
        <v>14346</v>
      </c>
      <c r="C923" s="48"/>
      <c r="D923" s="46"/>
      <c r="E923" s="46"/>
      <c r="F923" s="46"/>
      <c r="G923" s="46"/>
      <c r="H923" s="46"/>
      <c r="I923" s="46"/>
      <c r="J923" s="4">
        <v>0</v>
      </c>
      <c r="K923" s="46"/>
      <c r="L923" s="47"/>
    </row>
    <row r="924" spans="1:12" ht="15" customHeight="1">
      <c r="A924" s="49"/>
      <c r="B924" s="48" t="s">
        <v>14380</v>
      </c>
      <c r="C924" s="48"/>
      <c r="D924" s="46"/>
      <c r="E924" s="46"/>
      <c r="F924" s="46"/>
      <c r="G924" s="46"/>
      <c r="H924" s="46"/>
      <c r="I924" s="46"/>
      <c r="J924" s="4"/>
      <c r="K924" s="46"/>
      <c r="L924" s="47"/>
    </row>
    <row r="925" spans="1:12" ht="15" customHeight="1">
      <c r="A925" s="49"/>
      <c r="B925" s="48" t="s">
        <v>14503</v>
      </c>
      <c r="C925" s="48"/>
      <c r="D925" s="46"/>
      <c r="E925" s="46"/>
      <c r="F925" s="46"/>
      <c r="G925" s="46"/>
      <c r="H925" s="46"/>
      <c r="I925" s="46"/>
      <c r="J925" s="4"/>
      <c r="K925" s="46"/>
      <c r="L925" s="47"/>
    </row>
    <row r="926" spans="1:12" ht="15" customHeight="1">
      <c r="A926" s="49"/>
      <c r="B926" s="48" t="s">
        <v>14333</v>
      </c>
      <c r="C926" s="48"/>
      <c r="D926" s="46"/>
      <c r="E926" s="46"/>
      <c r="F926" s="46"/>
      <c r="G926" s="46"/>
      <c r="H926" s="46"/>
      <c r="I926" s="46"/>
      <c r="J926" s="4"/>
      <c r="K926" s="46"/>
      <c r="L926" s="47"/>
    </row>
    <row r="927" spans="1:12" ht="15" customHeight="1">
      <c r="A927" s="49"/>
      <c r="B927" s="48" t="s">
        <v>14444</v>
      </c>
      <c r="C927" s="48"/>
      <c r="D927" s="46"/>
      <c r="E927" s="46"/>
      <c r="F927" s="46"/>
      <c r="G927" s="46"/>
      <c r="H927" s="46"/>
      <c r="I927" s="46"/>
      <c r="J927" s="4"/>
      <c r="K927" s="46"/>
      <c r="L927" s="47"/>
    </row>
    <row r="928" spans="1:12" ht="15" customHeight="1">
      <c r="A928" s="49"/>
      <c r="B928" s="48" t="s">
        <v>14336</v>
      </c>
      <c r="C928" s="48"/>
      <c r="D928" s="46"/>
      <c r="E928" s="46"/>
      <c r="F928" s="46"/>
      <c r="G928" s="46"/>
      <c r="H928" s="46"/>
      <c r="I928" s="46"/>
      <c r="J928" s="4"/>
      <c r="K928" s="46"/>
      <c r="L928" s="47"/>
    </row>
    <row r="929" spans="1:12" ht="15" customHeight="1">
      <c r="A929" s="49"/>
      <c r="B929" s="48" t="s">
        <v>14814</v>
      </c>
      <c r="C929" s="48"/>
      <c r="D929" s="46"/>
      <c r="E929" s="46"/>
      <c r="F929" s="46"/>
      <c r="G929" s="46"/>
      <c r="H929" s="46"/>
      <c r="I929" s="46"/>
      <c r="J929" s="4"/>
      <c r="K929" s="46"/>
      <c r="L929" s="47"/>
    </row>
    <row r="930" spans="1:12" ht="15" customHeight="1">
      <c r="A930" s="49"/>
      <c r="B930" s="48" t="s">
        <v>14417</v>
      </c>
      <c r="C930" s="48"/>
      <c r="D930" s="46"/>
      <c r="E930" s="46"/>
      <c r="F930" s="46"/>
      <c r="G930" s="46"/>
      <c r="H930" s="46"/>
      <c r="I930" s="46"/>
      <c r="J930" s="4"/>
      <c r="K930" s="46"/>
      <c r="L930" s="47"/>
    </row>
    <row r="931" spans="1:12" ht="15" customHeight="1">
      <c r="A931" s="49"/>
      <c r="B931" s="48" t="s">
        <v>14328</v>
      </c>
      <c r="C931" s="48"/>
      <c r="D931" s="46"/>
      <c r="E931" s="46"/>
      <c r="F931" s="46"/>
      <c r="G931" s="46"/>
      <c r="H931" s="46"/>
      <c r="I931" s="46"/>
      <c r="J931" s="4"/>
      <c r="K931" s="46"/>
      <c r="L931" s="47"/>
    </row>
    <row r="932" spans="1:12" ht="15" customHeight="1">
      <c r="A932" s="49"/>
      <c r="B932" s="48" t="s">
        <v>14517</v>
      </c>
      <c r="C932" s="48"/>
      <c r="D932" s="46"/>
      <c r="E932" s="46"/>
      <c r="F932" s="46"/>
      <c r="G932" s="46"/>
      <c r="H932" s="46"/>
      <c r="I932" s="46"/>
      <c r="J932" s="4"/>
      <c r="K932" s="46"/>
      <c r="L932" s="47"/>
    </row>
    <row r="933" spans="1:12" ht="15" customHeight="1">
      <c r="A933" s="49"/>
      <c r="B933" s="48" t="s">
        <v>14518</v>
      </c>
      <c r="C933" s="48"/>
      <c r="D933" s="46"/>
      <c r="E933" s="46"/>
      <c r="F933" s="46"/>
      <c r="G933" s="46"/>
      <c r="H933" s="46"/>
      <c r="I933" s="46"/>
      <c r="J933" s="4"/>
      <c r="K933" s="46"/>
      <c r="L933" s="47"/>
    </row>
    <row r="934" spans="1:12" ht="30" customHeight="1">
      <c r="A934" s="49"/>
      <c r="B934" s="48" t="s">
        <v>14387</v>
      </c>
      <c r="C934" s="48"/>
      <c r="D934" s="46"/>
      <c r="E934" s="46"/>
      <c r="F934" s="46"/>
      <c r="G934" s="46"/>
      <c r="H934" s="46"/>
      <c r="I934" s="46"/>
      <c r="J934" s="4"/>
      <c r="K934" s="46"/>
      <c r="L934" s="47"/>
    </row>
    <row r="935" spans="1:12" ht="30" customHeight="1">
      <c r="A935" s="49"/>
      <c r="B935" s="48" t="s">
        <v>14637</v>
      </c>
      <c r="C935" s="48"/>
      <c r="D935" s="46"/>
      <c r="E935" s="46"/>
      <c r="F935" s="46"/>
      <c r="G935" s="46"/>
      <c r="H935" s="46"/>
      <c r="I935" s="46"/>
      <c r="J935" s="4"/>
      <c r="K935" s="46"/>
      <c r="L935" s="47"/>
    </row>
    <row r="936" spans="1:12" ht="30" customHeight="1">
      <c r="A936" s="49"/>
      <c r="B936" s="48" t="s">
        <v>14564</v>
      </c>
      <c r="C936" s="48"/>
      <c r="D936" s="46"/>
      <c r="E936" s="46"/>
      <c r="F936" s="46"/>
      <c r="G936" s="46"/>
      <c r="H936" s="46"/>
      <c r="I936" s="46"/>
      <c r="J936" s="4"/>
      <c r="K936" s="46"/>
      <c r="L936" s="47"/>
    </row>
    <row r="937" spans="1:12" ht="30" customHeight="1">
      <c r="A937" s="49"/>
      <c r="B937" s="48" t="s">
        <v>14626</v>
      </c>
      <c r="C937" s="48"/>
      <c r="D937" s="46"/>
      <c r="E937" s="46"/>
      <c r="F937" s="46"/>
      <c r="G937" s="46"/>
      <c r="H937" s="46"/>
      <c r="I937" s="46"/>
      <c r="J937" s="4"/>
      <c r="K937" s="46"/>
      <c r="L937" s="47"/>
    </row>
    <row r="938" spans="1:12" ht="15" customHeight="1">
      <c r="A938" s="49"/>
      <c r="B938" s="48" t="s">
        <v>14330</v>
      </c>
      <c r="C938" s="48"/>
      <c r="D938" s="46"/>
      <c r="E938" s="46"/>
      <c r="F938" s="46"/>
      <c r="G938" s="46"/>
      <c r="H938" s="46"/>
      <c r="I938" s="46"/>
      <c r="J938" s="4"/>
      <c r="K938" s="46"/>
      <c r="L938" s="47"/>
    </row>
    <row r="939" spans="1:12" ht="15" customHeight="1">
      <c r="A939" s="49"/>
      <c r="B939" s="48" t="s">
        <v>14645</v>
      </c>
      <c r="C939" s="48"/>
      <c r="D939" s="46"/>
      <c r="E939" s="46"/>
      <c r="F939" s="46"/>
      <c r="G939" s="46"/>
      <c r="H939" s="46"/>
      <c r="I939" s="46"/>
      <c r="J939" s="4"/>
      <c r="K939" s="46"/>
      <c r="L939" s="47"/>
    </row>
    <row r="940" spans="1:12" ht="15" customHeight="1">
      <c r="A940" s="49"/>
      <c r="B940" s="48" t="s">
        <v>14441</v>
      </c>
      <c r="C940" s="48"/>
      <c r="D940" s="46"/>
      <c r="E940" s="46"/>
      <c r="F940" s="46"/>
      <c r="G940" s="46"/>
      <c r="H940" s="46"/>
      <c r="I940" s="46"/>
      <c r="J940" s="4"/>
      <c r="K940" s="46"/>
      <c r="L940" s="47"/>
    </row>
    <row r="941" spans="1:12" ht="15" customHeight="1">
      <c r="A941" s="49"/>
      <c r="B941" s="48" t="s">
        <v>14445</v>
      </c>
      <c r="C941" s="48"/>
      <c r="D941" s="46"/>
      <c r="E941" s="46"/>
      <c r="F941" s="46"/>
      <c r="G941" s="46"/>
      <c r="H941" s="46"/>
      <c r="I941" s="46"/>
      <c r="J941" s="4"/>
      <c r="K941" s="46"/>
      <c r="L941" s="47"/>
    </row>
    <row r="942" spans="1:12" ht="15" customHeight="1">
      <c r="A942" s="49"/>
      <c r="B942" s="48" t="s">
        <v>14377</v>
      </c>
      <c r="C942" s="48"/>
      <c r="D942" s="46"/>
      <c r="E942" s="46"/>
      <c r="F942" s="46"/>
      <c r="G942" s="46"/>
      <c r="H942" s="46"/>
      <c r="I942" s="46"/>
      <c r="J942" s="4"/>
      <c r="K942" s="46"/>
      <c r="L942" s="47"/>
    </row>
    <row r="943" spans="1:12" ht="15.75" thickBot="1">
      <c r="A943" s="43"/>
      <c r="B943" s="45" t="s">
        <v>14815</v>
      </c>
      <c r="C943" s="45"/>
      <c r="D943" s="35"/>
      <c r="E943" s="35"/>
      <c r="F943" s="35"/>
      <c r="G943" s="35"/>
      <c r="H943" s="35"/>
      <c r="I943" s="35"/>
      <c r="J943" s="3"/>
      <c r="K943" s="35"/>
      <c r="L943" s="37"/>
    </row>
    <row r="944" spans="1:12" ht="44.25" customHeight="1">
      <c r="A944" s="42" t="s">
        <v>11113</v>
      </c>
      <c r="B944" s="44" t="s">
        <v>14441</v>
      </c>
      <c r="C944" s="44"/>
      <c r="D944" s="34" t="s">
        <v>14433</v>
      </c>
      <c r="E944" s="34" t="s">
        <v>14816</v>
      </c>
      <c r="F944" s="34" t="s">
        <v>14319</v>
      </c>
      <c r="G944" s="34" t="s">
        <v>14320</v>
      </c>
      <c r="H944" s="34" t="s">
        <v>14700</v>
      </c>
      <c r="I944" s="34" t="s">
        <v>14322</v>
      </c>
      <c r="J944" s="2">
        <v>4</v>
      </c>
      <c r="K944" s="34" t="s">
        <v>14420</v>
      </c>
      <c r="L944" s="36"/>
    </row>
    <row r="945" spans="1:12" ht="15.75" thickBot="1">
      <c r="A945" s="43"/>
      <c r="B945" s="45"/>
      <c r="C945" s="45"/>
      <c r="D945" s="35"/>
      <c r="E945" s="35"/>
      <c r="F945" s="35"/>
      <c r="G945" s="35"/>
      <c r="H945" s="35"/>
      <c r="I945" s="35"/>
      <c r="J945" s="3">
        <v>0</v>
      </c>
      <c r="K945" s="35"/>
      <c r="L945" s="37"/>
    </row>
    <row r="946" spans="1:12" ht="15">
      <c r="A946" s="42" t="s">
        <v>11916</v>
      </c>
      <c r="B946" s="44" t="s">
        <v>14518</v>
      </c>
      <c r="C946" s="44"/>
      <c r="D946" s="34" t="s">
        <v>14433</v>
      </c>
      <c r="E946" s="34" t="s">
        <v>14817</v>
      </c>
      <c r="F946" s="34" t="s">
        <v>14319</v>
      </c>
      <c r="G946" s="34" t="s">
        <v>14320</v>
      </c>
      <c r="H946" s="34" t="s">
        <v>14321</v>
      </c>
      <c r="I946" s="34" t="s">
        <v>14322</v>
      </c>
      <c r="J946" s="2">
        <v>4</v>
      </c>
      <c r="K946" s="34" t="s">
        <v>14420</v>
      </c>
      <c r="L946" s="36"/>
    </row>
    <row r="947" spans="1:12" ht="15.75" thickBot="1">
      <c r="A947" s="43"/>
      <c r="B947" s="45"/>
      <c r="C947" s="45"/>
      <c r="D947" s="35"/>
      <c r="E947" s="35"/>
      <c r="F947" s="35"/>
      <c r="G947" s="35"/>
      <c r="H947" s="35"/>
      <c r="I947" s="35"/>
      <c r="J947" s="3">
        <v>0</v>
      </c>
      <c r="K947" s="35"/>
      <c r="L947" s="37"/>
    </row>
    <row r="948" spans="1:12" ht="15" customHeight="1">
      <c r="A948" s="42" t="s">
        <v>460</v>
      </c>
      <c r="B948" s="44" t="s">
        <v>14391</v>
      </c>
      <c r="C948" s="44"/>
      <c r="D948" s="34" t="s">
        <v>14433</v>
      </c>
      <c r="E948" s="34" t="s">
        <v>14818</v>
      </c>
      <c r="F948" s="34" t="s">
        <v>14319</v>
      </c>
      <c r="G948" s="34" t="s">
        <v>14320</v>
      </c>
      <c r="H948" s="34" t="s">
        <v>14321</v>
      </c>
      <c r="I948" s="34" t="s">
        <v>14322</v>
      </c>
      <c r="J948" s="2">
        <v>4</v>
      </c>
      <c r="K948" s="34" t="s">
        <v>14420</v>
      </c>
      <c r="L948" s="36"/>
    </row>
    <row r="949" spans="1:12" ht="15" customHeight="1">
      <c r="A949" s="49"/>
      <c r="B949" s="48" t="s">
        <v>14449</v>
      </c>
      <c r="C949" s="48"/>
      <c r="D949" s="46"/>
      <c r="E949" s="46"/>
      <c r="F949" s="46"/>
      <c r="G949" s="46"/>
      <c r="H949" s="46"/>
      <c r="I949" s="46"/>
      <c r="J949" s="4">
        <v>0</v>
      </c>
      <c r="K949" s="46"/>
      <c r="L949" s="47"/>
    </row>
    <row r="950" spans="1:12" ht="15" customHeight="1">
      <c r="A950" s="49"/>
      <c r="B950" s="48" t="s">
        <v>14424</v>
      </c>
      <c r="C950" s="48"/>
      <c r="D950" s="46"/>
      <c r="E950" s="46"/>
      <c r="F950" s="46"/>
      <c r="G950" s="46"/>
      <c r="H950" s="46"/>
      <c r="I950" s="46"/>
      <c r="J950" s="4"/>
      <c r="K950" s="46"/>
      <c r="L950" s="47"/>
    </row>
    <row r="951" spans="1:12" ht="15" customHeight="1">
      <c r="A951" s="49"/>
      <c r="B951" s="48" t="s">
        <v>14489</v>
      </c>
      <c r="C951" s="48"/>
      <c r="D951" s="46"/>
      <c r="E951" s="46"/>
      <c r="F951" s="46"/>
      <c r="G951" s="46"/>
      <c r="H951" s="46"/>
      <c r="I951" s="46"/>
      <c r="J951" s="4"/>
      <c r="K951" s="46"/>
      <c r="L951" s="47"/>
    </row>
    <row r="952" spans="1:12" ht="15" customHeight="1">
      <c r="A952" s="49"/>
      <c r="B952" s="48" t="s">
        <v>14491</v>
      </c>
      <c r="C952" s="48"/>
      <c r="D952" s="46"/>
      <c r="E952" s="46"/>
      <c r="F952" s="46"/>
      <c r="G952" s="46"/>
      <c r="H952" s="46"/>
      <c r="I952" s="46"/>
      <c r="J952" s="4"/>
      <c r="K952" s="46"/>
      <c r="L952" s="47"/>
    </row>
    <row r="953" spans="1:12" ht="15" customHeight="1">
      <c r="A953" s="49"/>
      <c r="B953" s="48" t="s">
        <v>14385</v>
      </c>
      <c r="C953" s="48"/>
      <c r="D953" s="46"/>
      <c r="E953" s="46"/>
      <c r="F953" s="46"/>
      <c r="G953" s="46"/>
      <c r="H953" s="46"/>
      <c r="I953" s="46"/>
      <c r="J953" s="4"/>
      <c r="K953" s="46"/>
      <c r="L953" s="47"/>
    </row>
    <row r="954" spans="1:12" ht="15" customHeight="1">
      <c r="A954" s="49"/>
      <c r="B954" s="48" t="s">
        <v>14676</v>
      </c>
      <c r="C954" s="48"/>
      <c r="D954" s="46"/>
      <c r="E954" s="46"/>
      <c r="F954" s="46"/>
      <c r="G954" s="46"/>
      <c r="H954" s="46"/>
      <c r="I954" s="46"/>
      <c r="J954" s="4"/>
      <c r="K954" s="46"/>
      <c r="L954" s="47"/>
    </row>
    <row r="955" spans="1:12" ht="15" customHeight="1">
      <c r="A955" s="49"/>
      <c r="B955" s="48" t="s">
        <v>14677</v>
      </c>
      <c r="C955" s="48"/>
      <c r="D955" s="46"/>
      <c r="E955" s="46"/>
      <c r="F955" s="46"/>
      <c r="G955" s="46"/>
      <c r="H955" s="46"/>
      <c r="I955" s="46"/>
      <c r="J955" s="4"/>
      <c r="K955" s="46"/>
      <c r="L955" s="47"/>
    </row>
    <row r="956" spans="1:12" ht="30" customHeight="1">
      <c r="A956" s="49"/>
      <c r="B956" s="48" t="s">
        <v>14819</v>
      </c>
      <c r="C956" s="48"/>
      <c r="D956" s="46"/>
      <c r="E956" s="46"/>
      <c r="F956" s="46"/>
      <c r="G956" s="46"/>
      <c r="H956" s="46"/>
      <c r="I956" s="46"/>
      <c r="J956" s="4"/>
      <c r="K956" s="46"/>
      <c r="L956" s="47"/>
    </row>
    <row r="957" spans="1:12" ht="15" customHeight="1">
      <c r="A957" s="49"/>
      <c r="B957" s="48" t="s">
        <v>14518</v>
      </c>
      <c r="C957" s="48"/>
      <c r="D957" s="46"/>
      <c r="E957" s="46"/>
      <c r="F957" s="46"/>
      <c r="G957" s="46"/>
      <c r="H957" s="46"/>
      <c r="I957" s="46"/>
      <c r="J957" s="4"/>
      <c r="K957" s="46"/>
      <c r="L957" s="47"/>
    </row>
    <row r="958" spans="1:12" ht="30" customHeight="1">
      <c r="A958" s="49"/>
      <c r="B958" s="48" t="s">
        <v>14387</v>
      </c>
      <c r="C958" s="48"/>
      <c r="D958" s="46"/>
      <c r="E958" s="46"/>
      <c r="F958" s="46"/>
      <c r="G958" s="46"/>
      <c r="H958" s="46"/>
      <c r="I958" s="46"/>
      <c r="J958" s="4"/>
      <c r="K958" s="46"/>
      <c r="L958" s="47"/>
    </row>
    <row r="959" spans="1:12" ht="15" customHeight="1">
      <c r="A959" s="49"/>
      <c r="B959" s="48" t="s">
        <v>14820</v>
      </c>
      <c r="C959" s="48"/>
      <c r="D959" s="46"/>
      <c r="E959" s="46"/>
      <c r="F959" s="46"/>
      <c r="G959" s="46"/>
      <c r="H959" s="46"/>
      <c r="I959" s="46"/>
      <c r="J959" s="4"/>
      <c r="K959" s="46"/>
      <c r="L959" s="47"/>
    </row>
    <row r="960" spans="1:12" ht="15" customHeight="1">
      <c r="A960" s="49"/>
      <c r="B960" s="48" t="s">
        <v>14427</v>
      </c>
      <c r="C960" s="48"/>
      <c r="D960" s="46"/>
      <c r="E960" s="46"/>
      <c r="F960" s="46"/>
      <c r="G960" s="46"/>
      <c r="H960" s="46"/>
      <c r="I960" s="46"/>
      <c r="J960" s="4"/>
      <c r="K960" s="46"/>
      <c r="L960" s="47"/>
    </row>
    <row r="961" spans="1:12" ht="30" customHeight="1">
      <c r="A961" s="49"/>
      <c r="B961" s="48" t="s">
        <v>14413</v>
      </c>
      <c r="C961" s="48"/>
      <c r="D961" s="46"/>
      <c r="E961" s="46"/>
      <c r="F961" s="46"/>
      <c r="G961" s="46"/>
      <c r="H961" s="46"/>
      <c r="I961" s="46"/>
      <c r="J961" s="4"/>
      <c r="K961" s="46"/>
      <c r="L961" s="47"/>
    </row>
    <row r="962" spans="1:12" ht="30" customHeight="1">
      <c r="A962" s="49"/>
      <c r="B962" s="48" t="s">
        <v>14564</v>
      </c>
      <c r="C962" s="48"/>
      <c r="D962" s="46"/>
      <c r="E962" s="46"/>
      <c r="F962" s="46"/>
      <c r="G962" s="46"/>
      <c r="H962" s="46"/>
      <c r="I962" s="46"/>
      <c r="J962" s="4"/>
      <c r="K962" s="46"/>
      <c r="L962" s="47"/>
    </row>
    <row r="963" spans="1:12" ht="15" customHeight="1">
      <c r="A963" s="49"/>
      <c r="B963" s="48" t="s">
        <v>14821</v>
      </c>
      <c r="C963" s="48"/>
      <c r="D963" s="46"/>
      <c r="E963" s="46"/>
      <c r="F963" s="46"/>
      <c r="G963" s="46"/>
      <c r="H963" s="46"/>
      <c r="I963" s="46"/>
      <c r="J963" s="4"/>
      <c r="K963" s="46"/>
      <c r="L963" s="47"/>
    </row>
    <row r="964" spans="1:12" ht="15.75" thickBot="1">
      <c r="A964" s="43"/>
      <c r="B964" s="45" t="s">
        <v>14650</v>
      </c>
      <c r="C964" s="45"/>
      <c r="D964" s="35"/>
      <c r="E964" s="35"/>
      <c r="F964" s="35"/>
      <c r="G964" s="35"/>
      <c r="H964" s="35"/>
      <c r="I964" s="35"/>
      <c r="J964" s="3"/>
      <c r="K964" s="35"/>
      <c r="L964" s="37"/>
    </row>
    <row r="965" spans="1:12" ht="15" customHeight="1">
      <c r="A965" s="42" t="s">
        <v>132</v>
      </c>
      <c r="B965" s="44" t="s">
        <v>14344</v>
      </c>
      <c r="C965" s="44"/>
      <c r="D965" s="34" t="s">
        <v>14433</v>
      </c>
      <c r="E965" s="34" t="s">
        <v>14822</v>
      </c>
      <c r="F965" s="34" t="s">
        <v>14319</v>
      </c>
      <c r="G965" s="34" t="s">
        <v>14320</v>
      </c>
      <c r="H965" s="34" t="s">
        <v>14321</v>
      </c>
      <c r="I965" s="34" t="s">
        <v>14322</v>
      </c>
      <c r="J965" s="2">
        <v>4</v>
      </c>
      <c r="K965" s="34" t="s">
        <v>14420</v>
      </c>
      <c r="L965" s="36"/>
    </row>
    <row r="966" spans="1:12" ht="15" customHeight="1">
      <c r="A966" s="49"/>
      <c r="B966" s="48" t="s">
        <v>14661</v>
      </c>
      <c r="C966" s="48"/>
      <c r="D966" s="46"/>
      <c r="E966" s="46"/>
      <c r="F966" s="46"/>
      <c r="G966" s="46"/>
      <c r="H966" s="46"/>
      <c r="I966" s="46"/>
      <c r="J966" s="4">
        <v>0</v>
      </c>
      <c r="K966" s="46"/>
      <c r="L966" s="47"/>
    </row>
    <row r="967" spans="1:12" ht="15" customHeight="1">
      <c r="A967" s="49"/>
      <c r="B967" s="48" t="s">
        <v>14823</v>
      </c>
      <c r="C967" s="48"/>
      <c r="D967" s="46"/>
      <c r="E967" s="46"/>
      <c r="F967" s="46"/>
      <c r="G967" s="46"/>
      <c r="H967" s="46"/>
      <c r="I967" s="46"/>
      <c r="J967" s="4"/>
      <c r="K967" s="46"/>
      <c r="L967" s="47"/>
    </row>
    <row r="968" spans="1:12" ht="15" customHeight="1">
      <c r="A968" s="49"/>
      <c r="B968" s="48" t="s">
        <v>14824</v>
      </c>
      <c r="C968" s="48"/>
      <c r="D968" s="46"/>
      <c r="E968" s="46"/>
      <c r="F968" s="46"/>
      <c r="G968" s="46"/>
      <c r="H968" s="46"/>
      <c r="I968" s="46"/>
      <c r="J968" s="4"/>
      <c r="K968" s="46"/>
      <c r="L968" s="47"/>
    </row>
    <row r="969" spans="1:12" ht="15" customHeight="1">
      <c r="A969" s="49"/>
      <c r="B969" s="48" t="s">
        <v>14502</v>
      </c>
      <c r="C969" s="48"/>
      <c r="D969" s="46"/>
      <c r="E969" s="46"/>
      <c r="F969" s="46"/>
      <c r="G969" s="46"/>
      <c r="H969" s="46"/>
      <c r="I969" s="46"/>
      <c r="J969" s="4"/>
      <c r="K969" s="46"/>
      <c r="L969" s="47"/>
    </row>
    <row r="970" spans="1:12" ht="15" customHeight="1">
      <c r="A970" s="49"/>
      <c r="B970" s="48" t="s">
        <v>14825</v>
      </c>
      <c r="C970" s="48"/>
      <c r="D970" s="46"/>
      <c r="E970" s="46"/>
      <c r="F970" s="46"/>
      <c r="G970" s="46"/>
      <c r="H970" s="46"/>
      <c r="I970" s="46"/>
      <c r="J970" s="4"/>
      <c r="K970" s="46"/>
      <c r="L970" s="47"/>
    </row>
    <row r="971" spans="1:12" ht="15" customHeight="1">
      <c r="A971" s="49"/>
      <c r="B971" s="48" t="s">
        <v>14826</v>
      </c>
      <c r="C971" s="48"/>
      <c r="D971" s="46"/>
      <c r="E971" s="46"/>
      <c r="F971" s="46"/>
      <c r="G971" s="46"/>
      <c r="H971" s="46"/>
      <c r="I971" s="46"/>
      <c r="J971" s="4"/>
      <c r="K971" s="46"/>
      <c r="L971" s="47"/>
    </row>
    <row r="972" spans="1:12" ht="15" customHeight="1">
      <c r="A972" s="49"/>
      <c r="B972" s="48" t="s">
        <v>14352</v>
      </c>
      <c r="C972" s="48"/>
      <c r="D972" s="46"/>
      <c r="E972" s="46"/>
      <c r="F972" s="46"/>
      <c r="G972" s="46"/>
      <c r="H972" s="46"/>
      <c r="I972" s="46"/>
      <c r="J972" s="4"/>
      <c r="K972" s="46"/>
      <c r="L972" s="47"/>
    </row>
    <row r="973" spans="1:12" ht="15" customHeight="1">
      <c r="A973" s="49"/>
      <c r="B973" s="48" t="s">
        <v>14674</v>
      </c>
      <c r="C973" s="48"/>
      <c r="D973" s="46"/>
      <c r="E973" s="46"/>
      <c r="F973" s="46"/>
      <c r="G973" s="46"/>
      <c r="H973" s="46"/>
      <c r="I973" s="46"/>
      <c r="J973" s="4"/>
      <c r="K973" s="46"/>
      <c r="L973" s="47"/>
    </row>
    <row r="974" spans="1:12" ht="15" customHeight="1">
      <c r="A974" s="49"/>
      <c r="B974" s="48" t="s">
        <v>14451</v>
      </c>
      <c r="C974" s="48"/>
      <c r="D974" s="46"/>
      <c r="E974" s="46"/>
      <c r="F974" s="46"/>
      <c r="G974" s="46"/>
      <c r="H974" s="46"/>
      <c r="I974" s="46"/>
      <c r="J974" s="4"/>
      <c r="K974" s="46"/>
      <c r="L974" s="47"/>
    </row>
    <row r="975" spans="1:12" ht="15" customHeight="1">
      <c r="A975" s="49"/>
      <c r="B975" s="48" t="s">
        <v>14757</v>
      </c>
      <c r="C975" s="48"/>
      <c r="D975" s="46"/>
      <c r="E975" s="46"/>
      <c r="F975" s="46"/>
      <c r="G975" s="46"/>
      <c r="H975" s="46"/>
      <c r="I975" s="46"/>
      <c r="J975" s="4"/>
      <c r="K975" s="46"/>
      <c r="L975" s="47"/>
    </row>
    <row r="976" spans="1:12" ht="15" customHeight="1">
      <c r="A976" s="49"/>
      <c r="B976" s="48" t="s">
        <v>14357</v>
      </c>
      <c r="C976" s="48"/>
      <c r="D976" s="46"/>
      <c r="E976" s="46"/>
      <c r="F976" s="46"/>
      <c r="G976" s="46"/>
      <c r="H976" s="46"/>
      <c r="I976" s="46"/>
      <c r="J976" s="4"/>
      <c r="K976" s="46"/>
      <c r="L976" s="47"/>
    </row>
    <row r="977" spans="1:12" ht="15" customHeight="1">
      <c r="A977" s="49"/>
      <c r="B977" s="48" t="s">
        <v>14622</v>
      </c>
      <c r="C977" s="48"/>
      <c r="D977" s="46"/>
      <c r="E977" s="46"/>
      <c r="F977" s="46"/>
      <c r="G977" s="46"/>
      <c r="H977" s="46"/>
      <c r="I977" s="46"/>
      <c r="J977" s="4"/>
      <c r="K977" s="46"/>
      <c r="L977" s="47"/>
    </row>
    <row r="978" spans="1:12" ht="15" customHeight="1">
      <c r="A978" s="49"/>
      <c r="B978" s="48" t="s">
        <v>14454</v>
      </c>
      <c r="C978" s="48"/>
      <c r="D978" s="46"/>
      <c r="E978" s="46"/>
      <c r="F978" s="46"/>
      <c r="G978" s="46"/>
      <c r="H978" s="46"/>
      <c r="I978" s="46"/>
      <c r="J978" s="4"/>
      <c r="K978" s="46"/>
      <c r="L978" s="47"/>
    </row>
    <row r="979" spans="1:12" ht="15" customHeight="1">
      <c r="A979" s="49"/>
      <c r="B979" s="48" t="s">
        <v>14827</v>
      </c>
      <c r="C979" s="48"/>
      <c r="D979" s="46"/>
      <c r="E979" s="46"/>
      <c r="F979" s="46"/>
      <c r="G979" s="46"/>
      <c r="H979" s="46"/>
      <c r="I979" s="46"/>
      <c r="J979" s="4"/>
      <c r="K979" s="46"/>
      <c r="L979" s="47"/>
    </row>
    <row r="980" spans="1:12" ht="15" customHeight="1">
      <c r="A980" s="49"/>
      <c r="B980" s="48" t="s">
        <v>14828</v>
      </c>
      <c r="C980" s="48"/>
      <c r="D980" s="46"/>
      <c r="E980" s="46"/>
      <c r="F980" s="46"/>
      <c r="G980" s="46"/>
      <c r="H980" s="46"/>
      <c r="I980" s="46"/>
      <c r="J980" s="4"/>
      <c r="K980" s="46"/>
      <c r="L980" s="47"/>
    </row>
    <row r="981" spans="1:12" ht="30" customHeight="1">
      <c r="A981" s="49"/>
      <c r="B981" s="48" t="s">
        <v>14829</v>
      </c>
      <c r="C981" s="48"/>
      <c r="D981" s="46"/>
      <c r="E981" s="46"/>
      <c r="F981" s="46"/>
      <c r="G981" s="46"/>
      <c r="H981" s="46"/>
      <c r="I981" s="46"/>
      <c r="J981" s="4"/>
      <c r="K981" s="46"/>
      <c r="L981" s="47"/>
    </row>
    <row r="982" spans="1:12" ht="15" customHeight="1">
      <c r="A982" s="49"/>
      <c r="B982" s="48" t="s">
        <v>14623</v>
      </c>
      <c r="C982" s="48"/>
      <c r="D982" s="46"/>
      <c r="E982" s="46"/>
      <c r="F982" s="46"/>
      <c r="G982" s="46"/>
      <c r="H982" s="46"/>
      <c r="I982" s="46"/>
      <c r="J982" s="4"/>
      <c r="K982" s="46"/>
      <c r="L982" s="47"/>
    </row>
    <row r="983" spans="1:12" ht="15" customHeight="1">
      <c r="A983" s="49"/>
      <c r="B983" s="48" t="s">
        <v>14425</v>
      </c>
      <c r="C983" s="48"/>
      <c r="D983" s="46"/>
      <c r="E983" s="46"/>
      <c r="F983" s="46"/>
      <c r="G983" s="46"/>
      <c r="H983" s="46"/>
      <c r="I983" s="46"/>
      <c r="J983" s="4"/>
      <c r="K983" s="46"/>
      <c r="L983" s="47"/>
    </row>
    <row r="984" spans="1:12" ht="15" customHeight="1">
      <c r="A984" s="49"/>
      <c r="B984" s="48" t="s">
        <v>14469</v>
      </c>
      <c r="C984" s="48"/>
      <c r="D984" s="46"/>
      <c r="E984" s="46"/>
      <c r="F984" s="46"/>
      <c r="G984" s="46"/>
      <c r="H984" s="46"/>
      <c r="I984" s="46"/>
      <c r="J984" s="4"/>
      <c r="K984" s="46"/>
      <c r="L984" s="47"/>
    </row>
    <row r="985" spans="1:12" ht="15" customHeight="1">
      <c r="A985" s="49"/>
      <c r="B985" s="48" t="s">
        <v>14406</v>
      </c>
      <c r="C985" s="48"/>
      <c r="D985" s="46"/>
      <c r="E985" s="46"/>
      <c r="F985" s="46"/>
      <c r="G985" s="46"/>
      <c r="H985" s="46"/>
      <c r="I985" s="46"/>
      <c r="J985" s="4"/>
      <c r="K985" s="46"/>
      <c r="L985" s="47"/>
    </row>
    <row r="986" spans="1:12" ht="30" customHeight="1">
      <c r="A986" s="49"/>
      <c r="B986" s="48" t="s">
        <v>14556</v>
      </c>
      <c r="C986" s="48"/>
      <c r="D986" s="46"/>
      <c r="E986" s="46"/>
      <c r="F986" s="46"/>
      <c r="G986" s="46"/>
      <c r="H986" s="46"/>
      <c r="I986" s="46"/>
      <c r="J986" s="4"/>
      <c r="K986" s="46"/>
      <c r="L986" s="47"/>
    </row>
    <row r="987" spans="1:12" ht="15" customHeight="1">
      <c r="A987" s="49"/>
      <c r="B987" s="48" t="s">
        <v>14473</v>
      </c>
      <c r="C987" s="48"/>
      <c r="D987" s="46"/>
      <c r="E987" s="46"/>
      <c r="F987" s="46"/>
      <c r="G987" s="46"/>
      <c r="H987" s="46"/>
      <c r="I987" s="46"/>
      <c r="J987" s="4"/>
      <c r="K987" s="46"/>
      <c r="L987" s="47"/>
    </row>
    <row r="988" spans="1:12" ht="15" customHeight="1">
      <c r="A988" s="49"/>
      <c r="B988" s="48" t="s">
        <v>14830</v>
      </c>
      <c r="C988" s="48"/>
      <c r="D988" s="46"/>
      <c r="E988" s="46"/>
      <c r="F988" s="46"/>
      <c r="G988" s="46"/>
      <c r="H988" s="46"/>
      <c r="I988" s="46"/>
      <c r="J988" s="4"/>
      <c r="K988" s="46"/>
      <c r="L988" s="47"/>
    </row>
    <row r="989" spans="1:12" ht="15" customHeight="1">
      <c r="A989" s="49"/>
      <c r="B989" s="48" t="s">
        <v>14780</v>
      </c>
      <c r="C989" s="48"/>
      <c r="D989" s="46"/>
      <c r="E989" s="46"/>
      <c r="F989" s="46"/>
      <c r="G989" s="46"/>
      <c r="H989" s="46"/>
      <c r="I989" s="46"/>
      <c r="J989" s="4"/>
      <c r="K989" s="46"/>
      <c r="L989" s="47"/>
    </row>
    <row r="990" spans="1:12" ht="30" customHeight="1">
      <c r="A990" s="49"/>
      <c r="B990" s="48" t="s">
        <v>14831</v>
      </c>
      <c r="C990" s="48"/>
      <c r="D990" s="46"/>
      <c r="E990" s="46"/>
      <c r="F990" s="46"/>
      <c r="G990" s="46"/>
      <c r="H990" s="46"/>
      <c r="I990" s="46"/>
      <c r="J990" s="4"/>
      <c r="K990" s="46"/>
      <c r="L990" s="47"/>
    </row>
    <row r="991" spans="1:12" ht="30" customHeight="1">
      <c r="A991" s="49"/>
      <c r="B991" s="48" t="s">
        <v>14389</v>
      </c>
      <c r="C991" s="48"/>
      <c r="D991" s="46"/>
      <c r="E991" s="46"/>
      <c r="F991" s="46"/>
      <c r="G991" s="46"/>
      <c r="H991" s="46"/>
      <c r="I991" s="46"/>
      <c r="J991" s="4"/>
      <c r="K991" s="46"/>
      <c r="L991" s="47"/>
    </row>
    <row r="992" spans="1:12" ht="15" customHeight="1">
      <c r="A992" s="49"/>
      <c r="B992" s="48" t="s">
        <v>14820</v>
      </c>
      <c r="C992" s="48"/>
      <c r="D992" s="46"/>
      <c r="E992" s="46"/>
      <c r="F992" s="46"/>
      <c r="G992" s="46"/>
      <c r="H992" s="46"/>
      <c r="I992" s="46"/>
      <c r="J992" s="4"/>
      <c r="K992" s="46"/>
      <c r="L992" s="47"/>
    </row>
    <row r="993" spans="1:12" ht="15" customHeight="1">
      <c r="A993" s="49"/>
      <c r="B993" s="48" t="s">
        <v>14427</v>
      </c>
      <c r="C993" s="48"/>
      <c r="D993" s="46"/>
      <c r="E993" s="46"/>
      <c r="F993" s="46"/>
      <c r="G993" s="46"/>
      <c r="H993" s="46"/>
      <c r="I993" s="46"/>
      <c r="J993" s="4"/>
      <c r="K993" s="46"/>
      <c r="L993" s="47"/>
    </row>
    <row r="994" spans="1:12" ht="15" customHeight="1">
      <c r="A994" s="49"/>
      <c r="B994" s="48" t="s">
        <v>14521</v>
      </c>
      <c r="C994" s="48"/>
      <c r="D994" s="46"/>
      <c r="E994" s="46"/>
      <c r="F994" s="46"/>
      <c r="G994" s="46"/>
      <c r="H994" s="46"/>
      <c r="I994" s="46"/>
      <c r="J994" s="4"/>
      <c r="K994" s="46"/>
      <c r="L994" s="47"/>
    </row>
    <row r="995" spans="1:12" ht="30" customHeight="1">
      <c r="A995" s="49"/>
      <c r="B995" s="48" t="s">
        <v>14681</v>
      </c>
      <c r="C995" s="48"/>
      <c r="D995" s="46"/>
      <c r="E995" s="46"/>
      <c r="F995" s="46"/>
      <c r="G995" s="46"/>
      <c r="H995" s="46"/>
      <c r="I995" s="46"/>
      <c r="J995" s="4"/>
      <c r="K995" s="46"/>
      <c r="L995" s="47"/>
    </row>
    <row r="996" spans="1:12" ht="30" customHeight="1">
      <c r="A996" s="49"/>
      <c r="B996" s="48" t="s">
        <v>14564</v>
      </c>
      <c r="C996" s="48"/>
      <c r="D996" s="46"/>
      <c r="E996" s="46"/>
      <c r="F996" s="46"/>
      <c r="G996" s="46"/>
      <c r="H996" s="46"/>
      <c r="I996" s="46"/>
      <c r="J996" s="4"/>
      <c r="K996" s="46"/>
      <c r="L996" s="47"/>
    </row>
    <row r="997" spans="1:12" ht="30" customHeight="1">
      <c r="A997" s="49"/>
      <c r="B997" s="48" t="s">
        <v>14372</v>
      </c>
      <c r="C997" s="48"/>
      <c r="D997" s="46"/>
      <c r="E997" s="46"/>
      <c r="F997" s="46"/>
      <c r="G997" s="46"/>
      <c r="H997" s="46"/>
      <c r="I997" s="46"/>
      <c r="J997" s="4"/>
      <c r="K997" s="46"/>
      <c r="L997" s="47"/>
    </row>
    <row r="998" spans="1:12" ht="15" customHeight="1">
      <c r="A998" s="49"/>
      <c r="B998" s="48" t="s">
        <v>14439</v>
      </c>
      <c r="C998" s="48"/>
      <c r="D998" s="46"/>
      <c r="E998" s="46"/>
      <c r="F998" s="46"/>
      <c r="G998" s="46"/>
      <c r="H998" s="46"/>
      <c r="I998" s="46"/>
      <c r="J998" s="4"/>
      <c r="K998" s="46"/>
      <c r="L998" s="47"/>
    </row>
    <row r="999" spans="1:12" ht="15" customHeight="1">
      <c r="A999" s="49"/>
      <c r="B999" s="48" t="s">
        <v>14832</v>
      </c>
      <c r="C999" s="48"/>
      <c r="D999" s="46"/>
      <c r="E999" s="46"/>
      <c r="F999" s="46"/>
      <c r="G999" s="46"/>
      <c r="H999" s="46"/>
      <c r="I999" s="46"/>
      <c r="J999" s="4"/>
      <c r="K999" s="46"/>
      <c r="L999" s="47"/>
    </row>
    <row r="1000" spans="1:12" ht="15" customHeight="1">
      <c r="A1000" s="49"/>
      <c r="B1000" s="48" t="s">
        <v>14833</v>
      </c>
      <c r="C1000" s="48"/>
      <c r="D1000" s="46"/>
      <c r="E1000" s="46"/>
      <c r="F1000" s="46"/>
      <c r="G1000" s="46"/>
      <c r="H1000" s="46"/>
      <c r="I1000" s="46"/>
      <c r="J1000" s="4"/>
      <c r="K1000" s="46"/>
      <c r="L1000" s="47"/>
    </row>
    <row r="1001" spans="1:12" ht="15" customHeight="1">
      <c r="A1001" s="49"/>
      <c r="B1001" s="48" t="s">
        <v>14834</v>
      </c>
      <c r="C1001" s="48"/>
      <c r="D1001" s="46"/>
      <c r="E1001" s="46"/>
      <c r="F1001" s="46"/>
      <c r="G1001" s="46"/>
      <c r="H1001" s="46"/>
      <c r="I1001" s="46"/>
      <c r="J1001" s="4"/>
      <c r="K1001" s="46"/>
      <c r="L1001" s="47"/>
    </row>
    <row r="1002" spans="1:12" ht="15" customHeight="1">
      <c r="A1002" s="49"/>
      <c r="B1002" s="48" t="s">
        <v>14481</v>
      </c>
      <c r="C1002" s="48"/>
      <c r="D1002" s="46"/>
      <c r="E1002" s="46"/>
      <c r="F1002" s="46"/>
      <c r="G1002" s="46"/>
      <c r="H1002" s="46"/>
      <c r="I1002" s="46"/>
      <c r="J1002" s="4"/>
      <c r="K1002" s="46"/>
      <c r="L1002" s="47"/>
    </row>
    <row r="1003" spans="1:12" ht="15" customHeight="1">
      <c r="A1003" s="49"/>
      <c r="B1003" s="48" t="s">
        <v>14835</v>
      </c>
      <c r="C1003" s="48"/>
      <c r="D1003" s="46"/>
      <c r="E1003" s="46"/>
      <c r="F1003" s="46"/>
      <c r="G1003" s="46"/>
      <c r="H1003" s="46"/>
      <c r="I1003" s="46"/>
      <c r="J1003" s="4"/>
      <c r="K1003" s="46"/>
      <c r="L1003" s="47"/>
    </row>
    <row r="1004" spans="1:12" ht="15.75" thickBot="1">
      <c r="A1004" s="43"/>
      <c r="B1004" s="45" t="s">
        <v>14378</v>
      </c>
      <c r="C1004" s="45"/>
      <c r="D1004" s="35"/>
      <c r="E1004" s="35"/>
      <c r="F1004" s="35"/>
      <c r="G1004" s="35"/>
      <c r="H1004" s="35"/>
      <c r="I1004" s="35"/>
      <c r="J1004" s="3"/>
      <c r="K1004" s="35"/>
      <c r="L1004" s="37"/>
    </row>
    <row r="1005" spans="1:12" ht="15">
      <c r="A1005" s="42" t="s">
        <v>359</v>
      </c>
      <c r="B1005" s="44" t="s">
        <v>14836</v>
      </c>
      <c r="C1005" s="44"/>
      <c r="D1005" s="34" t="s">
        <v>14433</v>
      </c>
      <c r="E1005" s="34" t="s">
        <v>14837</v>
      </c>
      <c r="F1005" s="34" t="s">
        <v>14319</v>
      </c>
      <c r="G1005" s="34" t="s">
        <v>14320</v>
      </c>
      <c r="H1005" s="34" t="s">
        <v>14321</v>
      </c>
      <c r="I1005" s="34" t="s">
        <v>14322</v>
      </c>
      <c r="J1005" s="2">
        <v>4</v>
      </c>
      <c r="K1005" s="34" t="s">
        <v>14420</v>
      </c>
      <c r="L1005" s="36"/>
    </row>
    <row r="1006" spans="1:12" ht="15.75" thickBot="1">
      <c r="A1006" s="43"/>
      <c r="B1006" s="45"/>
      <c r="C1006" s="45"/>
      <c r="D1006" s="35"/>
      <c r="E1006" s="35"/>
      <c r="F1006" s="35"/>
      <c r="G1006" s="35"/>
      <c r="H1006" s="35"/>
      <c r="I1006" s="35"/>
      <c r="J1006" s="3">
        <v>0</v>
      </c>
      <c r="K1006" s="35"/>
      <c r="L1006" s="37"/>
    </row>
    <row r="1007" spans="1:12" ht="15" customHeight="1">
      <c r="A1007" s="42" t="s">
        <v>922</v>
      </c>
      <c r="B1007" s="44" t="s">
        <v>14661</v>
      </c>
      <c r="C1007" s="44"/>
      <c r="D1007" s="34" t="s">
        <v>14433</v>
      </c>
      <c r="E1007" s="34" t="s">
        <v>14838</v>
      </c>
      <c r="F1007" s="34" t="s">
        <v>14319</v>
      </c>
      <c r="G1007" s="34" t="s">
        <v>14320</v>
      </c>
      <c r="H1007" s="34" t="s">
        <v>14321</v>
      </c>
      <c r="I1007" s="34" t="s">
        <v>14322</v>
      </c>
      <c r="J1007" s="2">
        <v>4</v>
      </c>
      <c r="K1007" s="34" t="s">
        <v>14420</v>
      </c>
      <c r="L1007" s="36"/>
    </row>
    <row r="1008" spans="1:12" ht="15" customHeight="1">
      <c r="A1008" s="49"/>
      <c r="B1008" s="48" t="s">
        <v>14331</v>
      </c>
      <c r="C1008" s="48"/>
      <c r="D1008" s="46"/>
      <c r="E1008" s="46"/>
      <c r="F1008" s="46"/>
      <c r="G1008" s="46"/>
      <c r="H1008" s="46"/>
      <c r="I1008" s="46"/>
      <c r="J1008" s="4">
        <v>0</v>
      </c>
      <c r="K1008" s="46"/>
      <c r="L1008" s="47"/>
    </row>
    <row r="1009" spans="1:12" ht="15" customHeight="1">
      <c r="A1009" s="49"/>
      <c r="B1009" s="48" t="s">
        <v>14536</v>
      </c>
      <c r="C1009" s="48"/>
      <c r="D1009" s="46"/>
      <c r="E1009" s="46"/>
      <c r="F1009" s="46"/>
      <c r="G1009" s="46"/>
      <c r="H1009" s="46"/>
      <c r="I1009" s="46"/>
      <c r="J1009" s="4"/>
      <c r="K1009" s="46"/>
      <c r="L1009" s="47"/>
    </row>
    <row r="1010" spans="1:12" ht="15" customHeight="1">
      <c r="A1010" s="49"/>
      <c r="B1010" s="48" t="s">
        <v>14503</v>
      </c>
      <c r="C1010" s="48"/>
      <c r="D1010" s="46"/>
      <c r="E1010" s="46"/>
      <c r="F1010" s="46"/>
      <c r="G1010" s="46"/>
      <c r="H1010" s="46"/>
      <c r="I1010" s="46"/>
      <c r="J1010" s="4"/>
      <c r="K1010" s="46"/>
      <c r="L1010" s="47"/>
    </row>
    <row r="1011" spans="1:12" ht="15" customHeight="1">
      <c r="A1011" s="49"/>
      <c r="B1011" s="48" t="s">
        <v>14334</v>
      </c>
      <c r="C1011" s="48"/>
      <c r="D1011" s="46"/>
      <c r="E1011" s="46"/>
      <c r="F1011" s="46"/>
      <c r="G1011" s="46"/>
      <c r="H1011" s="46"/>
      <c r="I1011" s="46"/>
      <c r="J1011" s="4"/>
      <c r="K1011" s="46"/>
      <c r="L1011" s="47"/>
    </row>
    <row r="1012" spans="1:12" ht="15" customHeight="1">
      <c r="A1012" s="49"/>
      <c r="B1012" s="48" t="s">
        <v>14336</v>
      </c>
      <c r="C1012" s="48"/>
      <c r="D1012" s="46"/>
      <c r="E1012" s="46"/>
      <c r="F1012" s="46"/>
      <c r="G1012" s="46"/>
      <c r="H1012" s="46"/>
      <c r="I1012" s="46"/>
      <c r="J1012" s="4"/>
      <c r="K1012" s="46"/>
      <c r="L1012" s="47"/>
    </row>
    <row r="1013" spans="1:12" ht="15" customHeight="1">
      <c r="A1013" s="49"/>
      <c r="B1013" s="48" t="s">
        <v>14328</v>
      </c>
      <c r="C1013" s="48"/>
      <c r="D1013" s="46"/>
      <c r="E1013" s="46"/>
      <c r="F1013" s="46"/>
      <c r="G1013" s="46"/>
      <c r="H1013" s="46"/>
      <c r="I1013" s="46"/>
      <c r="J1013" s="4"/>
      <c r="K1013" s="46"/>
      <c r="L1013" s="47"/>
    </row>
    <row r="1014" spans="1:12" ht="15" customHeight="1">
      <c r="A1014" s="49"/>
      <c r="B1014" s="48" t="s">
        <v>14473</v>
      </c>
      <c r="C1014" s="48"/>
      <c r="D1014" s="46"/>
      <c r="E1014" s="46"/>
      <c r="F1014" s="46"/>
      <c r="G1014" s="46"/>
      <c r="H1014" s="46"/>
      <c r="I1014" s="46"/>
      <c r="J1014" s="4"/>
      <c r="K1014" s="46"/>
      <c r="L1014" s="47"/>
    </row>
    <row r="1015" spans="1:12" ht="15" customHeight="1">
      <c r="A1015" s="49"/>
      <c r="B1015" s="48" t="s">
        <v>14518</v>
      </c>
      <c r="C1015" s="48"/>
      <c r="D1015" s="46"/>
      <c r="E1015" s="46"/>
      <c r="F1015" s="46"/>
      <c r="G1015" s="46"/>
      <c r="H1015" s="46"/>
      <c r="I1015" s="46"/>
      <c r="J1015" s="4"/>
      <c r="K1015" s="46"/>
      <c r="L1015" s="47"/>
    </row>
    <row r="1016" spans="1:12" ht="15" customHeight="1">
      <c r="A1016" s="49"/>
      <c r="B1016" s="48" t="s">
        <v>14316</v>
      </c>
      <c r="C1016" s="48"/>
      <c r="D1016" s="46"/>
      <c r="E1016" s="46"/>
      <c r="F1016" s="46"/>
      <c r="G1016" s="46"/>
      <c r="H1016" s="46"/>
      <c r="I1016" s="46"/>
      <c r="J1016" s="4"/>
      <c r="K1016" s="46"/>
      <c r="L1016" s="47"/>
    </row>
    <row r="1017" spans="1:12" ht="15" customHeight="1">
      <c r="A1017" s="49"/>
      <c r="B1017" s="48" t="s">
        <v>14645</v>
      </c>
      <c r="C1017" s="48"/>
      <c r="D1017" s="46"/>
      <c r="E1017" s="46"/>
      <c r="F1017" s="46"/>
      <c r="G1017" s="46"/>
      <c r="H1017" s="46"/>
      <c r="I1017" s="46"/>
      <c r="J1017" s="4"/>
      <c r="K1017" s="46"/>
      <c r="L1017" s="47"/>
    </row>
    <row r="1018" spans="1:12" ht="15" customHeight="1">
      <c r="A1018" s="49"/>
      <c r="B1018" s="48" t="s">
        <v>14441</v>
      </c>
      <c r="C1018" s="48"/>
      <c r="D1018" s="46"/>
      <c r="E1018" s="46"/>
      <c r="F1018" s="46"/>
      <c r="G1018" s="46"/>
      <c r="H1018" s="46"/>
      <c r="I1018" s="46"/>
      <c r="J1018" s="4"/>
      <c r="K1018" s="46"/>
      <c r="L1018" s="47"/>
    </row>
    <row r="1019" spans="1:12" ht="15.75" thickBot="1">
      <c r="A1019" s="43"/>
      <c r="B1019" s="45" t="s">
        <v>14650</v>
      </c>
      <c r="C1019" s="45"/>
      <c r="D1019" s="35"/>
      <c r="E1019" s="35"/>
      <c r="F1019" s="35"/>
      <c r="G1019" s="35"/>
      <c r="H1019" s="35"/>
      <c r="I1019" s="35"/>
      <c r="J1019" s="3"/>
      <c r="K1019" s="35"/>
      <c r="L1019" s="37"/>
    </row>
    <row r="1020" spans="1:12" ht="15" customHeight="1">
      <c r="A1020" s="42" t="s">
        <v>63</v>
      </c>
      <c r="B1020" s="44" t="s">
        <v>14458</v>
      </c>
      <c r="C1020" s="44"/>
      <c r="D1020" s="34" t="s">
        <v>14433</v>
      </c>
      <c r="E1020" s="34" t="s">
        <v>14839</v>
      </c>
      <c r="F1020" s="34" t="s">
        <v>14319</v>
      </c>
      <c r="G1020" s="34" t="s">
        <v>14320</v>
      </c>
      <c r="H1020" s="34" t="s">
        <v>14321</v>
      </c>
      <c r="I1020" s="34" t="s">
        <v>14322</v>
      </c>
      <c r="J1020" s="2">
        <v>4</v>
      </c>
      <c r="K1020" s="34" t="s">
        <v>14420</v>
      </c>
      <c r="L1020" s="36"/>
    </row>
    <row r="1021" spans="1:12" ht="15" customHeight="1">
      <c r="A1021" s="49"/>
      <c r="B1021" s="48" t="s">
        <v>14422</v>
      </c>
      <c r="C1021" s="48"/>
      <c r="D1021" s="46"/>
      <c r="E1021" s="46"/>
      <c r="F1021" s="46"/>
      <c r="G1021" s="46"/>
      <c r="H1021" s="46"/>
      <c r="I1021" s="46"/>
      <c r="J1021" s="4">
        <v>0</v>
      </c>
      <c r="K1021" s="46"/>
      <c r="L1021" s="47"/>
    </row>
    <row r="1022" spans="1:12" ht="15" customHeight="1">
      <c r="A1022" s="49"/>
      <c r="B1022" s="48" t="s">
        <v>14341</v>
      </c>
      <c r="C1022" s="48"/>
      <c r="D1022" s="46"/>
      <c r="E1022" s="46"/>
      <c r="F1022" s="46"/>
      <c r="G1022" s="46"/>
      <c r="H1022" s="46"/>
      <c r="I1022" s="46"/>
      <c r="J1022" s="4"/>
      <c r="K1022" s="46"/>
      <c r="L1022" s="47"/>
    </row>
    <row r="1023" spans="1:12" ht="15" customHeight="1">
      <c r="A1023" s="49"/>
      <c r="B1023" s="48" t="s">
        <v>14332</v>
      </c>
      <c r="C1023" s="48"/>
      <c r="D1023" s="46"/>
      <c r="E1023" s="46"/>
      <c r="F1023" s="46"/>
      <c r="G1023" s="46"/>
      <c r="H1023" s="46"/>
      <c r="I1023" s="46"/>
      <c r="J1023" s="4"/>
      <c r="K1023" s="46"/>
      <c r="L1023" s="47"/>
    </row>
    <row r="1024" spans="1:12" ht="15" customHeight="1">
      <c r="A1024" s="49"/>
      <c r="B1024" s="48" t="s">
        <v>14583</v>
      </c>
      <c r="C1024" s="48"/>
      <c r="D1024" s="46"/>
      <c r="E1024" s="46"/>
      <c r="F1024" s="46"/>
      <c r="G1024" s="46"/>
      <c r="H1024" s="46"/>
      <c r="I1024" s="46"/>
      <c r="J1024" s="4"/>
      <c r="K1024" s="46"/>
      <c r="L1024" s="47"/>
    </row>
    <row r="1025" spans="1:12" ht="15" customHeight="1">
      <c r="A1025" s="49"/>
      <c r="B1025" s="48" t="s">
        <v>14763</v>
      </c>
      <c r="C1025" s="48"/>
      <c r="D1025" s="46"/>
      <c r="E1025" s="46"/>
      <c r="F1025" s="46"/>
      <c r="G1025" s="46"/>
      <c r="H1025" s="46"/>
      <c r="I1025" s="46"/>
      <c r="J1025" s="4"/>
      <c r="K1025" s="46"/>
      <c r="L1025" s="47"/>
    </row>
    <row r="1026" spans="1:12" ht="15" customHeight="1">
      <c r="A1026" s="49"/>
      <c r="B1026" s="48" t="s">
        <v>14783</v>
      </c>
      <c r="C1026" s="48"/>
      <c r="D1026" s="46"/>
      <c r="E1026" s="46"/>
      <c r="F1026" s="46"/>
      <c r="G1026" s="46"/>
      <c r="H1026" s="46"/>
      <c r="I1026" s="46"/>
      <c r="J1026" s="4"/>
      <c r="K1026" s="46"/>
      <c r="L1026" s="47"/>
    </row>
    <row r="1027" spans="1:12" ht="15" customHeight="1">
      <c r="A1027" s="49"/>
      <c r="B1027" s="48" t="s">
        <v>14424</v>
      </c>
      <c r="C1027" s="48"/>
      <c r="D1027" s="46"/>
      <c r="E1027" s="46"/>
      <c r="F1027" s="46"/>
      <c r="G1027" s="46"/>
      <c r="H1027" s="46"/>
      <c r="I1027" s="46"/>
      <c r="J1027" s="4"/>
      <c r="K1027" s="46"/>
      <c r="L1027" s="47"/>
    </row>
    <row r="1028" spans="1:12" ht="15" customHeight="1">
      <c r="A1028" s="49"/>
      <c r="B1028" s="48" t="s">
        <v>14840</v>
      </c>
      <c r="C1028" s="48"/>
      <c r="D1028" s="46"/>
      <c r="E1028" s="46"/>
      <c r="F1028" s="46"/>
      <c r="G1028" s="46"/>
      <c r="H1028" s="46"/>
      <c r="I1028" s="46"/>
      <c r="J1028" s="4"/>
      <c r="K1028" s="46"/>
      <c r="L1028" s="47"/>
    </row>
    <row r="1029" spans="1:12" ht="15" customHeight="1">
      <c r="A1029" s="49"/>
      <c r="B1029" s="48" t="s">
        <v>14777</v>
      </c>
      <c r="C1029" s="48"/>
      <c r="D1029" s="46"/>
      <c r="E1029" s="46"/>
      <c r="F1029" s="46"/>
      <c r="G1029" s="46"/>
      <c r="H1029" s="46"/>
      <c r="I1029" s="46"/>
      <c r="J1029" s="4"/>
      <c r="K1029" s="46"/>
      <c r="L1029" s="47"/>
    </row>
    <row r="1030" spans="1:12" ht="15" customHeight="1">
      <c r="A1030" s="49"/>
      <c r="B1030" s="48" t="s">
        <v>14335</v>
      </c>
      <c r="C1030" s="48"/>
      <c r="D1030" s="46"/>
      <c r="E1030" s="46"/>
      <c r="F1030" s="46"/>
      <c r="G1030" s="46"/>
      <c r="H1030" s="46"/>
      <c r="I1030" s="46"/>
      <c r="J1030" s="4"/>
      <c r="K1030" s="46"/>
      <c r="L1030" s="47"/>
    </row>
    <row r="1031" spans="1:12" ht="15" customHeight="1">
      <c r="A1031" s="49"/>
      <c r="B1031" s="48" t="s">
        <v>14417</v>
      </c>
      <c r="C1031" s="48"/>
      <c r="D1031" s="46"/>
      <c r="E1031" s="46"/>
      <c r="F1031" s="46"/>
      <c r="G1031" s="46"/>
      <c r="H1031" s="46"/>
      <c r="I1031" s="46"/>
      <c r="J1031" s="4"/>
      <c r="K1031" s="46"/>
      <c r="L1031" s="47"/>
    </row>
    <row r="1032" spans="1:12" ht="30" customHeight="1">
      <c r="A1032" s="49"/>
      <c r="B1032" s="48" t="s">
        <v>14548</v>
      </c>
      <c r="C1032" s="48"/>
      <c r="D1032" s="46"/>
      <c r="E1032" s="46"/>
      <c r="F1032" s="46"/>
      <c r="G1032" s="46"/>
      <c r="H1032" s="46"/>
      <c r="I1032" s="46"/>
      <c r="J1032" s="4"/>
      <c r="K1032" s="46"/>
      <c r="L1032" s="47"/>
    </row>
    <row r="1033" spans="1:12" ht="15" customHeight="1">
      <c r="A1033" s="49"/>
      <c r="B1033" s="48" t="s">
        <v>14663</v>
      </c>
      <c r="C1033" s="48"/>
      <c r="D1033" s="46"/>
      <c r="E1033" s="46"/>
      <c r="F1033" s="46"/>
      <c r="G1033" s="46"/>
      <c r="H1033" s="46"/>
      <c r="I1033" s="46"/>
      <c r="J1033" s="4"/>
      <c r="K1033" s="46"/>
      <c r="L1033" s="47"/>
    </row>
    <row r="1034" spans="1:12" ht="15" customHeight="1">
      <c r="A1034" s="49"/>
      <c r="B1034" s="48" t="s">
        <v>14328</v>
      </c>
      <c r="C1034" s="48"/>
      <c r="D1034" s="46"/>
      <c r="E1034" s="46"/>
      <c r="F1034" s="46"/>
      <c r="G1034" s="46"/>
      <c r="H1034" s="46"/>
      <c r="I1034" s="46"/>
      <c r="J1034" s="4"/>
      <c r="K1034" s="46"/>
      <c r="L1034" s="47"/>
    </row>
    <row r="1035" spans="1:12" ht="15" customHeight="1">
      <c r="A1035" s="49"/>
      <c r="B1035" s="48" t="s">
        <v>14406</v>
      </c>
      <c r="C1035" s="48"/>
      <c r="D1035" s="46"/>
      <c r="E1035" s="46"/>
      <c r="F1035" s="46"/>
      <c r="G1035" s="46"/>
      <c r="H1035" s="46"/>
      <c r="I1035" s="46"/>
      <c r="J1035" s="4"/>
      <c r="K1035" s="46"/>
      <c r="L1035" s="47"/>
    </row>
    <row r="1036" spans="1:12" ht="15" customHeight="1">
      <c r="A1036" s="49"/>
      <c r="B1036" s="48" t="s">
        <v>14472</v>
      </c>
      <c r="C1036" s="48"/>
      <c r="D1036" s="46"/>
      <c r="E1036" s="46"/>
      <c r="F1036" s="46"/>
      <c r="G1036" s="46"/>
      <c r="H1036" s="46"/>
      <c r="I1036" s="46"/>
      <c r="J1036" s="4"/>
      <c r="K1036" s="46"/>
      <c r="L1036" s="47"/>
    </row>
    <row r="1037" spans="1:12" ht="15" customHeight="1">
      <c r="A1037" s="49"/>
      <c r="B1037" s="48" t="s">
        <v>14841</v>
      </c>
      <c r="C1037" s="48"/>
      <c r="D1037" s="46"/>
      <c r="E1037" s="46"/>
      <c r="F1037" s="46"/>
      <c r="G1037" s="46"/>
      <c r="H1037" s="46"/>
      <c r="I1037" s="46"/>
      <c r="J1037" s="4"/>
      <c r="K1037" s="46"/>
      <c r="L1037" s="47"/>
    </row>
    <row r="1038" spans="1:12" ht="15" customHeight="1">
      <c r="A1038" s="49"/>
      <c r="B1038" s="48" t="s">
        <v>14518</v>
      </c>
      <c r="C1038" s="48"/>
      <c r="D1038" s="46"/>
      <c r="E1038" s="46"/>
      <c r="F1038" s="46"/>
      <c r="G1038" s="46"/>
      <c r="H1038" s="46"/>
      <c r="I1038" s="46"/>
      <c r="J1038" s="4"/>
      <c r="K1038" s="46"/>
      <c r="L1038" s="47"/>
    </row>
    <row r="1039" spans="1:12" ht="15" customHeight="1">
      <c r="A1039" s="49"/>
      <c r="B1039" s="48" t="s">
        <v>14316</v>
      </c>
      <c r="C1039" s="48"/>
      <c r="D1039" s="46"/>
      <c r="E1039" s="46"/>
      <c r="F1039" s="46"/>
      <c r="G1039" s="46"/>
      <c r="H1039" s="46"/>
      <c r="I1039" s="46"/>
      <c r="J1039" s="4"/>
      <c r="K1039" s="46"/>
      <c r="L1039" s="47"/>
    </row>
    <row r="1040" spans="1:12" ht="30" customHeight="1">
      <c r="A1040" s="49"/>
      <c r="B1040" s="48" t="s">
        <v>14413</v>
      </c>
      <c r="C1040" s="48"/>
      <c r="D1040" s="46"/>
      <c r="E1040" s="46"/>
      <c r="F1040" s="46"/>
      <c r="G1040" s="46"/>
      <c r="H1040" s="46"/>
      <c r="I1040" s="46"/>
      <c r="J1040" s="4"/>
      <c r="K1040" s="46"/>
      <c r="L1040" s="47"/>
    </row>
    <row r="1041" spans="1:12" ht="30" customHeight="1">
      <c r="A1041" s="49"/>
      <c r="B1041" s="48" t="s">
        <v>14626</v>
      </c>
      <c r="C1041" s="48"/>
      <c r="D1041" s="46"/>
      <c r="E1041" s="46"/>
      <c r="F1041" s="46"/>
      <c r="G1041" s="46"/>
      <c r="H1041" s="46"/>
      <c r="I1041" s="46"/>
      <c r="J1041" s="4"/>
      <c r="K1041" s="46"/>
      <c r="L1041" s="47"/>
    </row>
    <row r="1042" spans="1:12" ht="15" customHeight="1">
      <c r="A1042" s="49"/>
      <c r="B1042" s="48" t="s">
        <v>14415</v>
      </c>
      <c r="C1042" s="48"/>
      <c r="D1042" s="46"/>
      <c r="E1042" s="46"/>
      <c r="F1042" s="46"/>
      <c r="G1042" s="46"/>
      <c r="H1042" s="46"/>
      <c r="I1042" s="46"/>
      <c r="J1042" s="4"/>
      <c r="K1042" s="46"/>
      <c r="L1042" s="47"/>
    </row>
    <row r="1043" spans="1:12" ht="15" customHeight="1">
      <c r="A1043" s="49"/>
      <c r="B1043" s="48" t="s">
        <v>14683</v>
      </c>
      <c r="C1043" s="48"/>
      <c r="D1043" s="46"/>
      <c r="E1043" s="46"/>
      <c r="F1043" s="46"/>
      <c r="G1043" s="46"/>
      <c r="H1043" s="46"/>
      <c r="I1043" s="46"/>
      <c r="J1043" s="4"/>
      <c r="K1043" s="46"/>
      <c r="L1043" s="47"/>
    </row>
    <row r="1044" spans="1:12" ht="15" customHeight="1">
      <c r="A1044" s="49"/>
      <c r="B1044" s="48" t="s">
        <v>14526</v>
      </c>
      <c r="C1044" s="48"/>
      <c r="D1044" s="46"/>
      <c r="E1044" s="46"/>
      <c r="F1044" s="46"/>
      <c r="G1044" s="46"/>
      <c r="H1044" s="46"/>
      <c r="I1044" s="46"/>
      <c r="J1044" s="4"/>
      <c r="K1044" s="46"/>
      <c r="L1044" s="47"/>
    </row>
    <row r="1045" spans="1:12" ht="15" customHeight="1">
      <c r="A1045" s="49"/>
      <c r="B1045" s="48" t="s">
        <v>14842</v>
      </c>
      <c r="C1045" s="48"/>
      <c r="D1045" s="46"/>
      <c r="E1045" s="46"/>
      <c r="F1045" s="46"/>
      <c r="G1045" s="46"/>
      <c r="H1045" s="46"/>
      <c r="I1045" s="46"/>
      <c r="J1045" s="4"/>
      <c r="K1045" s="46"/>
      <c r="L1045" s="47"/>
    </row>
    <row r="1046" spans="1:12" ht="15.75" thickBot="1">
      <c r="A1046" s="43"/>
      <c r="B1046" s="45" t="s">
        <v>14378</v>
      </c>
      <c r="C1046" s="45"/>
      <c r="D1046" s="35"/>
      <c r="E1046" s="35"/>
      <c r="F1046" s="35"/>
      <c r="G1046" s="35"/>
      <c r="H1046" s="35"/>
      <c r="I1046" s="35"/>
      <c r="J1046" s="3"/>
      <c r="K1046" s="35"/>
      <c r="L1046" s="37"/>
    </row>
    <row r="1047" spans="1:12" ht="44.25" customHeight="1">
      <c r="A1047" s="42">
        <v>610144</v>
      </c>
      <c r="B1047" s="44" t="s">
        <v>14637</v>
      </c>
      <c r="C1047" s="44"/>
      <c r="D1047" s="34" t="s">
        <v>14433</v>
      </c>
      <c r="E1047" s="34" t="s">
        <v>14843</v>
      </c>
      <c r="F1047" s="34" t="s">
        <v>14319</v>
      </c>
      <c r="G1047" s="34" t="s">
        <v>14320</v>
      </c>
      <c r="H1047" s="34" t="s">
        <v>14321</v>
      </c>
      <c r="I1047" s="34" t="s">
        <v>14322</v>
      </c>
      <c r="J1047" s="2">
        <v>4</v>
      </c>
      <c r="K1047" s="34" t="s">
        <v>14420</v>
      </c>
      <c r="L1047" s="36"/>
    </row>
    <row r="1048" spans="1:12" ht="15.75" thickBot="1">
      <c r="A1048" s="43"/>
      <c r="B1048" s="45"/>
      <c r="C1048" s="45"/>
      <c r="D1048" s="35"/>
      <c r="E1048" s="35"/>
      <c r="F1048" s="35"/>
      <c r="G1048" s="35"/>
      <c r="H1048" s="35"/>
      <c r="I1048" s="35"/>
      <c r="J1048" s="3">
        <v>0</v>
      </c>
      <c r="K1048" s="35"/>
      <c r="L1048" s="37"/>
    </row>
    <row r="1049" spans="1:12" ht="44.25" customHeight="1">
      <c r="A1049" s="42">
        <v>610175</v>
      </c>
      <c r="B1049" s="44" t="s">
        <v>14472</v>
      </c>
      <c r="C1049" s="44"/>
      <c r="D1049" s="34" t="s">
        <v>14433</v>
      </c>
      <c r="E1049" s="34" t="s">
        <v>14844</v>
      </c>
      <c r="F1049" s="34" t="s">
        <v>14319</v>
      </c>
      <c r="G1049" s="34" t="s">
        <v>14320</v>
      </c>
      <c r="H1049" s="34" t="s">
        <v>14321</v>
      </c>
      <c r="I1049" s="34" t="s">
        <v>14322</v>
      </c>
      <c r="J1049" s="2">
        <v>4</v>
      </c>
      <c r="K1049" s="34" t="s">
        <v>14420</v>
      </c>
      <c r="L1049" s="36"/>
    </row>
    <row r="1050" spans="1:12" ht="15.75" thickBot="1">
      <c r="A1050" s="43"/>
      <c r="B1050" s="45"/>
      <c r="C1050" s="45"/>
      <c r="D1050" s="35"/>
      <c r="E1050" s="35"/>
      <c r="F1050" s="35"/>
      <c r="G1050" s="35"/>
      <c r="H1050" s="35"/>
      <c r="I1050" s="35"/>
      <c r="J1050" s="3">
        <v>0</v>
      </c>
      <c r="K1050" s="35"/>
      <c r="L1050" s="37"/>
    </row>
    <row r="1051" spans="1:12" ht="15" customHeight="1">
      <c r="A1051" s="42" t="s">
        <v>482</v>
      </c>
      <c r="B1051" s="44" t="s">
        <v>14500</v>
      </c>
      <c r="C1051" s="44"/>
      <c r="D1051" s="34" t="s">
        <v>14433</v>
      </c>
      <c r="E1051" s="34" t="s">
        <v>14845</v>
      </c>
      <c r="F1051" s="34" t="s">
        <v>14319</v>
      </c>
      <c r="G1051" s="34" t="s">
        <v>14320</v>
      </c>
      <c r="H1051" s="34" t="s">
        <v>14321</v>
      </c>
      <c r="I1051" s="34" t="s">
        <v>14322</v>
      </c>
      <c r="J1051" s="2">
        <v>4</v>
      </c>
      <c r="K1051" s="34" t="s">
        <v>14420</v>
      </c>
      <c r="L1051" s="36"/>
    </row>
    <row r="1052" spans="1:12" ht="15" customHeight="1">
      <c r="A1052" s="49"/>
      <c r="B1052" s="48" t="s">
        <v>14846</v>
      </c>
      <c r="C1052" s="48"/>
      <c r="D1052" s="46"/>
      <c r="E1052" s="46"/>
      <c r="F1052" s="46"/>
      <c r="G1052" s="46"/>
      <c r="H1052" s="46"/>
      <c r="I1052" s="46"/>
      <c r="J1052" s="4">
        <v>0</v>
      </c>
      <c r="K1052" s="46"/>
      <c r="L1052" s="47"/>
    </row>
    <row r="1053" spans="1:12" ht="15" customHeight="1">
      <c r="A1053" s="49"/>
      <c r="B1053" s="48" t="s">
        <v>14536</v>
      </c>
      <c r="C1053" s="48"/>
      <c r="D1053" s="46"/>
      <c r="E1053" s="46"/>
      <c r="F1053" s="46"/>
      <c r="G1053" s="46"/>
      <c r="H1053" s="46"/>
      <c r="I1053" s="46"/>
      <c r="J1053" s="4"/>
      <c r="K1053" s="46"/>
      <c r="L1053" s="47"/>
    </row>
    <row r="1054" spans="1:12" ht="15" customHeight="1">
      <c r="A1054" s="49"/>
      <c r="B1054" s="48" t="s">
        <v>14847</v>
      </c>
      <c r="C1054" s="48"/>
      <c r="D1054" s="46"/>
      <c r="E1054" s="46"/>
      <c r="F1054" s="46"/>
      <c r="G1054" s="46"/>
      <c r="H1054" s="46"/>
      <c r="I1054" s="46"/>
      <c r="J1054" s="4"/>
      <c r="K1054" s="46"/>
      <c r="L1054" s="47"/>
    </row>
    <row r="1055" spans="1:12" ht="15" customHeight="1">
      <c r="A1055" s="49"/>
      <c r="B1055" s="48" t="s">
        <v>14449</v>
      </c>
      <c r="C1055" s="48"/>
      <c r="D1055" s="46"/>
      <c r="E1055" s="46"/>
      <c r="F1055" s="46"/>
      <c r="G1055" s="46"/>
      <c r="H1055" s="46"/>
      <c r="I1055" s="46"/>
      <c r="J1055" s="4"/>
      <c r="K1055" s="46"/>
      <c r="L1055" s="47"/>
    </row>
    <row r="1056" spans="1:12" ht="15" customHeight="1">
      <c r="A1056" s="49"/>
      <c r="B1056" s="48" t="s">
        <v>14383</v>
      </c>
      <c r="C1056" s="48"/>
      <c r="D1056" s="46"/>
      <c r="E1056" s="46"/>
      <c r="F1056" s="46"/>
      <c r="G1056" s="46"/>
      <c r="H1056" s="46"/>
      <c r="I1056" s="46"/>
      <c r="J1056" s="4"/>
      <c r="K1056" s="46"/>
      <c r="L1056" s="47"/>
    </row>
    <row r="1057" spans="1:12" ht="15" customHeight="1">
      <c r="A1057" s="49"/>
      <c r="B1057" s="48" t="s">
        <v>14334</v>
      </c>
      <c r="C1057" s="48"/>
      <c r="D1057" s="46"/>
      <c r="E1057" s="46"/>
      <c r="F1057" s="46"/>
      <c r="G1057" s="46"/>
      <c r="H1057" s="46"/>
      <c r="I1057" s="46"/>
      <c r="J1057" s="4"/>
      <c r="K1057" s="46"/>
      <c r="L1057" s="47"/>
    </row>
    <row r="1058" spans="1:12" ht="15" customHeight="1">
      <c r="A1058" s="49"/>
      <c r="B1058" s="48" t="s">
        <v>14848</v>
      </c>
      <c r="C1058" s="48"/>
      <c r="D1058" s="46"/>
      <c r="E1058" s="46"/>
      <c r="F1058" s="46"/>
      <c r="G1058" s="46"/>
      <c r="H1058" s="46"/>
      <c r="I1058" s="46"/>
      <c r="J1058" s="4"/>
      <c r="K1058" s="46"/>
      <c r="L1058" s="47"/>
    </row>
    <row r="1059" spans="1:12" ht="15" customHeight="1">
      <c r="A1059" s="49"/>
      <c r="B1059" s="48" t="s">
        <v>14663</v>
      </c>
      <c r="C1059" s="48"/>
      <c r="D1059" s="46"/>
      <c r="E1059" s="46"/>
      <c r="F1059" s="46"/>
      <c r="G1059" s="46"/>
      <c r="H1059" s="46"/>
      <c r="I1059" s="46"/>
      <c r="J1059" s="4"/>
      <c r="K1059" s="46"/>
      <c r="L1059" s="47"/>
    </row>
    <row r="1060" spans="1:12" ht="15" customHeight="1">
      <c r="A1060" s="49"/>
      <c r="B1060" s="48" t="s">
        <v>14849</v>
      </c>
      <c r="C1060" s="48"/>
      <c r="D1060" s="46"/>
      <c r="E1060" s="46"/>
      <c r="F1060" s="46"/>
      <c r="G1060" s="46"/>
      <c r="H1060" s="46"/>
      <c r="I1060" s="46"/>
      <c r="J1060" s="4"/>
      <c r="K1060" s="46"/>
      <c r="L1060" s="47"/>
    </row>
    <row r="1061" spans="1:12" ht="15" customHeight="1">
      <c r="A1061" s="49"/>
      <c r="B1061" s="48" t="s">
        <v>14677</v>
      </c>
      <c r="C1061" s="48"/>
      <c r="D1061" s="46"/>
      <c r="E1061" s="46"/>
      <c r="F1061" s="46"/>
      <c r="G1061" s="46"/>
      <c r="H1061" s="46"/>
      <c r="I1061" s="46"/>
      <c r="J1061" s="4"/>
      <c r="K1061" s="46"/>
      <c r="L1061" s="47"/>
    </row>
    <row r="1062" spans="1:12" ht="15" customHeight="1">
      <c r="A1062" s="49"/>
      <c r="B1062" s="48" t="s">
        <v>14638</v>
      </c>
      <c r="C1062" s="48"/>
      <c r="D1062" s="46"/>
      <c r="E1062" s="46"/>
      <c r="F1062" s="46"/>
      <c r="G1062" s="46"/>
      <c r="H1062" s="46"/>
      <c r="I1062" s="46"/>
      <c r="J1062" s="4"/>
      <c r="K1062" s="46"/>
      <c r="L1062" s="47"/>
    </row>
    <row r="1063" spans="1:12" ht="30" customHeight="1">
      <c r="A1063" s="49"/>
      <c r="B1063" s="48" t="s">
        <v>14639</v>
      </c>
      <c r="C1063" s="48"/>
      <c r="D1063" s="46"/>
      <c r="E1063" s="46"/>
      <c r="F1063" s="46"/>
      <c r="G1063" s="46"/>
      <c r="H1063" s="46"/>
      <c r="I1063" s="46"/>
      <c r="J1063" s="4"/>
      <c r="K1063" s="46"/>
      <c r="L1063" s="47"/>
    </row>
    <row r="1064" spans="1:12" ht="15" customHeight="1">
      <c r="A1064" s="49"/>
      <c r="B1064" s="48" t="s">
        <v>14316</v>
      </c>
      <c r="C1064" s="48"/>
      <c r="D1064" s="46"/>
      <c r="E1064" s="46"/>
      <c r="F1064" s="46"/>
      <c r="G1064" s="46"/>
      <c r="H1064" s="46"/>
      <c r="I1064" s="46"/>
      <c r="J1064" s="4"/>
      <c r="K1064" s="46"/>
      <c r="L1064" s="47"/>
    </row>
    <row r="1065" spans="1:12" ht="15" customHeight="1">
      <c r="A1065" s="49"/>
      <c r="B1065" s="48" t="s">
        <v>14337</v>
      </c>
      <c r="C1065" s="48"/>
      <c r="D1065" s="46"/>
      <c r="E1065" s="46"/>
      <c r="F1065" s="46"/>
      <c r="G1065" s="46"/>
      <c r="H1065" s="46"/>
      <c r="I1065" s="46"/>
      <c r="J1065" s="4"/>
      <c r="K1065" s="46"/>
      <c r="L1065" s="47"/>
    </row>
    <row r="1066" spans="1:12" ht="30" customHeight="1">
      <c r="A1066" s="49"/>
      <c r="B1066" s="48" t="s">
        <v>14477</v>
      </c>
      <c r="C1066" s="48"/>
      <c r="D1066" s="46"/>
      <c r="E1066" s="46"/>
      <c r="F1066" s="46"/>
      <c r="G1066" s="46"/>
      <c r="H1066" s="46"/>
      <c r="I1066" s="46"/>
      <c r="J1066" s="4"/>
      <c r="K1066" s="46"/>
      <c r="L1066" s="47"/>
    </row>
    <row r="1067" spans="1:12" ht="30" customHeight="1">
      <c r="A1067" s="49"/>
      <c r="B1067" s="48" t="s">
        <v>14626</v>
      </c>
      <c r="C1067" s="48"/>
      <c r="D1067" s="46"/>
      <c r="E1067" s="46"/>
      <c r="F1067" s="46"/>
      <c r="G1067" s="46"/>
      <c r="H1067" s="46"/>
      <c r="I1067" s="46"/>
      <c r="J1067" s="4"/>
      <c r="K1067" s="46"/>
      <c r="L1067" s="47"/>
    </row>
    <row r="1068" spans="1:12" ht="15" customHeight="1">
      <c r="A1068" s="49"/>
      <c r="B1068" s="48" t="s">
        <v>14439</v>
      </c>
      <c r="C1068" s="48"/>
      <c r="D1068" s="46"/>
      <c r="E1068" s="46"/>
      <c r="F1068" s="46"/>
      <c r="G1068" s="46"/>
      <c r="H1068" s="46"/>
      <c r="I1068" s="46"/>
      <c r="J1068" s="4"/>
      <c r="K1068" s="46"/>
      <c r="L1068" s="47"/>
    </row>
    <row r="1069" spans="1:12" ht="15" customHeight="1">
      <c r="A1069" s="49"/>
      <c r="B1069" s="48" t="s">
        <v>14388</v>
      </c>
      <c r="C1069" s="48"/>
      <c r="D1069" s="46"/>
      <c r="E1069" s="46"/>
      <c r="F1069" s="46"/>
      <c r="G1069" s="46"/>
      <c r="H1069" s="46"/>
      <c r="I1069" s="46"/>
      <c r="J1069" s="4"/>
      <c r="K1069" s="46"/>
      <c r="L1069" s="47"/>
    </row>
    <row r="1070" spans="1:12" ht="15" customHeight="1">
      <c r="A1070" s="49"/>
      <c r="B1070" s="48" t="s">
        <v>14441</v>
      </c>
      <c r="C1070" s="48"/>
      <c r="D1070" s="46"/>
      <c r="E1070" s="46"/>
      <c r="F1070" s="46"/>
      <c r="G1070" s="46"/>
      <c r="H1070" s="46"/>
      <c r="I1070" s="46"/>
      <c r="J1070" s="4"/>
      <c r="K1070" s="46"/>
      <c r="L1070" s="47"/>
    </row>
    <row r="1071" spans="1:12" ht="15.75" thickBot="1">
      <c r="A1071" s="43"/>
      <c r="B1071" s="45" t="s">
        <v>14850</v>
      </c>
      <c r="C1071" s="45"/>
      <c r="D1071" s="35"/>
      <c r="E1071" s="35"/>
      <c r="F1071" s="35"/>
      <c r="G1071" s="35"/>
      <c r="H1071" s="35"/>
      <c r="I1071" s="35"/>
      <c r="J1071" s="3"/>
      <c r="K1071" s="35"/>
      <c r="L1071" s="37"/>
    </row>
    <row r="1072" spans="1:12" ht="15" customHeight="1">
      <c r="A1072" s="42" t="s">
        <v>218</v>
      </c>
      <c r="B1072" s="44" t="s">
        <v>14391</v>
      </c>
      <c r="C1072" s="44"/>
      <c r="D1072" s="34" t="s">
        <v>14433</v>
      </c>
      <c r="E1072" s="34" t="s">
        <v>14851</v>
      </c>
      <c r="F1072" s="34" t="s">
        <v>14319</v>
      </c>
      <c r="G1072" s="34" t="s">
        <v>14320</v>
      </c>
      <c r="H1072" s="34" t="s">
        <v>14321</v>
      </c>
      <c r="I1072" s="34" t="s">
        <v>14322</v>
      </c>
      <c r="J1072" s="2">
        <v>4</v>
      </c>
      <c r="K1072" s="34" t="s">
        <v>14420</v>
      </c>
      <c r="L1072" s="36"/>
    </row>
    <row r="1073" spans="1:12" ht="15" customHeight="1">
      <c r="A1073" s="49"/>
      <c r="B1073" s="48" t="s">
        <v>14331</v>
      </c>
      <c r="C1073" s="48"/>
      <c r="D1073" s="46"/>
      <c r="E1073" s="46"/>
      <c r="F1073" s="46"/>
      <c r="G1073" s="46"/>
      <c r="H1073" s="46"/>
      <c r="I1073" s="46"/>
      <c r="J1073" s="4">
        <v>0</v>
      </c>
      <c r="K1073" s="46"/>
      <c r="L1073" s="47"/>
    </row>
    <row r="1074" spans="1:12" ht="15" customHeight="1">
      <c r="A1074" s="49"/>
      <c r="B1074" s="48" t="s">
        <v>14395</v>
      </c>
      <c r="C1074" s="48"/>
      <c r="D1074" s="46"/>
      <c r="E1074" s="46"/>
      <c r="F1074" s="46"/>
      <c r="G1074" s="46"/>
      <c r="H1074" s="46"/>
      <c r="I1074" s="46"/>
      <c r="J1074" s="4"/>
      <c r="K1074" s="46"/>
      <c r="L1074" s="47"/>
    </row>
    <row r="1075" spans="1:12" ht="15" customHeight="1">
      <c r="A1075" s="49"/>
      <c r="B1075" s="48" t="s">
        <v>14438</v>
      </c>
      <c r="C1075" s="48"/>
      <c r="D1075" s="46"/>
      <c r="E1075" s="46"/>
      <c r="F1075" s="46"/>
      <c r="G1075" s="46"/>
      <c r="H1075" s="46"/>
      <c r="I1075" s="46"/>
      <c r="J1075" s="4"/>
      <c r="K1075" s="46"/>
      <c r="L1075" s="47"/>
    </row>
    <row r="1076" spans="1:12" ht="15" customHeight="1">
      <c r="A1076" s="49"/>
      <c r="B1076" s="48" t="s">
        <v>14335</v>
      </c>
      <c r="C1076" s="48"/>
      <c r="D1076" s="46"/>
      <c r="E1076" s="46"/>
      <c r="F1076" s="46"/>
      <c r="G1076" s="46"/>
      <c r="H1076" s="46"/>
      <c r="I1076" s="46"/>
      <c r="J1076" s="4"/>
      <c r="K1076" s="46"/>
      <c r="L1076" s="47"/>
    </row>
    <row r="1077" spans="1:12" ht="15" customHeight="1">
      <c r="A1077" s="49"/>
      <c r="B1077" s="48" t="s">
        <v>14336</v>
      </c>
      <c r="C1077" s="48"/>
      <c r="D1077" s="46"/>
      <c r="E1077" s="46"/>
      <c r="F1077" s="46"/>
      <c r="G1077" s="46"/>
      <c r="H1077" s="46"/>
      <c r="I1077" s="46"/>
      <c r="J1077" s="4"/>
      <c r="K1077" s="46"/>
      <c r="L1077" s="47"/>
    </row>
    <row r="1078" spans="1:12" ht="15" customHeight="1">
      <c r="A1078" s="49"/>
      <c r="B1078" s="48" t="s">
        <v>14848</v>
      </c>
      <c r="C1078" s="48"/>
      <c r="D1078" s="46"/>
      <c r="E1078" s="46"/>
      <c r="F1078" s="46"/>
      <c r="G1078" s="46"/>
      <c r="H1078" s="46"/>
      <c r="I1078" s="46"/>
      <c r="J1078" s="4"/>
      <c r="K1078" s="46"/>
      <c r="L1078" s="47"/>
    </row>
    <row r="1079" spans="1:12" ht="15" customHeight="1">
      <c r="A1079" s="49"/>
      <c r="B1079" s="48" t="s">
        <v>14417</v>
      </c>
      <c r="C1079" s="48"/>
      <c r="D1079" s="46"/>
      <c r="E1079" s="46"/>
      <c r="F1079" s="46"/>
      <c r="G1079" s="46"/>
      <c r="H1079" s="46"/>
      <c r="I1079" s="46"/>
      <c r="J1079" s="4"/>
      <c r="K1079" s="46"/>
      <c r="L1079" s="47"/>
    </row>
    <row r="1080" spans="1:12" ht="15" customHeight="1">
      <c r="A1080" s="49"/>
      <c r="B1080" s="48" t="s">
        <v>14469</v>
      </c>
      <c r="C1080" s="48"/>
      <c r="D1080" s="46"/>
      <c r="E1080" s="46"/>
      <c r="F1080" s="46"/>
      <c r="G1080" s="46"/>
      <c r="H1080" s="46"/>
      <c r="I1080" s="46"/>
      <c r="J1080" s="4"/>
      <c r="K1080" s="46"/>
      <c r="L1080" s="47"/>
    </row>
    <row r="1081" spans="1:12" ht="15" customHeight="1">
      <c r="A1081" s="49"/>
      <c r="B1081" s="48" t="s">
        <v>14517</v>
      </c>
      <c r="C1081" s="48"/>
      <c r="D1081" s="46"/>
      <c r="E1081" s="46"/>
      <c r="F1081" s="46"/>
      <c r="G1081" s="46"/>
      <c r="H1081" s="46"/>
      <c r="I1081" s="46"/>
      <c r="J1081" s="4"/>
      <c r="K1081" s="46"/>
      <c r="L1081" s="47"/>
    </row>
    <row r="1082" spans="1:12" ht="15" customHeight="1">
      <c r="A1082" s="49"/>
      <c r="B1082" s="48" t="s">
        <v>14409</v>
      </c>
      <c r="C1082" s="48"/>
      <c r="D1082" s="46"/>
      <c r="E1082" s="46"/>
      <c r="F1082" s="46"/>
      <c r="G1082" s="46"/>
      <c r="H1082" s="46"/>
      <c r="I1082" s="46"/>
      <c r="J1082" s="4"/>
      <c r="K1082" s="46"/>
      <c r="L1082" s="47"/>
    </row>
    <row r="1083" spans="1:12" ht="15" customHeight="1">
      <c r="A1083" s="49"/>
      <c r="B1083" s="48" t="s">
        <v>14316</v>
      </c>
      <c r="C1083" s="48"/>
      <c r="D1083" s="46"/>
      <c r="E1083" s="46"/>
      <c r="F1083" s="46"/>
      <c r="G1083" s="46"/>
      <c r="H1083" s="46"/>
      <c r="I1083" s="46"/>
      <c r="J1083" s="4"/>
      <c r="K1083" s="46"/>
      <c r="L1083" s="47"/>
    </row>
    <row r="1084" spans="1:12" ht="30" customHeight="1">
      <c r="A1084" s="49"/>
      <c r="B1084" s="48" t="s">
        <v>14637</v>
      </c>
      <c r="C1084" s="48"/>
      <c r="D1084" s="46"/>
      <c r="E1084" s="46"/>
      <c r="F1084" s="46"/>
      <c r="G1084" s="46"/>
      <c r="H1084" s="46"/>
      <c r="I1084" s="46"/>
      <c r="J1084" s="4"/>
      <c r="K1084" s="46"/>
      <c r="L1084" s="47"/>
    </row>
    <row r="1085" spans="1:12" ht="15" customHeight="1">
      <c r="A1085" s="49"/>
      <c r="B1085" s="48" t="s">
        <v>14330</v>
      </c>
      <c r="C1085" s="48"/>
      <c r="D1085" s="46"/>
      <c r="E1085" s="46"/>
      <c r="F1085" s="46"/>
      <c r="G1085" s="46"/>
      <c r="H1085" s="46"/>
      <c r="I1085" s="46"/>
      <c r="J1085" s="4"/>
      <c r="K1085" s="46"/>
      <c r="L1085" s="47"/>
    </row>
    <row r="1086" spans="1:12" ht="15" customHeight="1">
      <c r="A1086" s="49"/>
      <c r="B1086" s="48" t="s">
        <v>14645</v>
      </c>
      <c r="C1086" s="48"/>
      <c r="D1086" s="46"/>
      <c r="E1086" s="46"/>
      <c r="F1086" s="46"/>
      <c r="G1086" s="46"/>
      <c r="H1086" s="46"/>
      <c r="I1086" s="46"/>
      <c r="J1086" s="4"/>
      <c r="K1086" s="46"/>
      <c r="L1086" s="47"/>
    </row>
    <row r="1087" spans="1:12" ht="30" customHeight="1" thickBot="1">
      <c r="A1087" s="43"/>
      <c r="B1087" s="45" t="s">
        <v>14484</v>
      </c>
      <c r="C1087" s="45"/>
      <c r="D1087" s="35"/>
      <c r="E1087" s="35"/>
      <c r="F1087" s="35"/>
      <c r="G1087" s="35"/>
      <c r="H1087" s="35"/>
      <c r="I1087" s="35"/>
      <c r="J1087" s="3"/>
      <c r="K1087" s="35"/>
      <c r="L1087" s="37"/>
    </row>
    <row r="1088" spans="1:12" ht="15" customHeight="1">
      <c r="A1088" s="42" t="s">
        <v>12372</v>
      </c>
      <c r="B1088" s="44" t="s">
        <v>14436</v>
      </c>
      <c r="C1088" s="44"/>
      <c r="D1088" s="34" t="s">
        <v>14433</v>
      </c>
      <c r="E1088" s="34" t="s">
        <v>14852</v>
      </c>
      <c r="F1088" s="34" t="s">
        <v>14319</v>
      </c>
      <c r="G1088" s="34" t="s">
        <v>14320</v>
      </c>
      <c r="H1088" s="34" t="s">
        <v>14321</v>
      </c>
      <c r="I1088" s="34" t="s">
        <v>14322</v>
      </c>
      <c r="J1088" s="2">
        <v>4</v>
      </c>
      <c r="K1088" s="34" t="s">
        <v>14323</v>
      </c>
      <c r="L1088" s="36"/>
    </row>
    <row r="1089" spans="1:12" ht="15" customHeight="1">
      <c r="A1089" s="49"/>
      <c r="B1089" s="48" t="s">
        <v>14661</v>
      </c>
      <c r="C1089" s="48"/>
      <c r="D1089" s="46"/>
      <c r="E1089" s="46"/>
      <c r="F1089" s="46"/>
      <c r="G1089" s="46"/>
      <c r="H1089" s="46"/>
      <c r="I1089" s="46"/>
      <c r="J1089" s="4">
        <v>0</v>
      </c>
      <c r="K1089" s="46"/>
      <c r="L1089" s="47"/>
    </row>
    <row r="1090" spans="1:12" ht="15.75" thickBot="1">
      <c r="A1090" s="43"/>
      <c r="B1090" s="45" t="s">
        <v>14465</v>
      </c>
      <c r="C1090" s="45"/>
      <c r="D1090" s="35"/>
      <c r="E1090" s="35"/>
      <c r="F1090" s="35"/>
      <c r="G1090" s="35"/>
      <c r="H1090" s="35"/>
      <c r="I1090" s="35"/>
      <c r="J1090" s="3"/>
      <c r="K1090" s="35"/>
      <c r="L1090" s="37"/>
    </row>
    <row r="1091" spans="1:12" ht="15" customHeight="1">
      <c r="A1091" s="42" t="s">
        <v>455</v>
      </c>
      <c r="B1091" s="44" t="s">
        <v>14395</v>
      </c>
      <c r="C1091" s="44"/>
      <c r="D1091" s="34" t="s">
        <v>14433</v>
      </c>
      <c r="E1091" s="34" t="s">
        <v>14853</v>
      </c>
      <c r="F1091" s="34" t="s">
        <v>14319</v>
      </c>
      <c r="G1091" s="34" t="s">
        <v>14320</v>
      </c>
      <c r="H1091" s="34" t="s">
        <v>14321</v>
      </c>
      <c r="I1091" s="34" t="s">
        <v>14322</v>
      </c>
      <c r="J1091" s="2">
        <v>4</v>
      </c>
      <c r="K1091" s="34" t="s">
        <v>14323</v>
      </c>
      <c r="L1091" s="36"/>
    </row>
    <row r="1092" spans="1:12" ht="15" customHeight="1">
      <c r="A1092" s="49"/>
      <c r="B1092" s="48" t="s">
        <v>14334</v>
      </c>
      <c r="C1092" s="48"/>
      <c r="D1092" s="46"/>
      <c r="E1092" s="46"/>
      <c r="F1092" s="46"/>
      <c r="G1092" s="46"/>
      <c r="H1092" s="46"/>
      <c r="I1092" s="46"/>
      <c r="J1092" s="4">
        <v>0</v>
      </c>
      <c r="K1092" s="46"/>
      <c r="L1092" s="47"/>
    </row>
    <row r="1093" spans="1:12" ht="15" customHeight="1">
      <c r="A1093" s="49"/>
      <c r="B1093" s="48" t="s">
        <v>14465</v>
      </c>
      <c r="C1093" s="48"/>
      <c r="D1093" s="46"/>
      <c r="E1093" s="46"/>
      <c r="F1093" s="46"/>
      <c r="G1093" s="46"/>
      <c r="H1093" s="46"/>
      <c r="I1093" s="46"/>
      <c r="J1093" s="4"/>
      <c r="K1093" s="46"/>
      <c r="L1093" s="47"/>
    </row>
    <row r="1094" spans="1:12" ht="15" customHeight="1">
      <c r="A1094" s="49"/>
      <c r="B1094" s="48" t="s">
        <v>14417</v>
      </c>
      <c r="C1094" s="48"/>
      <c r="D1094" s="46"/>
      <c r="E1094" s="46"/>
      <c r="F1094" s="46"/>
      <c r="G1094" s="46"/>
      <c r="H1094" s="46"/>
      <c r="I1094" s="46"/>
      <c r="J1094" s="4"/>
      <c r="K1094" s="46"/>
      <c r="L1094" s="47"/>
    </row>
    <row r="1095" spans="1:12" ht="15" customHeight="1">
      <c r="A1095" s="49"/>
      <c r="B1095" s="48" t="s">
        <v>14663</v>
      </c>
      <c r="C1095" s="48"/>
      <c r="D1095" s="46"/>
      <c r="E1095" s="46"/>
      <c r="F1095" s="46"/>
      <c r="G1095" s="46"/>
      <c r="H1095" s="46"/>
      <c r="I1095" s="46"/>
      <c r="J1095" s="4"/>
      <c r="K1095" s="46"/>
      <c r="L1095" s="47"/>
    </row>
    <row r="1096" spans="1:12" ht="15" customHeight="1">
      <c r="A1096" s="49"/>
      <c r="B1096" s="48" t="s">
        <v>14750</v>
      </c>
      <c r="C1096" s="48"/>
      <c r="D1096" s="46"/>
      <c r="E1096" s="46"/>
      <c r="F1096" s="46"/>
      <c r="G1096" s="46"/>
      <c r="H1096" s="46"/>
      <c r="I1096" s="46"/>
      <c r="J1096" s="4"/>
      <c r="K1096" s="46"/>
      <c r="L1096" s="47"/>
    </row>
    <row r="1097" spans="1:12" ht="15" customHeight="1">
      <c r="A1097" s="49"/>
      <c r="B1097" s="48" t="s">
        <v>14409</v>
      </c>
      <c r="C1097" s="48"/>
      <c r="D1097" s="46"/>
      <c r="E1097" s="46"/>
      <c r="F1097" s="46"/>
      <c r="G1097" s="46"/>
      <c r="H1097" s="46"/>
      <c r="I1097" s="46"/>
      <c r="J1097" s="4"/>
      <c r="K1097" s="46"/>
      <c r="L1097" s="47"/>
    </row>
    <row r="1098" spans="1:12" ht="15" customHeight="1">
      <c r="A1098" s="49"/>
      <c r="B1098" s="48" t="s">
        <v>14456</v>
      </c>
      <c r="C1098" s="48"/>
      <c r="D1098" s="46"/>
      <c r="E1098" s="46"/>
      <c r="F1098" s="46"/>
      <c r="G1098" s="46"/>
      <c r="H1098" s="46"/>
      <c r="I1098" s="46"/>
      <c r="J1098" s="4"/>
      <c r="K1098" s="46"/>
      <c r="L1098" s="47"/>
    </row>
    <row r="1099" spans="1:12" ht="15" customHeight="1">
      <c r="A1099" s="49"/>
      <c r="B1099" s="48" t="s">
        <v>14665</v>
      </c>
      <c r="C1099" s="48"/>
      <c r="D1099" s="46"/>
      <c r="E1099" s="46"/>
      <c r="F1099" s="46"/>
      <c r="G1099" s="46"/>
      <c r="H1099" s="46"/>
      <c r="I1099" s="46"/>
      <c r="J1099" s="4"/>
      <c r="K1099" s="46"/>
      <c r="L1099" s="47"/>
    </row>
    <row r="1100" spans="1:12" ht="15" customHeight="1">
      <c r="A1100" s="49"/>
      <c r="B1100" s="48" t="s">
        <v>14337</v>
      </c>
      <c r="C1100" s="48"/>
      <c r="D1100" s="46"/>
      <c r="E1100" s="46"/>
      <c r="F1100" s="46"/>
      <c r="G1100" s="46"/>
      <c r="H1100" s="46"/>
      <c r="I1100" s="46"/>
      <c r="J1100" s="4"/>
      <c r="K1100" s="46"/>
      <c r="L1100" s="47"/>
    </row>
    <row r="1101" spans="1:12" ht="30" customHeight="1">
      <c r="A1101" s="49"/>
      <c r="B1101" s="48" t="s">
        <v>14413</v>
      </c>
      <c r="C1101" s="48"/>
      <c r="D1101" s="46"/>
      <c r="E1101" s="46"/>
      <c r="F1101" s="46"/>
      <c r="G1101" s="46"/>
      <c r="H1101" s="46"/>
      <c r="I1101" s="46"/>
      <c r="J1101" s="4"/>
      <c r="K1101" s="46"/>
      <c r="L1101" s="47"/>
    </row>
    <row r="1102" spans="1:12" ht="15" customHeight="1">
      <c r="A1102" s="49"/>
      <c r="B1102" s="48" t="s">
        <v>14645</v>
      </c>
      <c r="C1102" s="48"/>
      <c r="D1102" s="46"/>
      <c r="E1102" s="46"/>
      <c r="F1102" s="46"/>
      <c r="G1102" s="46"/>
      <c r="H1102" s="46"/>
      <c r="I1102" s="46"/>
      <c r="J1102" s="4"/>
      <c r="K1102" s="46"/>
      <c r="L1102" s="47"/>
    </row>
    <row r="1103" spans="1:12" ht="15" customHeight="1">
      <c r="A1103" s="49"/>
      <c r="B1103" s="48" t="s">
        <v>14854</v>
      </c>
      <c r="C1103" s="48"/>
      <c r="D1103" s="46"/>
      <c r="E1103" s="46"/>
      <c r="F1103" s="46"/>
      <c r="G1103" s="46"/>
      <c r="H1103" s="46"/>
      <c r="I1103" s="46"/>
      <c r="J1103" s="4"/>
      <c r="K1103" s="46"/>
      <c r="L1103" s="47"/>
    </row>
    <row r="1104" spans="1:12" ht="15.75" thickBot="1">
      <c r="A1104" s="43"/>
      <c r="B1104" s="45" t="s">
        <v>14445</v>
      </c>
      <c r="C1104" s="45"/>
      <c r="D1104" s="35"/>
      <c r="E1104" s="35"/>
      <c r="F1104" s="35"/>
      <c r="G1104" s="35"/>
      <c r="H1104" s="35"/>
      <c r="I1104" s="35"/>
      <c r="J1104" s="3"/>
      <c r="K1104" s="35"/>
      <c r="L1104" s="37"/>
    </row>
    <row r="1105" spans="1:12" ht="15" customHeight="1">
      <c r="A1105" s="42" t="s">
        <v>12531</v>
      </c>
      <c r="B1105" s="44" t="s">
        <v>14436</v>
      </c>
      <c r="C1105" s="44"/>
      <c r="D1105" s="34" t="s">
        <v>14433</v>
      </c>
      <c r="E1105" s="34" t="s">
        <v>14855</v>
      </c>
      <c r="F1105" s="34" t="s">
        <v>14319</v>
      </c>
      <c r="G1105" s="34" t="s">
        <v>14320</v>
      </c>
      <c r="H1105" s="34" t="s">
        <v>14321</v>
      </c>
      <c r="I1105" s="34" t="s">
        <v>14322</v>
      </c>
      <c r="J1105" s="2">
        <v>4</v>
      </c>
      <c r="K1105" s="34" t="s">
        <v>14323</v>
      </c>
      <c r="L1105" s="36"/>
    </row>
    <row r="1106" spans="1:12" ht="15" customHeight="1">
      <c r="A1106" s="49"/>
      <c r="B1106" s="48" t="s">
        <v>14380</v>
      </c>
      <c r="C1106" s="48"/>
      <c r="D1106" s="46"/>
      <c r="E1106" s="46"/>
      <c r="F1106" s="46"/>
      <c r="G1106" s="46"/>
      <c r="H1106" s="46"/>
      <c r="I1106" s="46"/>
      <c r="J1106" s="4">
        <v>0</v>
      </c>
      <c r="K1106" s="46"/>
      <c r="L1106" s="47"/>
    </row>
    <row r="1107" spans="1:12" ht="15" customHeight="1">
      <c r="A1107" s="49"/>
      <c r="B1107" s="48" t="s">
        <v>14331</v>
      </c>
      <c r="C1107" s="48"/>
      <c r="D1107" s="46"/>
      <c r="E1107" s="46"/>
      <c r="F1107" s="46"/>
      <c r="G1107" s="46"/>
      <c r="H1107" s="46"/>
      <c r="I1107" s="46"/>
      <c r="J1107" s="4"/>
      <c r="K1107" s="46"/>
      <c r="L1107" s="47"/>
    </row>
    <row r="1108" spans="1:12" ht="15" customHeight="1">
      <c r="A1108" s="49"/>
      <c r="B1108" s="48" t="s">
        <v>14385</v>
      </c>
      <c r="C1108" s="48"/>
      <c r="D1108" s="46"/>
      <c r="E1108" s="46"/>
      <c r="F1108" s="46"/>
      <c r="G1108" s="46"/>
      <c r="H1108" s="46"/>
      <c r="I1108" s="46"/>
      <c r="J1108" s="4"/>
      <c r="K1108" s="46"/>
      <c r="L1108" s="47"/>
    </row>
    <row r="1109" spans="1:12" ht="30" customHeight="1" thickBot="1">
      <c r="A1109" s="43"/>
      <c r="B1109" s="45" t="s">
        <v>14564</v>
      </c>
      <c r="C1109" s="45"/>
      <c r="D1109" s="35"/>
      <c r="E1109" s="35"/>
      <c r="F1109" s="35"/>
      <c r="G1109" s="35"/>
      <c r="H1109" s="35"/>
      <c r="I1109" s="35"/>
      <c r="J1109" s="3"/>
      <c r="K1109" s="35"/>
      <c r="L1109" s="37"/>
    </row>
    <row r="1110" spans="1:12" ht="29.25" customHeight="1">
      <c r="A1110" s="42" t="s">
        <v>11687</v>
      </c>
      <c r="B1110" s="44" t="s">
        <v>14409</v>
      </c>
      <c r="C1110" s="44"/>
      <c r="D1110" s="34" t="s">
        <v>14433</v>
      </c>
      <c r="E1110" s="34" t="s">
        <v>14856</v>
      </c>
      <c r="F1110" s="34" t="s">
        <v>14319</v>
      </c>
      <c r="G1110" s="34" t="s">
        <v>14320</v>
      </c>
      <c r="H1110" s="34" t="s">
        <v>14321</v>
      </c>
      <c r="I1110" s="34" t="s">
        <v>14322</v>
      </c>
      <c r="J1110" s="2">
        <v>4</v>
      </c>
      <c r="K1110" s="34" t="s">
        <v>14420</v>
      </c>
      <c r="L1110" s="36"/>
    </row>
    <row r="1111" spans="1:12" ht="15.75" thickBot="1">
      <c r="A1111" s="43"/>
      <c r="B1111" s="45"/>
      <c r="C1111" s="45"/>
      <c r="D1111" s="35"/>
      <c r="E1111" s="35"/>
      <c r="F1111" s="35"/>
      <c r="G1111" s="35"/>
      <c r="H1111" s="35"/>
      <c r="I1111" s="35"/>
      <c r="J1111" s="3">
        <v>0</v>
      </c>
      <c r="K1111" s="35"/>
      <c r="L1111" s="37"/>
    </row>
    <row r="1112" spans="1:12" ht="15">
      <c r="A1112" s="42" t="s">
        <v>11850</v>
      </c>
      <c r="B1112" s="44" t="s">
        <v>14517</v>
      </c>
      <c r="C1112" s="44"/>
      <c r="D1112" s="34" t="s">
        <v>14433</v>
      </c>
      <c r="E1112" s="34" t="s">
        <v>14857</v>
      </c>
      <c r="F1112" s="34" t="s">
        <v>14319</v>
      </c>
      <c r="G1112" s="34" t="s">
        <v>14320</v>
      </c>
      <c r="H1112" s="34" t="s">
        <v>14321</v>
      </c>
      <c r="I1112" s="34" t="s">
        <v>14322</v>
      </c>
      <c r="J1112" s="2">
        <v>4</v>
      </c>
      <c r="K1112" s="34" t="s">
        <v>14420</v>
      </c>
      <c r="L1112" s="36"/>
    </row>
    <row r="1113" spans="1:12" ht="15.75" thickBot="1">
      <c r="A1113" s="43"/>
      <c r="B1113" s="45"/>
      <c r="C1113" s="45"/>
      <c r="D1113" s="35"/>
      <c r="E1113" s="35"/>
      <c r="F1113" s="35"/>
      <c r="G1113" s="35"/>
      <c r="H1113" s="35"/>
      <c r="I1113" s="35"/>
      <c r="J1113" s="3">
        <v>0</v>
      </c>
      <c r="K1113" s="35"/>
      <c r="L1113" s="37"/>
    </row>
    <row r="1114" spans="1:12" ht="29.25" customHeight="1">
      <c r="A1114" s="42" t="s">
        <v>11095</v>
      </c>
      <c r="B1114" s="44" t="s">
        <v>14395</v>
      </c>
      <c r="C1114" s="44"/>
      <c r="D1114" s="34" t="s">
        <v>14433</v>
      </c>
      <c r="E1114" s="34" t="s">
        <v>14858</v>
      </c>
      <c r="F1114" s="34" t="s">
        <v>14319</v>
      </c>
      <c r="G1114" s="34" t="s">
        <v>14320</v>
      </c>
      <c r="H1114" s="34" t="s">
        <v>14321</v>
      </c>
      <c r="I1114" s="34" t="s">
        <v>14322</v>
      </c>
      <c r="J1114" s="2">
        <v>4</v>
      </c>
      <c r="K1114" s="34" t="s">
        <v>14420</v>
      </c>
      <c r="L1114" s="36"/>
    </row>
    <row r="1115" spans="1:12" ht="15.75" thickBot="1">
      <c r="A1115" s="43"/>
      <c r="B1115" s="45"/>
      <c r="C1115" s="45"/>
      <c r="D1115" s="35"/>
      <c r="E1115" s="35"/>
      <c r="F1115" s="35"/>
      <c r="G1115" s="35"/>
      <c r="H1115" s="35"/>
      <c r="I1115" s="35"/>
      <c r="J1115" s="3">
        <v>0</v>
      </c>
      <c r="K1115" s="35"/>
      <c r="L1115" s="37"/>
    </row>
    <row r="1116" spans="1:12" ht="44.25" customHeight="1">
      <c r="A1116" s="42" t="s">
        <v>1847</v>
      </c>
      <c r="B1116" s="44" t="s">
        <v>14417</v>
      </c>
      <c r="C1116" s="44"/>
      <c r="D1116" s="34" t="s">
        <v>14433</v>
      </c>
      <c r="E1116" s="34" t="s">
        <v>14859</v>
      </c>
      <c r="F1116" s="34" t="s">
        <v>14319</v>
      </c>
      <c r="G1116" s="34" t="s">
        <v>14320</v>
      </c>
      <c r="H1116" s="34" t="s">
        <v>14321</v>
      </c>
      <c r="I1116" s="34" t="s">
        <v>14322</v>
      </c>
      <c r="J1116" s="2">
        <v>4</v>
      </c>
      <c r="K1116" s="34" t="s">
        <v>14420</v>
      </c>
      <c r="L1116" s="36"/>
    </row>
    <row r="1117" spans="1:12" ht="15.75" thickBot="1">
      <c r="A1117" s="43"/>
      <c r="B1117" s="45" t="s">
        <v>14645</v>
      </c>
      <c r="C1117" s="45"/>
      <c r="D1117" s="35"/>
      <c r="E1117" s="35"/>
      <c r="F1117" s="35"/>
      <c r="G1117" s="35"/>
      <c r="H1117" s="35"/>
      <c r="I1117" s="35"/>
      <c r="J1117" s="3">
        <v>0</v>
      </c>
      <c r="K1117" s="35"/>
      <c r="L1117" s="37"/>
    </row>
    <row r="1118" spans="1:12" ht="29.25" customHeight="1">
      <c r="A1118" s="42" t="s">
        <v>14860</v>
      </c>
      <c r="B1118" s="50"/>
      <c r="C1118" s="50"/>
      <c r="D1118" s="34" t="s">
        <v>14433</v>
      </c>
      <c r="E1118" s="34" t="s">
        <v>14861</v>
      </c>
      <c r="F1118" s="34" t="s">
        <v>14319</v>
      </c>
      <c r="G1118" s="34" t="s">
        <v>14320</v>
      </c>
      <c r="H1118" s="34" t="s">
        <v>14321</v>
      </c>
      <c r="I1118" s="34" t="s">
        <v>14322</v>
      </c>
      <c r="J1118" s="2">
        <v>4</v>
      </c>
      <c r="K1118" s="34" t="s">
        <v>14420</v>
      </c>
      <c r="L1118" s="36"/>
    </row>
    <row r="1119" spans="1:12" ht="15.75" thickBot="1">
      <c r="A1119" s="43"/>
      <c r="B1119" s="51"/>
      <c r="C1119" s="51"/>
      <c r="D1119" s="35"/>
      <c r="E1119" s="35"/>
      <c r="F1119" s="35"/>
      <c r="G1119" s="35"/>
      <c r="H1119" s="35"/>
      <c r="I1119" s="35"/>
      <c r="J1119" s="3">
        <v>0</v>
      </c>
      <c r="K1119" s="35"/>
      <c r="L1119" s="37"/>
    </row>
    <row r="1120" spans="1:12" ht="15">
      <c r="A1120" s="42" t="s">
        <v>10150</v>
      </c>
      <c r="B1120" s="44" t="s">
        <v>14465</v>
      </c>
      <c r="C1120" s="44"/>
      <c r="D1120" s="34" t="s">
        <v>14433</v>
      </c>
      <c r="E1120" s="34" t="s">
        <v>14862</v>
      </c>
      <c r="F1120" s="34" t="s">
        <v>14319</v>
      </c>
      <c r="G1120" s="34" t="s">
        <v>14320</v>
      </c>
      <c r="H1120" s="34" t="s">
        <v>14321</v>
      </c>
      <c r="I1120" s="34" t="s">
        <v>14322</v>
      </c>
      <c r="J1120" s="2">
        <v>4</v>
      </c>
      <c r="K1120" s="34" t="s">
        <v>14420</v>
      </c>
      <c r="L1120" s="36"/>
    </row>
    <row r="1121" spans="1:12" ht="15.75" thickBot="1">
      <c r="A1121" s="43"/>
      <c r="B1121" s="45"/>
      <c r="C1121" s="45"/>
      <c r="D1121" s="35"/>
      <c r="E1121" s="35"/>
      <c r="F1121" s="35"/>
      <c r="G1121" s="35"/>
      <c r="H1121" s="35"/>
      <c r="I1121" s="35"/>
      <c r="J1121" s="3">
        <v>0</v>
      </c>
      <c r="K1121" s="35"/>
      <c r="L1121" s="37"/>
    </row>
    <row r="1122" spans="1:12" ht="15" customHeight="1">
      <c r="A1122" s="42">
        <v>610082</v>
      </c>
      <c r="B1122" s="44" t="s">
        <v>14863</v>
      </c>
      <c r="C1122" s="44"/>
      <c r="D1122" s="34" t="s">
        <v>14433</v>
      </c>
      <c r="E1122" s="34" t="s">
        <v>14864</v>
      </c>
      <c r="F1122" s="34" t="s">
        <v>14319</v>
      </c>
      <c r="G1122" s="34" t="s">
        <v>14320</v>
      </c>
      <c r="H1122" s="34" t="s">
        <v>14321</v>
      </c>
      <c r="I1122" s="34" t="s">
        <v>14322</v>
      </c>
      <c r="J1122" s="2">
        <v>8</v>
      </c>
      <c r="K1122" s="34" t="s">
        <v>14420</v>
      </c>
      <c r="L1122" s="36"/>
    </row>
    <row r="1123" spans="1:12" ht="15" customHeight="1">
      <c r="A1123" s="49"/>
      <c r="B1123" s="48" t="s">
        <v>14424</v>
      </c>
      <c r="C1123" s="48"/>
      <c r="D1123" s="46"/>
      <c r="E1123" s="46"/>
      <c r="F1123" s="46"/>
      <c r="G1123" s="46"/>
      <c r="H1123" s="46"/>
      <c r="I1123" s="46"/>
      <c r="J1123" s="4">
        <v>0</v>
      </c>
      <c r="K1123" s="46"/>
      <c r="L1123" s="47"/>
    </row>
    <row r="1124" spans="1:12" ht="15" customHeight="1">
      <c r="A1124" s="49"/>
      <c r="B1124" s="48" t="s">
        <v>14409</v>
      </c>
      <c r="C1124" s="48"/>
      <c r="D1124" s="46"/>
      <c r="E1124" s="46"/>
      <c r="F1124" s="46"/>
      <c r="G1124" s="46"/>
      <c r="H1124" s="46"/>
      <c r="I1124" s="46"/>
      <c r="J1124" s="4"/>
      <c r="K1124" s="46"/>
      <c r="L1124" s="47"/>
    </row>
    <row r="1125" spans="1:12" ht="15.75" thickBot="1">
      <c r="A1125" s="43"/>
      <c r="B1125" s="45" t="s">
        <v>14337</v>
      </c>
      <c r="C1125" s="45"/>
      <c r="D1125" s="35"/>
      <c r="E1125" s="35"/>
      <c r="F1125" s="35"/>
      <c r="G1125" s="35"/>
      <c r="H1125" s="35"/>
      <c r="I1125" s="35"/>
      <c r="J1125" s="3"/>
      <c r="K1125" s="35"/>
      <c r="L1125" s="37"/>
    </row>
    <row r="1126" spans="1:12" ht="15" customHeight="1">
      <c r="A1126" s="42" t="s">
        <v>4155</v>
      </c>
      <c r="B1126" s="44" t="s">
        <v>14341</v>
      </c>
      <c r="C1126" s="44"/>
      <c r="D1126" s="34" t="s">
        <v>14433</v>
      </c>
      <c r="E1126" s="34" t="s">
        <v>14865</v>
      </c>
      <c r="F1126" s="34" t="s">
        <v>14319</v>
      </c>
      <c r="G1126" s="34" t="s">
        <v>14320</v>
      </c>
      <c r="H1126" s="34" t="s">
        <v>14700</v>
      </c>
      <c r="I1126" s="34" t="s">
        <v>14322</v>
      </c>
      <c r="J1126" s="2">
        <v>8</v>
      </c>
      <c r="K1126" s="34" t="s">
        <v>14420</v>
      </c>
      <c r="L1126" s="36"/>
    </row>
    <row r="1127" spans="1:12" ht="15" customHeight="1">
      <c r="A1127" s="49"/>
      <c r="B1127" s="48" t="s">
        <v>14503</v>
      </c>
      <c r="C1127" s="48"/>
      <c r="D1127" s="46"/>
      <c r="E1127" s="46"/>
      <c r="F1127" s="46"/>
      <c r="G1127" s="46"/>
      <c r="H1127" s="46"/>
      <c r="I1127" s="46"/>
      <c r="J1127" s="4">
        <v>0</v>
      </c>
      <c r="K1127" s="46"/>
      <c r="L1127" s="47"/>
    </row>
    <row r="1128" spans="1:12" ht="15" customHeight="1">
      <c r="A1128" s="49"/>
      <c r="B1128" s="48" t="s">
        <v>14848</v>
      </c>
      <c r="C1128" s="48"/>
      <c r="D1128" s="46"/>
      <c r="E1128" s="46"/>
      <c r="F1128" s="46"/>
      <c r="G1128" s="46"/>
      <c r="H1128" s="46"/>
      <c r="I1128" s="46"/>
      <c r="J1128" s="4"/>
      <c r="K1128" s="46"/>
      <c r="L1128" s="47"/>
    </row>
    <row r="1129" spans="1:12" ht="15" customHeight="1">
      <c r="A1129" s="49"/>
      <c r="B1129" s="48" t="s">
        <v>14439</v>
      </c>
      <c r="C1129" s="48"/>
      <c r="D1129" s="46"/>
      <c r="E1129" s="46"/>
      <c r="F1129" s="46"/>
      <c r="G1129" s="46"/>
      <c r="H1129" s="46"/>
      <c r="I1129" s="46"/>
      <c r="J1129" s="4"/>
      <c r="K1129" s="46"/>
      <c r="L1129" s="47"/>
    </row>
    <row r="1130" spans="1:12" ht="15" customHeight="1">
      <c r="A1130" s="49"/>
      <c r="B1130" s="48" t="s">
        <v>14645</v>
      </c>
      <c r="C1130" s="48"/>
      <c r="D1130" s="46"/>
      <c r="E1130" s="46"/>
      <c r="F1130" s="46"/>
      <c r="G1130" s="46"/>
      <c r="H1130" s="46"/>
      <c r="I1130" s="46"/>
      <c r="J1130" s="4"/>
      <c r="K1130" s="46"/>
      <c r="L1130" s="47"/>
    </row>
    <row r="1131" spans="1:12" ht="15.75" thickBot="1">
      <c r="A1131" s="43"/>
      <c r="B1131" s="45" t="s">
        <v>14441</v>
      </c>
      <c r="C1131" s="45"/>
      <c r="D1131" s="35"/>
      <c r="E1131" s="35"/>
      <c r="F1131" s="35"/>
      <c r="G1131" s="35"/>
      <c r="H1131" s="35"/>
      <c r="I1131" s="35"/>
      <c r="J1131" s="3"/>
      <c r="K1131" s="35"/>
      <c r="L1131" s="37"/>
    </row>
    <row r="1132" spans="1:12" ht="29.25" customHeight="1">
      <c r="A1132" s="42" t="s">
        <v>14866</v>
      </c>
      <c r="B1132" s="50"/>
      <c r="C1132" s="50"/>
      <c r="D1132" s="34" t="s">
        <v>14433</v>
      </c>
      <c r="E1132" s="34" t="s">
        <v>14867</v>
      </c>
      <c r="F1132" s="34" t="s">
        <v>14319</v>
      </c>
      <c r="G1132" s="34" t="s">
        <v>14320</v>
      </c>
      <c r="H1132" s="34" t="s">
        <v>14321</v>
      </c>
      <c r="I1132" s="34" t="s">
        <v>14322</v>
      </c>
      <c r="J1132" s="2">
        <v>8</v>
      </c>
      <c r="K1132" s="34" t="s">
        <v>14420</v>
      </c>
      <c r="L1132" s="36"/>
    </row>
    <row r="1133" spans="1:12" ht="15.75" thickBot="1">
      <c r="A1133" s="43"/>
      <c r="B1133" s="51"/>
      <c r="C1133" s="51"/>
      <c r="D1133" s="35"/>
      <c r="E1133" s="35"/>
      <c r="F1133" s="35"/>
      <c r="G1133" s="35"/>
      <c r="H1133" s="35"/>
      <c r="I1133" s="35"/>
      <c r="J1133" s="3">
        <v>0</v>
      </c>
      <c r="K1133" s="35"/>
      <c r="L1133" s="37"/>
    </row>
    <row r="1134" spans="1:12" ht="29.25" customHeight="1">
      <c r="A1134" s="42" t="s">
        <v>7123</v>
      </c>
      <c r="B1134" s="44" t="s">
        <v>14472</v>
      </c>
      <c r="C1134" s="44"/>
      <c r="D1134" s="34" t="s">
        <v>14433</v>
      </c>
      <c r="E1134" s="34" t="s">
        <v>14867</v>
      </c>
      <c r="F1134" s="34" t="s">
        <v>14319</v>
      </c>
      <c r="G1134" s="34" t="s">
        <v>14320</v>
      </c>
      <c r="H1134" s="34" t="s">
        <v>14321</v>
      </c>
      <c r="I1134" s="34" t="s">
        <v>14322</v>
      </c>
      <c r="J1134" s="2">
        <v>8</v>
      </c>
      <c r="K1134" s="34" t="s">
        <v>14420</v>
      </c>
      <c r="L1134" s="36"/>
    </row>
    <row r="1135" spans="1:12" ht="15.75" thickBot="1">
      <c r="A1135" s="43"/>
      <c r="B1135" s="45"/>
      <c r="C1135" s="45"/>
      <c r="D1135" s="35"/>
      <c r="E1135" s="35"/>
      <c r="F1135" s="35"/>
      <c r="G1135" s="35"/>
      <c r="H1135" s="35"/>
      <c r="I1135" s="35"/>
      <c r="J1135" s="3">
        <v>0</v>
      </c>
      <c r="K1135" s="35"/>
      <c r="L1135" s="37"/>
    </row>
    <row r="1136" spans="1:12" ht="15">
      <c r="A1136" s="42" t="s">
        <v>14868</v>
      </c>
      <c r="B1136" s="50"/>
      <c r="C1136" s="50"/>
      <c r="D1136" s="34" t="s">
        <v>14433</v>
      </c>
      <c r="E1136" s="34" t="s">
        <v>14869</v>
      </c>
      <c r="F1136" s="34" t="s">
        <v>14319</v>
      </c>
      <c r="G1136" s="34" t="s">
        <v>14320</v>
      </c>
      <c r="H1136" s="34" t="s">
        <v>14321</v>
      </c>
      <c r="I1136" s="34" t="s">
        <v>14322</v>
      </c>
      <c r="J1136" s="2">
        <v>6</v>
      </c>
      <c r="K1136" s="34" t="s">
        <v>14420</v>
      </c>
      <c r="L1136" s="36"/>
    </row>
    <row r="1137" spans="1:12" ht="15.75" thickBot="1">
      <c r="A1137" s="43"/>
      <c r="B1137" s="51"/>
      <c r="C1137" s="51"/>
      <c r="D1137" s="35"/>
      <c r="E1137" s="35"/>
      <c r="F1137" s="35"/>
      <c r="G1137" s="35"/>
      <c r="H1137" s="35"/>
      <c r="I1137" s="35"/>
      <c r="J1137" s="3">
        <v>0</v>
      </c>
      <c r="K1137" s="35"/>
      <c r="L1137" s="37"/>
    </row>
    <row r="1138" spans="1:12" ht="15">
      <c r="A1138" s="42" t="s">
        <v>14870</v>
      </c>
      <c r="B1138" s="50"/>
      <c r="C1138" s="50"/>
      <c r="D1138" s="34" t="s">
        <v>14433</v>
      </c>
      <c r="E1138" s="34" t="s">
        <v>14871</v>
      </c>
      <c r="F1138" s="34" t="s">
        <v>14319</v>
      </c>
      <c r="G1138" s="34" t="s">
        <v>14320</v>
      </c>
      <c r="H1138" s="34" t="s">
        <v>14321</v>
      </c>
      <c r="I1138" s="34" t="s">
        <v>14322</v>
      </c>
      <c r="J1138" s="2">
        <v>6</v>
      </c>
      <c r="K1138" s="34" t="s">
        <v>14420</v>
      </c>
      <c r="L1138" s="36"/>
    </row>
    <row r="1139" spans="1:12" ht="15.75" thickBot="1">
      <c r="A1139" s="43"/>
      <c r="B1139" s="51"/>
      <c r="C1139" s="51"/>
      <c r="D1139" s="35"/>
      <c r="E1139" s="35"/>
      <c r="F1139" s="35"/>
      <c r="G1139" s="35"/>
      <c r="H1139" s="35"/>
      <c r="I1139" s="35"/>
      <c r="J1139" s="3">
        <v>0</v>
      </c>
      <c r="K1139" s="35"/>
      <c r="L1139" s="37"/>
    </row>
    <row r="1140" spans="1:12" ht="44.25" customHeight="1">
      <c r="A1140" s="42" t="s">
        <v>14872</v>
      </c>
      <c r="B1140" s="50"/>
      <c r="C1140" s="50"/>
      <c r="D1140" s="34" t="s">
        <v>14433</v>
      </c>
      <c r="E1140" s="34" t="s">
        <v>14873</v>
      </c>
      <c r="F1140" s="34" t="s">
        <v>14319</v>
      </c>
      <c r="G1140" s="34" t="s">
        <v>14320</v>
      </c>
      <c r="H1140" s="34" t="s">
        <v>14321</v>
      </c>
      <c r="I1140" s="34" t="s">
        <v>14322</v>
      </c>
      <c r="J1140" s="2">
        <v>6</v>
      </c>
      <c r="K1140" s="34" t="s">
        <v>14420</v>
      </c>
      <c r="L1140" s="36"/>
    </row>
    <row r="1141" spans="1:12" ht="15.75" thickBot="1">
      <c r="A1141" s="43"/>
      <c r="B1141" s="51"/>
      <c r="C1141" s="51"/>
      <c r="D1141" s="35"/>
      <c r="E1141" s="35"/>
      <c r="F1141" s="35"/>
      <c r="G1141" s="35"/>
      <c r="H1141" s="35"/>
      <c r="I1141" s="35"/>
      <c r="J1141" s="3">
        <v>0</v>
      </c>
      <c r="K1141" s="35"/>
      <c r="L1141" s="37"/>
    </row>
    <row r="1142" spans="1:12" ht="44.25" customHeight="1">
      <c r="A1142" s="42" t="s">
        <v>10655</v>
      </c>
      <c r="B1142" s="44" t="s">
        <v>14380</v>
      </c>
      <c r="C1142" s="44"/>
      <c r="D1142" s="34" t="s">
        <v>14433</v>
      </c>
      <c r="E1142" s="34" t="s">
        <v>14874</v>
      </c>
      <c r="F1142" s="34" t="s">
        <v>14319</v>
      </c>
      <c r="G1142" s="34" t="s">
        <v>14320</v>
      </c>
      <c r="H1142" s="34" t="s">
        <v>14321</v>
      </c>
      <c r="I1142" s="34" t="s">
        <v>14322</v>
      </c>
      <c r="J1142" s="2">
        <v>6</v>
      </c>
      <c r="K1142" s="34" t="s">
        <v>14420</v>
      </c>
      <c r="L1142" s="36"/>
    </row>
    <row r="1143" spans="1:12" ht="15.75" thickBot="1">
      <c r="A1143" s="43"/>
      <c r="B1143" s="45" t="s">
        <v>14503</v>
      </c>
      <c r="C1143" s="45"/>
      <c r="D1143" s="35"/>
      <c r="E1143" s="35"/>
      <c r="F1143" s="35"/>
      <c r="G1143" s="35"/>
      <c r="H1143" s="35"/>
      <c r="I1143" s="35"/>
      <c r="J1143" s="3">
        <v>0</v>
      </c>
      <c r="K1143" s="35"/>
      <c r="L1143" s="37"/>
    </row>
    <row r="1144" spans="1:12" ht="15" customHeight="1">
      <c r="A1144" s="42">
        <v>610083</v>
      </c>
      <c r="B1144" s="44" t="s">
        <v>14661</v>
      </c>
      <c r="C1144" s="44"/>
      <c r="D1144" s="34" t="s">
        <v>14433</v>
      </c>
      <c r="E1144" s="34" t="s">
        <v>14875</v>
      </c>
      <c r="F1144" s="34" t="s">
        <v>14319</v>
      </c>
      <c r="G1144" s="34" t="s">
        <v>14320</v>
      </c>
      <c r="H1144" s="34" t="s">
        <v>14321</v>
      </c>
      <c r="I1144" s="34" t="s">
        <v>14322</v>
      </c>
      <c r="J1144" s="2">
        <v>6</v>
      </c>
      <c r="K1144" s="34" t="s">
        <v>14420</v>
      </c>
      <c r="L1144" s="5"/>
    </row>
    <row r="1145" spans="1:12" ht="15" customHeight="1">
      <c r="A1145" s="49"/>
      <c r="B1145" s="48" t="s">
        <v>14503</v>
      </c>
      <c r="C1145" s="48"/>
      <c r="D1145" s="46"/>
      <c r="E1145" s="46"/>
      <c r="F1145" s="46"/>
      <c r="G1145" s="46"/>
      <c r="H1145" s="46"/>
      <c r="I1145" s="46"/>
      <c r="J1145" s="4">
        <v>0</v>
      </c>
      <c r="K1145" s="46"/>
      <c r="L1145" s="5"/>
    </row>
    <row r="1146" spans="1:12" ht="15" customHeight="1">
      <c r="A1146" s="49"/>
      <c r="B1146" s="48" t="s">
        <v>14848</v>
      </c>
      <c r="C1146" s="48"/>
      <c r="D1146" s="46"/>
      <c r="E1146" s="46"/>
      <c r="F1146" s="46"/>
      <c r="G1146" s="46"/>
      <c r="H1146" s="46"/>
      <c r="I1146" s="46"/>
      <c r="J1146" s="4"/>
      <c r="K1146" s="46"/>
      <c r="L1146" s="5"/>
    </row>
    <row r="1147" spans="1:12" ht="15.75" thickBot="1">
      <c r="A1147" s="43"/>
      <c r="B1147" s="45" t="s">
        <v>14337</v>
      </c>
      <c r="C1147" s="45"/>
      <c r="D1147" s="35"/>
      <c r="E1147" s="35"/>
      <c r="F1147" s="35"/>
      <c r="G1147" s="35"/>
      <c r="H1147" s="35"/>
      <c r="I1147" s="35"/>
      <c r="J1147" s="3"/>
      <c r="K1147" s="35"/>
      <c r="L1147" s="6"/>
    </row>
    <row r="1148" spans="1:12" ht="15">
      <c r="A1148" s="42" t="s">
        <v>11099</v>
      </c>
      <c r="B1148" s="44" t="s">
        <v>14380</v>
      </c>
      <c r="C1148" s="44"/>
      <c r="D1148" s="34" t="s">
        <v>14433</v>
      </c>
      <c r="E1148" s="34" t="s">
        <v>14876</v>
      </c>
      <c r="F1148" s="34" t="s">
        <v>14319</v>
      </c>
      <c r="G1148" s="34" t="s">
        <v>14320</v>
      </c>
      <c r="H1148" s="34" t="s">
        <v>14321</v>
      </c>
      <c r="I1148" s="34" t="s">
        <v>14322</v>
      </c>
      <c r="J1148" s="2">
        <v>6</v>
      </c>
      <c r="K1148" s="34" t="s">
        <v>14420</v>
      </c>
      <c r="L1148" s="36"/>
    </row>
    <row r="1149" spans="1:12" ht="15.75" thickBot="1">
      <c r="A1149" s="43"/>
      <c r="B1149" s="45"/>
      <c r="C1149" s="45"/>
      <c r="D1149" s="35"/>
      <c r="E1149" s="35"/>
      <c r="F1149" s="35"/>
      <c r="G1149" s="35"/>
      <c r="H1149" s="35"/>
      <c r="I1149" s="35"/>
      <c r="J1149" s="3">
        <v>0</v>
      </c>
      <c r="K1149" s="35"/>
      <c r="L1149" s="37"/>
    </row>
    <row r="1150" spans="1:12" ht="15" customHeight="1">
      <c r="A1150" s="42" t="s">
        <v>4098</v>
      </c>
      <c r="B1150" s="44" t="s">
        <v>14346</v>
      </c>
      <c r="C1150" s="44"/>
      <c r="D1150" s="34" t="s">
        <v>14433</v>
      </c>
      <c r="E1150" s="34" t="s">
        <v>14877</v>
      </c>
      <c r="F1150" s="34" t="s">
        <v>14319</v>
      </c>
      <c r="G1150" s="34" t="s">
        <v>14320</v>
      </c>
      <c r="H1150" s="34" t="s">
        <v>14321</v>
      </c>
      <c r="I1150" s="34" t="s">
        <v>14322</v>
      </c>
      <c r="J1150" s="2">
        <v>4</v>
      </c>
      <c r="K1150" s="34" t="s">
        <v>14420</v>
      </c>
      <c r="L1150" s="36"/>
    </row>
    <row r="1151" spans="1:12" ht="15" customHeight="1">
      <c r="A1151" s="49"/>
      <c r="B1151" s="48" t="s">
        <v>14332</v>
      </c>
      <c r="C1151" s="48"/>
      <c r="D1151" s="46"/>
      <c r="E1151" s="46"/>
      <c r="F1151" s="46"/>
      <c r="G1151" s="46"/>
      <c r="H1151" s="46"/>
      <c r="I1151" s="46"/>
      <c r="J1151" s="4">
        <v>0</v>
      </c>
      <c r="K1151" s="46"/>
      <c r="L1151" s="47"/>
    </row>
    <row r="1152" spans="1:12" ht="15" customHeight="1">
      <c r="A1152" s="49"/>
      <c r="B1152" s="48" t="s">
        <v>14425</v>
      </c>
      <c r="C1152" s="48"/>
      <c r="D1152" s="46"/>
      <c r="E1152" s="46"/>
      <c r="F1152" s="46"/>
      <c r="G1152" s="46"/>
      <c r="H1152" s="46"/>
      <c r="I1152" s="46"/>
      <c r="J1152" s="4"/>
      <c r="K1152" s="46"/>
      <c r="L1152" s="47"/>
    </row>
    <row r="1153" spans="1:12" ht="30" customHeight="1">
      <c r="A1153" s="49"/>
      <c r="B1153" s="48" t="s">
        <v>14387</v>
      </c>
      <c r="C1153" s="48"/>
      <c r="D1153" s="46"/>
      <c r="E1153" s="46"/>
      <c r="F1153" s="46"/>
      <c r="G1153" s="46"/>
      <c r="H1153" s="46"/>
      <c r="I1153" s="46"/>
      <c r="J1153" s="4"/>
      <c r="K1153" s="46"/>
      <c r="L1153" s="47"/>
    </row>
    <row r="1154" spans="1:12" ht="15" customHeight="1">
      <c r="A1154" s="49"/>
      <c r="B1154" s="48" t="s">
        <v>14316</v>
      </c>
      <c r="C1154" s="48"/>
      <c r="D1154" s="46"/>
      <c r="E1154" s="46"/>
      <c r="F1154" s="46"/>
      <c r="G1154" s="46"/>
      <c r="H1154" s="46"/>
      <c r="I1154" s="46"/>
      <c r="J1154" s="4"/>
      <c r="K1154" s="46"/>
      <c r="L1154" s="47"/>
    </row>
    <row r="1155" spans="1:12" ht="30" customHeight="1">
      <c r="A1155" s="49"/>
      <c r="B1155" s="48" t="s">
        <v>14626</v>
      </c>
      <c r="C1155" s="48"/>
      <c r="D1155" s="46"/>
      <c r="E1155" s="46"/>
      <c r="F1155" s="46"/>
      <c r="G1155" s="46"/>
      <c r="H1155" s="46"/>
      <c r="I1155" s="46"/>
      <c r="J1155" s="4"/>
      <c r="K1155" s="46"/>
      <c r="L1155" s="47"/>
    </row>
    <row r="1156" spans="1:12" ht="15.75" thickBot="1">
      <c r="A1156" s="43"/>
      <c r="B1156" s="45" t="s">
        <v>14445</v>
      </c>
      <c r="C1156" s="45"/>
      <c r="D1156" s="35"/>
      <c r="E1156" s="35"/>
      <c r="F1156" s="35"/>
      <c r="G1156" s="35"/>
      <c r="H1156" s="35"/>
      <c r="I1156" s="35"/>
      <c r="J1156" s="3"/>
      <c r="K1156" s="35"/>
      <c r="L1156" s="37"/>
    </row>
    <row r="1157" spans="1:12" ht="44.25" customHeight="1">
      <c r="A1157" s="42" t="s">
        <v>11146</v>
      </c>
      <c r="B1157" s="50"/>
      <c r="C1157" s="50"/>
      <c r="D1157" s="34" t="s">
        <v>14433</v>
      </c>
      <c r="E1157" s="34" t="s">
        <v>14878</v>
      </c>
      <c r="F1157" s="34" t="s">
        <v>14319</v>
      </c>
      <c r="G1157" s="34" t="s">
        <v>14320</v>
      </c>
      <c r="H1157" s="34" t="s">
        <v>14321</v>
      </c>
      <c r="I1157" s="34" t="s">
        <v>14322</v>
      </c>
      <c r="J1157" s="2">
        <v>8</v>
      </c>
      <c r="K1157" s="34" t="s">
        <v>14420</v>
      </c>
      <c r="L1157" s="36"/>
    </row>
    <row r="1158" spans="1:12" ht="15.75" thickBot="1">
      <c r="A1158" s="43"/>
      <c r="B1158" s="51"/>
      <c r="C1158" s="51"/>
      <c r="D1158" s="35"/>
      <c r="E1158" s="35"/>
      <c r="F1158" s="35"/>
      <c r="G1158" s="35"/>
      <c r="H1158" s="35"/>
      <c r="I1158" s="35"/>
      <c r="J1158" s="3">
        <v>0</v>
      </c>
      <c r="K1158" s="35"/>
      <c r="L1158" s="37"/>
    </row>
    <row r="1159" spans="1:12" ht="44.25" customHeight="1">
      <c r="A1159" s="42" t="s">
        <v>12377</v>
      </c>
      <c r="B1159" s="44" t="s">
        <v>14685</v>
      </c>
      <c r="C1159" s="44"/>
      <c r="D1159" s="34" t="s">
        <v>14433</v>
      </c>
      <c r="E1159" s="34" t="s">
        <v>14879</v>
      </c>
      <c r="F1159" s="34" t="s">
        <v>14319</v>
      </c>
      <c r="G1159" s="34" t="s">
        <v>14320</v>
      </c>
      <c r="H1159" s="34" t="s">
        <v>14321</v>
      </c>
      <c r="I1159" s="34" t="s">
        <v>14322</v>
      </c>
      <c r="J1159" s="2">
        <v>6</v>
      </c>
      <c r="K1159" s="34" t="s">
        <v>14420</v>
      </c>
      <c r="L1159" s="36"/>
    </row>
    <row r="1160" spans="1:12" ht="15.75" thickBot="1">
      <c r="A1160" s="43"/>
      <c r="B1160" s="45"/>
      <c r="C1160" s="45"/>
      <c r="D1160" s="35"/>
      <c r="E1160" s="35"/>
      <c r="F1160" s="35"/>
      <c r="G1160" s="35"/>
      <c r="H1160" s="35"/>
      <c r="I1160" s="35"/>
      <c r="J1160" s="3">
        <v>0</v>
      </c>
      <c r="K1160" s="35"/>
      <c r="L1160" s="37"/>
    </row>
    <row r="1161" spans="1:12" ht="15" customHeight="1">
      <c r="A1161" s="42" t="s">
        <v>1299</v>
      </c>
      <c r="B1161" s="44" t="s">
        <v>14331</v>
      </c>
      <c r="C1161" s="44"/>
      <c r="D1161" s="34" t="s">
        <v>14433</v>
      </c>
      <c r="E1161" s="34" t="s">
        <v>14880</v>
      </c>
      <c r="F1161" s="34" t="s">
        <v>14319</v>
      </c>
      <c r="G1161" s="34" t="s">
        <v>14320</v>
      </c>
      <c r="H1161" s="34" t="s">
        <v>14321</v>
      </c>
      <c r="I1161" s="34" t="s">
        <v>14322</v>
      </c>
      <c r="J1161" s="2">
        <v>6</v>
      </c>
      <c r="K1161" s="34" t="s">
        <v>14420</v>
      </c>
      <c r="L1161" s="36"/>
    </row>
    <row r="1162" spans="1:12" ht="15" customHeight="1">
      <c r="A1162" s="49"/>
      <c r="B1162" s="48" t="s">
        <v>14332</v>
      </c>
      <c r="C1162" s="48"/>
      <c r="D1162" s="46"/>
      <c r="E1162" s="46"/>
      <c r="F1162" s="46"/>
      <c r="G1162" s="46"/>
      <c r="H1162" s="46"/>
      <c r="I1162" s="46"/>
      <c r="J1162" s="4">
        <v>0</v>
      </c>
      <c r="K1162" s="46"/>
      <c r="L1162" s="47"/>
    </row>
    <row r="1163" spans="1:12" ht="15" customHeight="1">
      <c r="A1163" s="49"/>
      <c r="B1163" s="48" t="s">
        <v>14334</v>
      </c>
      <c r="C1163" s="48"/>
      <c r="D1163" s="46"/>
      <c r="E1163" s="46"/>
      <c r="F1163" s="46"/>
      <c r="G1163" s="46"/>
      <c r="H1163" s="46"/>
      <c r="I1163" s="46"/>
      <c r="J1163" s="4"/>
      <c r="K1163" s="46"/>
      <c r="L1163" s="47"/>
    </row>
    <row r="1164" spans="1:12" ht="15.75" thickBot="1">
      <c r="A1164" s="43"/>
      <c r="B1164" s="45" t="s">
        <v>14337</v>
      </c>
      <c r="C1164" s="45"/>
      <c r="D1164" s="35"/>
      <c r="E1164" s="35"/>
      <c r="F1164" s="35"/>
      <c r="G1164" s="35"/>
      <c r="H1164" s="35"/>
      <c r="I1164" s="35"/>
      <c r="J1164" s="3"/>
      <c r="K1164" s="35"/>
      <c r="L1164" s="37"/>
    </row>
    <row r="1165" spans="1:12" ht="15">
      <c r="A1165" s="42" t="s">
        <v>5410</v>
      </c>
      <c r="B1165" s="44" t="s">
        <v>14336</v>
      </c>
      <c r="C1165" s="44"/>
      <c r="D1165" s="34" t="s">
        <v>14433</v>
      </c>
      <c r="E1165" s="34" t="s">
        <v>14881</v>
      </c>
      <c r="F1165" s="34" t="s">
        <v>14319</v>
      </c>
      <c r="G1165" s="34" t="s">
        <v>14320</v>
      </c>
      <c r="H1165" s="34" t="s">
        <v>14321</v>
      </c>
      <c r="I1165" s="34" t="s">
        <v>14322</v>
      </c>
      <c r="J1165" s="2">
        <v>6</v>
      </c>
      <c r="K1165" s="34" t="s">
        <v>14323</v>
      </c>
      <c r="L1165" s="36"/>
    </row>
    <row r="1166" spans="1:12" ht="15.75" thickBot="1">
      <c r="A1166" s="43"/>
      <c r="B1166" s="45"/>
      <c r="C1166" s="45"/>
      <c r="D1166" s="35"/>
      <c r="E1166" s="35"/>
      <c r="F1166" s="35"/>
      <c r="G1166" s="35"/>
      <c r="H1166" s="35"/>
      <c r="I1166" s="35"/>
      <c r="J1166" s="3">
        <v>0</v>
      </c>
      <c r="K1166" s="35"/>
      <c r="L1166" s="37"/>
    </row>
    <row r="1167" spans="1:12" ht="15" customHeight="1">
      <c r="A1167" s="42" t="s">
        <v>2651</v>
      </c>
      <c r="B1167" s="44" t="s">
        <v>14341</v>
      </c>
      <c r="C1167" s="44"/>
      <c r="D1167" s="34" t="s">
        <v>14433</v>
      </c>
      <c r="E1167" s="34" t="s">
        <v>14882</v>
      </c>
      <c r="F1167" s="34" t="s">
        <v>14319</v>
      </c>
      <c r="G1167" s="34" t="s">
        <v>14320</v>
      </c>
      <c r="H1167" s="34" t="s">
        <v>14321</v>
      </c>
      <c r="I1167" s="34" t="s">
        <v>14322</v>
      </c>
      <c r="J1167" s="2">
        <v>6</v>
      </c>
      <c r="K1167" s="34" t="s">
        <v>14323</v>
      </c>
      <c r="L1167" s="36"/>
    </row>
    <row r="1168" spans="1:12" ht="15" customHeight="1">
      <c r="A1168" s="49"/>
      <c r="B1168" s="48" t="s">
        <v>14469</v>
      </c>
      <c r="C1168" s="48"/>
      <c r="D1168" s="46"/>
      <c r="E1168" s="46"/>
      <c r="F1168" s="46"/>
      <c r="G1168" s="46"/>
      <c r="H1168" s="46"/>
      <c r="I1168" s="46"/>
      <c r="J1168" s="4">
        <v>0</v>
      </c>
      <c r="K1168" s="46"/>
      <c r="L1168" s="47"/>
    </row>
    <row r="1169" spans="1:12" ht="15" customHeight="1">
      <c r="A1169" s="49"/>
      <c r="B1169" s="48" t="s">
        <v>14328</v>
      </c>
      <c r="C1169" s="48"/>
      <c r="D1169" s="46"/>
      <c r="E1169" s="46"/>
      <c r="F1169" s="46"/>
      <c r="G1169" s="46"/>
      <c r="H1169" s="46"/>
      <c r="I1169" s="46"/>
      <c r="J1169" s="4"/>
      <c r="K1169" s="46"/>
      <c r="L1169" s="47"/>
    </row>
    <row r="1170" spans="1:12" ht="15" customHeight="1">
      <c r="A1170" s="49"/>
      <c r="B1170" s="48" t="s">
        <v>14406</v>
      </c>
      <c r="C1170" s="48"/>
      <c r="D1170" s="46"/>
      <c r="E1170" s="46"/>
      <c r="F1170" s="46"/>
      <c r="G1170" s="46"/>
      <c r="H1170" s="46"/>
      <c r="I1170" s="46"/>
      <c r="J1170" s="4"/>
      <c r="K1170" s="46"/>
      <c r="L1170" s="47"/>
    </row>
    <row r="1171" spans="1:12" ht="30" customHeight="1">
      <c r="A1171" s="49"/>
      <c r="B1171" s="48" t="s">
        <v>14637</v>
      </c>
      <c r="C1171" s="48"/>
      <c r="D1171" s="46"/>
      <c r="E1171" s="46"/>
      <c r="F1171" s="46"/>
      <c r="G1171" s="46"/>
      <c r="H1171" s="46"/>
      <c r="I1171" s="46"/>
      <c r="J1171" s="4"/>
      <c r="K1171" s="46"/>
      <c r="L1171" s="47"/>
    </row>
    <row r="1172" spans="1:12" ht="15" customHeight="1">
      <c r="A1172" s="49"/>
      <c r="B1172" s="48" t="s">
        <v>14645</v>
      </c>
      <c r="C1172" s="48"/>
      <c r="D1172" s="46"/>
      <c r="E1172" s="46"/>
      <c r="F1172" s="46"/>
      <c r="G1172" s="46"/>
      <c r="H1172" s="46"/>
      <c r="I1172" s="46"/>
      <c r="J1172" s="4"/>
      <c r="K1172" s="46"/>
      <c r="L1172" s="47"/>
    </row>
    <row r="1173" spans="1:12" ht="15.75" thickBot="1">
      <c r="A1173" s="43"/>
      <c r="B1173" s="45" t="s">
        <v>14650</v>
      </c>
      <c r="C1173" s="45"/>
      <c r="D1173" s="35"/>
      <c r="E1173" s="35"/>
      <c r="F1173" s="35"/>
      <c r="G1173" s="35"/>
      <c r="H1173" s="35"/>
      <c r="I1173" s="35"/>
      <c r="J1173" s="3"/>
      <c r="K1173" s="35"/>
      <c r="L1173" s="37"/>
    </row>
    <row r="1174" spans="1:12" ht="15" customHeight="1">
      <c r="A1174" s="42" t="s">
        <v>1409</v>
      </c>
      <c r="B1174" s="44" t="s">
        <v>14341</v>
      </c>
      <c r="C1174" s="44"/>
      <c r="D1174" s="34" t="s">
        <v>14433</v>
      </c>
      <c r="E1174" s="34" t="s">
        <v>14883</v>
      </c>
      <c r="F1174" s="34" t="s">
        <v>14319</v>
      </c>
      <c r="G1174" s="34" t="s">
        <v>14320</v>
      </c>
      <c r="H1174" s="34" t="s">
        <v>14321</v>
      </c>
      <c r="I1174" s="34" t="s">
        <v>14322</v>
      </c>
      <c r="J1174" s="2">
        <v>4</v>
      </c>
      <c r="K1174" s="34" t="s">
        <v>14323</v>
      </c>
      <c r="L1174" s="36">
        <v>1555</v>
      </c>
    </row>
    <row r="1175" spans="1:12" ht="15" customHeight="1">
      <c r="A1175" s="49"/>
      <c r="B1175" s="48" t="s">
        <v>14332</v>
      </c>
      <c r="C1175" s="48"/>
      <c r="D1175" s="46"/>
      <c r="E1175" s="46"/>
      <c r="F1175" s="46"/>
      <c r="G1175" s="46"/>
      <c r="H1175" s="46"/>
      <c r="I1175" s="46"/>
      <c r="J1175" s="4">
        <v>0</v>
      </c>
      <c r="K1175" s="46"/>
      <c r="L1175" s="47"/>
    </row>
    <row r="1176" spans="1:12" ht="15" customHeight="1">
      <c r="A1176" s="49"/>
      <c r="B1176" s="48" t="s">
        <v>14350</v>
      </c>
      <c r="C1176" s="48"/>
      <c r="D1176" s="46"/>
      <c r="E1176" s="46"/>
      <c r="F1176" s="46"/>
      <c r="G1176" s="46"/>
      <c r="H1176" s="46"/>
      <c r="I1176" s="46"/>
      <c r="J1176" s="4"/>
      <c r="K1176" s="46"/>
      <c r="L1176" s="47"/>
    </row>
    <row r="1177" spans="1:12" ht="15" customHeight="1">
      <c r="A1177" s="49"/>
      <c r="B1177" s="48" t="s">
        <v>14505</v>
      </c>
      <c r="C1177" s="48"/>
      <c r="D1177" s="46"/>
      <c r="E1177" s="46"/>
      <c r="F1177" s="46"/>
      <c r="G1177" s="46"/>
      <c r="H1177" s="46"/>
      <c r="I1177" s="46"/>
      <c r="J1177" s="4"/>
      <c r="K1177" s="46"/>
      <c r="L1177" s="47"/>
    </row>
    <row r="1178" spans="1:12" ht="15" customHeight="1">
      <c r="A1178" s="49"/>
      <c r="B1178" s="48" t="s">
        <v>14619</v>
      </c>
      <c r="C1178" s="48"/>
      <c r="D1178" s="46"/>
      <c r="E1178" s="46"/>
      <c r="F1178" s="46"/>
      <c r="G1178" s="46"/>
      <c r="H1178" s="46"/>
      <c r="I1178" s="46"/>
      <c r="J1178" s="4"/>
      <c r="K1178" s="46"/>
      <c r="L1178" s="47"/>
    </row>
    <row r="1179" spans="1:12" ht="15" customHeight="1">
      <c r="A1179" s="49"/>
      <c r="B1179" s="48" t="s">
        <v>14383</v>
      </c>
      <c r="C1179" s="48"/>
      <c r="D1179" s="46"/>
      <c r="E1179" s="46"/>
      <c r="F1179" s="46"/>
      <c r="G1179" s="46"/>
      <c r="H1179" s="46"/>
      <c r="I1179" s="46"/>
      <c r="J1179" s="4"/>
      <c r="K1179" s="46"/>
      <c r="L1179" s="47"/>
    </row>
    <row r="1180" spans="1:12" ht="15" customHeight="1">
      <c r="A1180" s="49"/>
      <c r="B1180" s="48" t="s">
        <v>14335</v>
      </c>
      <c r="C1180" s="48"/>
      <c r="D1180" s="46"/>
      <c r="E1180" s="46"/>
      <c r="F1180" s="46"/>
      <c r="G1180" s="46"/>
      <c r="H1180" s="46"/>
      <c r="I1180" s="46"/>
      <c r="J1180" s="4"/>
      <c r="K1180" s="46"/>
      <c r="L1180" s="47"/>
    </row>
    <row r="1181" spans="1:12" ht="15" customHeight="1">
      <c r="A1181" s="49"/>
      <c r="B1181" s="48" t="s">
        <v>14489</v>
      </c>
      <c r="C1181" s="48"/>
      <c r="D1181" s="46"/>
      <c r="E1181" s="46"/>
      <c r="F1181" s="46"/>
      <c r="G1181" s="46"/>
      <c r="H1181" s="46"/>
      <c r="I1181" s="46"/>
      <c r="J1181" s="4"/>
      <c r="K1181" s="46"/>
      <c r="L1181" s="47"/>
    </row>
    <row r="1182" spans="1:12" ht="15" customHeight="1">
      <c r="A1182" s="49"/>
      <c r="B1182" s="48" t="s">
        <v>14663</v>
      </c>
      <c r="C1182" s="48"/>
      <c r="D1182" s="46"/>
      <c r="E1182" s="46"/>
      <c r="F1182" s="46"/>
      <c r="G1182" s="46"/>
      <c r="H1182" s="46"/>
      <c r="I1182" s="46"/>
      <c r="J1182" s="4"/>
      <c r="K1182" s="46"/>
      <c r="L1182" s="47"/>
    </row>
    <row r="1183" spans="1:12" ht="15" customHeight="1">
      <c r="A1183" s="49"/>
      <c r="B1183" s="48" t="s">
        <v>14328</v>
      </c>
      <c r="C1183" s="48"/>
      <c r="D1183" s="46"/>
      <c r="E1183" s="46"/>
      <c r="F1183" s="46"/>
      <c r="G1183" s="46"/>
      <c r="H1183" s="46"/>
      <c r="I1183" s="46"/>
      <c r="J1183" s="4"/>
      <c r="K1183" s="46"/>
      <c r="L1183" s="47"/>
    </row>
    <row r="1184" spans="1:12" ht="15" customHeight="1">
      <c r="A1184" s="49"/>
      <c r="B1184" s="48" t="s">
        <v>14406</v>
      </c>
      <c r="C1184" s="48"/>
      <c r="D1184" s="46"/>
      <c r="E1184" s="46"/>
      <c r="F1184" s="46"/>
      <c r="G1184" s="46"/>
      <c r="H1184" s="46"/>
      <c r="I1184" s="46"/>
      <c r="J1184" s="4"/>
      <c r="K1184" s="46"/>
      <c r="L1184" s="47"/>
    </row>
    <row r="1185" spans="1:12" ht="15" customHeight="1">
      <c r="A1185" s="49"/>
      <c r="B1185" s="48" t="s">
        <v>14409</v>
      </c>
      <c r="C1185" s="48"/>
      <c r="D1185" s="46"/>
      <c r="E1185" s="46"/>
      <c r="F1185" s="46"/>
      <c r="G1185" s="46"/>
      <c r="H1185" s="46"/>
      <c r="I1185" s="46"/>
      <c r="J1185" s="4"/>
      <c r="K1185" s="46"/>
      <c r="L1185" s="47"/>
    </row>
    <row r="1186" spans="1:12" ht="15" customHeight="1">
      <c r="A1186" s="49"/>
      <c r="B1186" s="48" t="s">
        <v>14316</v>
      </c>
      <c r="C1186" s="48"/>
      <c r="D1186" s="46"/>
      <c r="E1186" s="46"/>
      <c r="F1186" s="46"/>
      <c r="G1186" s="46"/>
      <c r="H1186" s="46"/>
      <c r="I1186" s="46"/>
      <c r="J1186" s="4"/>
      <c r="K1186" s="46"/>
      <c r="L1186" s="47"/>
    </row>
    <row r="1187" spans="1:12" ht="15" customHeight="1">
      <c r="A1187" s="49"/>
      <c r="B1187" s="48" t="s">
        <v>14427</v>
      </c>
      <c r="C1187" s="48"/>
      <c r="D1187" s="46"/>
      <c r="E1187" s="46"/>
      <c r="F1187" s="46"/>
      <c r="G1187" s="46"/>
      <c r="H1187" s="46"/>
      <c r="I1187" s="46"/>
      <c r="J1187" s="4"/>
      <c r="K1187" s="46"/>
      <c r="L1187" s="47"/>
    </row>
    <row r="1188" spans="1:12" ht="30" customHeight="1">
      <c r="A1188" s="49"/>
      <c r="B1188" s="48" t="s">
        <v>14626</v>
      </c>
      <c r="C1188" s="48"/>
      <c r="D1188" s="46"/>
      <c r="E1188" s="46"/>
      <c r="F1188" s="46"/>
      <c r="G1188" s="46"/>
      <c r="H1188" s="46"/>
      <c r="I1188" s="46"/>
      <c r="J1188" s="4"/>
      <c r="K1188" s="46"/>
      <c r="L1188" s="47"/>
    </row>
    <row r="1189" spans="1:12" ht="15" customHeight="1">
      <c r="A1189" s="49"/>
      <c r="B1189" s="48" t="s">
        <v>14330</v>
      </c>
      <c r="C1189" s="48"/>
      <c r="D1189" s="46"/>
      <c r="E1189" s="46"/>
      <c r="F1189" s="46"/>
      <c r="G1189" s="46"/>
      <c r="H1189" s="46"/>
      <c r="I1189" s="46"/>
      <c r="J1189" s="4"/>
      <c r="K1189" s="46"/>
      <c r="L1189" s="47"/>
    </row>
    <row r="1190" spans="1:12" ht="15.75" thickBot="1">
      <c r="A1190" s="43"/>
      <c r="B1190" s="45" t="s">
        <v>14428</v>
      </c>
      <c r="C1190" s="45"/>
      <c r="D1190" s="35"/>
      <c r="E1190" s="35"/>
      <c r="F1190" s="35"/>
      <c r="G1190" s="35"/>
      <c r="H1190" s="35"/>
      <c r="I1190" s="35"/>
      <c r="J1190" s="3"/>
      <c r="K1190" s="35"/>
      <c r="L1190" s="37"/>
    </row>
    <row r="1191" spans="1:12" ht="15">
      <c r="A1191" s="42" t="s">
        <v>6413</v>
      </c>
      <c r="B1191" s="44" t="s">
        <v>14335</v>
      </c>
      <c r="C1191" s="44"/>
      <c r="D1191" s="34" t="s">
        <v>14433</v>
      </c>
      <c r="E1191" s="34" t="s">
        <v>14884</v>
      </c>
      <c r="F1191" s="34" t="s">
        <v>14319</v>
      </c>
      <c r="G1191" s="34" t="s">
        <v>14320</v>
      </c>
      <c r="H1191" s="34" t="s">
        <v>14321</v>
      </c>
      <c r="I1191" s="34" t="s">
        <v>14322</v>
      </c>
      <c r="J1191" s="2">
        <v>4</v>
      </c>
      <c r="K1191" s="34" t="s">
        <v>14323</v>
      </c>
      <c r="L1191" s="36"/>
    </row>
    <row r="1192" spans="1:12" ht="15.75" thickBot="1">
      <c r="A1192" s="43"/>
      <c r="B1192" s="45"/>
      <c r="C1192" s="45"/>
      <c r="D1192" s="35"/>
      <c r="E1192" s="35"/>
      <c r="F1192" s="35"/>
      <c r="G1192" s="35"/>
      <c r="H1192" s="35"/>
      <c r="I1192" s="35"/>
      <c r="J1192" s="3">
        <v>0</v>
      </c>
      <c r="K1192" s="35"/>
      <c r="L1192" s="37"/>
    </row>
    <row r="1193" spans="1:12" ht="15" customHeight="1">
      <c r="A1193" s="42" t="s">
        <v>79</v>
      </c>
      <c r="B1193" s="44" t="s">
        <v>14333</v>
      </c>
      <c r="C1193" s="44"/>
      <c r="D1193" s="34" t="s">
        <v>14433</v>
      </c>
      <c r="E1193" s="34" t="s">
        <v>14885</v>
      </c>
      <c r="F1193" s="34" t="s">
        <v>14319</v>
      </c>
      <c r="G1193" s="34" t="s">
        <v>14320</v>
      </c>
      <c r="H1193" s="34" t="s">
        <v>14321</v>
      </c>
      <c r="I1193" s="34" t="s">
        <v>14322</v>
      </c>
      <c r="J1193" s="2">
        <v>6</v>
      </c>
      <c r="K1193" s="34" t="s">
        <v>14323</v>
      </c>
      <c r="L1193" s="36"/>
    </row>
    <row r="1194" spans="1:12" ht="15" customHeight="1">
      <c r="A1194" s="49"/>
      <c r="B1194" s="48" t="s">
        <v>14757</v>
      </c>
      <c r="C1194" s="48"/>
      <c r="D1194" s="46"/>
      <c r="E1194" s="46"/>
      <c r="F1194" s="46"/>
      <c r="G1194" s="46"/>
      <c r="H1194" s="46"/>
      <c r="I1194" s="46"/>
      <c r="J1194" s="4">
        <v>0</v>
      </c>
      <c r="K1194" s="46"/>
      <c r="L1194" s="47"/>
    </row>
    <row r="1195" spans="1:12" ht="15" customHeight="1">
      <c r="A1195" s="49"/>
      <c r="B1195" s="48" t="s">
        <v>14489</v>
      </c>
      <c r="C1195" s="48"/>
      <c r="D1195" s="46"/>
      <c r="E1195" s="46"/>
      <c r="F1195" s="46"/>
      <c r="G1195" s="46"/>
      <c r="H1195" s="46"/>
      <c r="I1195" s="46"/>
      <c r="J1195" s="4"/>
      <c r="K1195" s="46"/>
      <c r="L1195" s="47"/>
    </row>
    <row r="1196" spans="1:12" ht="15" customHeight="1">
      <c r="A1196" s="49"/>
      <c r="B1196" s="48" t="s">
        <v>14453</v>
      </c>
      <c r="C1196" s="48"/>
      <c r="D1196" s="46"/>
      <c r="E1196" s="46"/>
      <c r="F1196" s="46"/>
      <c r="G1196" s="46"/>
      <c r="H1196" s="46"/>
      <c r="I1196" s="46"/>
      <c r="J1196" s="4"/>
      <c r="K1196" s="46"/>
      <c r="L1196" s="47"/>
    </row>
    <row r="1197" spans="1:12" ht="15" customHeight="1">
      <c r="A1197" s="49"/>
      <c r="B1197" s="48" t="s">
        <v>14886</v>
      </c>
      <c r="C1197" s="48"/>
      <c r="D1197" s="46"/>
      <c r="E1197" s="46"/>
      <c r="F1197" s="46"/>
      <c r="G1197" s="46"/>
      <c r="H1197" s="46"/>
      <c r="I1197" s="46"/>
      <c r="J1197" s="4"/>
      <c r="K1197" s="46"/>
      <c r="L1197" s="47"/>
    </row>
    <row r="1198" spans="1:12" ht="30" customHeight="1">
      <c r="A1198" s="49"/>
      <c r="B1198" s="48" t="s">
        <v>14778</v>
      </c>
      <c r="C1198" s="48"/>
      <c r="D1198" s="46"/>
      <c r="E1198" s="46"/>
      <c r="F1198" s="46"/>
      <c r="G1198" s="46"/>
      <c r="H1198" s="46"/>
      <c r="I1198" s="46"/>
      <c r="J1198" s="4"/>
      <c r="K1198" s="46"/>
      <c r="L1198" s="47"/>
    </row>
    <row r="1199" spans="1:12" ht="15" customHeight="1">
      <c r="A1199" s="49"/>
      <c r="B1199" s="48" t="s">
        <v>14663</v>
      </c>
      <c r="C1199" s="48"/>
      <c r="D1199" s="46"/>
      <c r="E1199" s="46"/>
      <c r="F1199" s="46"/>
      <c r="G1199" s="46"/>
      <c r="H1199" s="46"/>
      <c r="I1199" s="46"/>
      <c r="J1199" s="4"/>
      <c r="K1199" s="46"/>
      <c r="L1199" s="47"/>
    </row>
    <row r="1200" spans="1:12" ht="15" customHeight="1">
      <c r="A1200" s="49"/>
      <c r="B1200" s="48" t="s">
        <v>14385</v>
      </c>
      <c r="C1200" s="48"/>
      <c r="D1200" s="46"/>
      <c r="E1200" s="46"/>
      <c r="F1200" s="46"/>
      <c r="G1200" s="46"/>
      <c r="H1200" s="46"/>
      <c r="I1200" s="46"/>
      <c r="J1200" s="4"/>
      <c r="K1200" s="46"/>
      <c r="L1200" s="47"/>
    </row>
    <row r="1201" spans="1:12" ht="15" customHeight="1">
      <c r="A1201" s="49"/>
      <c r="B1201" s="48" t="s">
        <v>14758</v>
      </c>
      <c r="C1201" s="48"/>
      <c r="D1201" s="46"/>
      <c r="E1201" s="46"/>
      <c r="F1201" s="46"/>
      <c r="G1201" s="46"/>
      <c r="H1201" s="46"/>
      <c r="I1201" s="46"/>
      <c r="J1201" s="4"/>
      <c r="K1201" s="46"/>
      <c r="L1201" s="47"/>
    </row>
    <row r="1202" spans="1:12" ht="15" customHeight="1">
      <c r="A1202" s="49"/>
      <c r="B1202" s="48" t="s">
        <v>14406</v>
      </c>
      <c r="C1202" s="48"/>
      <c r="D1202" s="46"/>
      <c r="E1202" s="46"/>
      <c r="F1202" s="46"/>
      <c r="G1202" s="46"/>
      <c r="H1202" s="46"/>
      <c r="I1202" s="46"/>
      <c r="J1202" s="4"/>
      <c r="K1202" s="46"/>
      <c r="L1202" s="47"/>
    </row>
    <row r="1203" spans="1:12" ht="15" customHeight="1">
      <c r="A1203" s="49"/>
      <c r="B1203" s="48" t="s">
        <v>14676</v>
      </c>
      <c r="C1203" s="48"/>
      <c r="D1203" s="46"/>
      <c r="E1203" s="46"/>
      <c r="F1203" s="46"/>
      <c r="G1203" s="46"/>
      <c r="H1203" s="46"/>
      <c r="I1203" s="46"/>
      <c r="J1203" s="4"/>
      <c r="K1203" s="46"/>
      <c r="L1203" s="47"/>
    </row>
    <row r="1204" spans="1:12" ht="15" customHeight="1">
      <c r="A1204" s="49"/>
      <c r="B1204" s="48" t="s">
        <v>14472</v>
      </c>
      <c r="C1204" s="48"/>
      <c r="D1204" s="46"/>
      <c r="E1204" s="46"/>
      <c r="F1204" s="46"/>
      <c r="G1204" s="46"/>
      <c r="H1204" s="46"/>
      <c r="I1204" s="46"/>
      <c r="J1204" s="4"/>
      <c r="K1204" s="46"/>
      <c r="L1204" s="47"/>
    </row>
    <row r="1205" spans="1:12" ht="15" customHeight="1">
      <c r="A1205" s="49"/>
      <c r="B1205" s="48" t="s">
        <v>14456</v>
      </c>
      <c r="C1205" s="48"/>
      <c r="D1205" s="46"/>
      <c r="E1205" s="46"/>
      <c r="F1205" s="46"/>
      <c r="G1205" s="46"/>
      <c r="H1205" s="46"/>
      <c r="I1205" s="46"/>
      <c r="J1205" s="4"/>
      <c r="K1205" s="46"/>
      <c r="L1205" s="47"/>
    </row>
    <row r="1206" spans="1:12" ht="30" customHeight="1">
      <c r="A1206" s="49"/>
      <c r="B1206" s="48" t="s">
        <v>14637</v>
      </c>
      <c r="C1206" s="48"/>
      <c r="D1206" s="46"/>
      <c r="E1206" s="46"/>
      <c r="F1206" s="46"/>
      <c r="G1206" s="46"/>
      <c r="H1206" s="46"/>
      <c r="I1206" s="46"/>
      <c r="J1206" s="4"/>
      <c r="K1206" s="46"/>
      <c r="L1206" s="47"/>
    </row>
    <row r="1207" spans="1:12" ht="15" customHeight="1">
      <c r="A1207" s="49"/>
      <c r="B1207" s="48" t="s">
        <v>14376</v>
      </c>
      <c r="C1207" s="48"/>
      <c r="D1207" s="46"/>
      <c r="E1207" s="46"/>
      <c r="F1207" s="46"/>
      <c r="G1207" s="46"/>
      <c r="H1207" s="46"/>
      <c r="I1207" s="46"/>
      <c r="J1207" s="4"/>
      <c r="K1207" s="46"/>
      <c r="L1207" s="47"/>
    </row>
    <row r="1208" spans="1:12" ht="15.75" thickBot="1">
      <c r="A1208" s="43"/>
      <c r="B1208" s="45" t="s">
        <v>14378</v>
      </c>
      <c r="C1208" s="45"/>
      <c r="D1208" s="35"/>
      <c r="E1208" s="35"/>
      <c r="F1208" s="35"/>
      <c r="G1208" s="35"/>
      <c r="H1208" s="35"/>
      <c r="I1208" s="35"/>
      <c r="J1208" s="3"/>
      <c r="K1208" s="35"/>
      <c r="L1208" s="37"/>
    </row>
    <row r="1209" spans="1:12" ht="15" customHeight="1">
      <c r="A1209" s="42" t="s">
        <v>49</v>
      </c>
      <c r="B1209" s="44" t="s">
        <v>14436</v>
      </c>
      <c r="C1209" s="44"/>
      <c r="D1209" s="34" t="s">
        <v>14433</v>
      </c>
      <c r="E1209" s="34" t="s">
        <v>14887</v>
      </c>
      <c r="F1209" s="34" t="s">
        <v>14319</v>
      </c>
      <c r="G1209" s="34" t="s">
        <v>14320</v>
      </c>
      <c r="H1209" s="34" t="s">
        <v>14321</v>
      </c>
      <c r="I1209" s="34" t="s">
        <v>14322</v>
      </c>
      <c r="J1209" s="2">
        <v>8</v>
      </c>
      <c r="K1209" s="34" t="s">
        <v>14323</v>
      </c>
      <c r="L1209" s="36"/>
    </row>
    <row r="1210" spans="1:12" ht="15" customHeight="1">
      <c r="A1210" s="49"/>
      <c r="B1210" s="48" t="s">
        <v>14500</v>
      </c>
      <c r="C1210" s="48"/>
      <c r="D1210" s="46"/>
      <c r="E1210" s="46"/>
      <c r="F1210" s="46"/>
      <c r="G1210" s="46"/>
      <c r="H1210" s="46"/>
      <c r="I1210" s="46"/>
      <c r="J1210" s="4">
        <v>0</v>
      </c>
      <c r="K1210" s="46"/>
      <c r="L1210" s="47"/>
    </row>
    <row r="1211" spans="1:12" ht="15" customHeight="1">
      <c r="A1211" s="49"/>
      <c r="B1211" s="48" t="s">
        <v>14460</v>
      </c>
      <c r="C1211" s="48"/>
      <c r="D1211" s="46"/>
      <c r="E1211" s="46"/>
      <c r="F1211" s="46"/>
      <c r="G1211" s="46"/>
      <c r="H1211" s="46"/>
      <c r="I1211" s="46"/>
      <c r="J1211" s="4"/>
      <c r="K1211" s="46"/>
      <c r="L1211" s="47"/>
    </row>
    <row r="1212" spans="1:12" ht="15" customHeight="1">
      <c r="A1212" s="49"/>
      <c r="B1212" s="48" t="s">
        <v>14341</v>
      </c>
      <c r="C1212" s="48"/>
      <c r="D1212" s="46"/>
      <c r="E1212" s="46"/>
      <c r="F1212" s="46"/>
      <c r="G1212" s="46"/>
      <c r="H1212" s="46"/>
      <c r="I1212" s="46"/>
      <c r="J1212" s="4"/>
      <c r="K1212" s="46"/>
      <c r="L1212" s="47"/>
    </row>
    <row r="1213" spans="1:12" ht="15" customHeight="1">
      <c r="A1213" s="49"/>
      <c r="B1213" s="48" t="s">
        <v>14332</v>
      </c>
      <c r="C1213" s="48"/>
      <c r="D1213" s="46"/>
      <c r="E1213" s="46"/>
      <c r="F1213" s="46"/>
      <c r="G1213" s="46"/>
      <c r="H1213" s="46"/>
      <c r="I1213" s="46"/>
      <c r="J1213" s="4"/>
      <c r="K1213" s="46"/>
      <c r="L1213" s="47"/>
    </row>
    <row r="1214" spans="1:12" ht="15" customHeight="1">
      <c r="A1214" s="49"/>
      <c r="B1214" s="48" t="s">
        <v>14350</v>
      </c>
      <c r="C1214" s="48"/>
      <c r="D1214" s="46"/>
      <c r="E1214" s="46"/>
      <c r="F1214" s="46"/>
      <c r="G1214" s="46"/>
      <c r="H1214" s="46"/>
      <c r="I1214" s="46"/>
      <c r="J1214" s="4"/>
      <c r="K1214" s="46"/>
      <c r="L1214" s="47"/>
    </row>
    <row r="1215" spans="1:12" ht="15" customHeight="1">
      <c r="A1215" s="49"/>
      <c r="B1215" s="48" t="s">
        <v>14395</v>
      </c>
      <c r="C1215" s="48"/>
      <c r="D1215" s="46"/>
      <c r="E1215" s="46"/>
      <c r="F1215" s="46"/>
      <c r="G1215" s="46"/>
      <c r="H1215" s="46"/>
      <c r="I1215" s="46"/>
      <c r="J1215" s="4"/>
      <c r="K1215" s="46"/>
      <c r="L1215" s="47"/>
    </row>
    <row r="1216" spans="1:12" ht="15" customHeight="1">
      <c r="A1216" s="49"/>
      <c r="B1216" s="48" t="s">
        <v>14504</v>
      </c>
      <c r="C1216" s="48"/>
      <c r="D1216" s="46"/>
      <c r="E1216" s="46"/>
      <c r="F1216" s="46"/>
      <c r="G1216" s="46"/>
      <c r="H1216" s="46"/>
      <c r="I1216" s="46"/>
      <c r="J1216" s="4"/>
      <c r="K1216" s="46"/>
      <c r="L1216" s="47"/>
    </row>
    <row r="1217" spans="1:12" ht="15" customHeight="1">
      <c r="A1217" s="49"/>
      <c r="B1217" s="48" t="s">
        <v>14619</v>
      </c>
      <c r="C1217" s="48"/>
      <c r="D1217" s="46"/>
      <c r="E1217" s="46"/>
      <c r="F1217" s="46"/>
      <c r="G1217" s="46"/>
      <c r="H1217" s="46"/>
      <c r="I1217" s="46"/>
      <c r="J1217" s="4"/>
      <c r="K1217" s="46"/>
      <c r="L1217" s="47"/>
    </row>
    <row r="1218" spans="1:12" ht="15" customHeight="1">
      <c r="A1218" s="49"/>
      <c r="B1218" s="48" t="s">
        <v>14888</v>
      </c>
      <c r="C1218" s="48"/>
      <c r="D1218" s="46"/>
      <c r="E1218" s="46"/>
      <c r="F1218" s="46"/>
      <c r="G1218" s="46"/>
      <c r="H1218" s="46"/>
      <c r="I1218" s="46"/>
      <c r="J1218" s="4"/>
      <c r="K1218" s="46"/>
      <c r="L1218" s="47"/>
    </row>
    <row r="1219" spans="1:12" ht="15" customHeight="1">
      <c r="A1219" s="49"/>
      <c r="B1219" s="48" t="s">
        <v>14889</v>
      </c>
      <c r="C1219" s="48"/>
      <c r="D1219" s="46"/>
      <c r="E1219" s="46"/>
      <c r="F1219" s="46"/>
      <c r="G1219" s="46"/>
      <c r="H1219" s="46"/>
      <c r="I1219" s="46"/>
      <c r="J1219" s="4"/>
      <c r="K1219" s="46"/>
      <c r="L1219" s="47"/>
    </row>
    <row r="1220" spans="1:12" ht="15" customHeight="1">
      <c r="A1220" s="49"/>
      <c r="B1220" s="48" t="s">
        <v>14384</v>
      </c>
      <c r="C1220" s="48"/>
      <c r="D1220" s="46"/>
      <c r="E1220" s="46"/>
      <c r="F1220" s="46"/>
      <c r="G1220" s="46"/>
      <c r="H1220" s="46"/>
      <c r="I1220" s="46"/>
      <c r="J1220" s="4"/>
      <c r="K1220" s="46"/>
      <c r="L1220" s="47"/>
    </row>
    <row r="1221" spans="1:12" ht="15" customHeight="1">
      <c r="A1221" s="49"/>
      <c r="B1221" s="48" t="s">
        <v>14464</v>
      </c>
      <c r="C1221" s="48"/>
      <c r="D1221" s="46"/>
      <c r="E1221" s="46"/>
      <c r="F1221" s="46"/>
      <c r="G1221" s="46"/>
      <c r="H1221" s="46"/>
      <c r="I1221" s="46"/>
      <c r="J1221" s="4"/>
      <c r="K1221" s="46"/>
      <c r="L1221" s="47"/>
    </row>
    <row r="1222" spans="1:12" ht="15" customHeight="1">
      <c r="A1222" s="49"/>
      <c r="B1222" s="48" t="s">
        <v>14358</v>
      </c>
      <c r="C1222" s="48"/>
      <c r="D1222" s="46"/>
      <c r="E1222" s="46"/>
      <c r="F1222" s="46"/>
      <c r="G1222" s="46"/>
      <c r="H1222" s="46"/>
      <c r="I1222" s="46"/>
      <c r="J1222" s="4"/>
      <c r="K1222" s="46"/>
      <c r="L1222" s="47"/>
    </row>
    <row r="1223" spans="1:12" ht="15" customHeight="1">
      <c r="A1223" s="49"/>
      <c r="B1223" s="48" t="s">
        <v>14490</v>
      </c>
      <c r="C1223" s="48"/>
      <c r="D1223" s="46"/>
      <c r="E1223" s="46"/>
      <c r="F1223" s="46"/>
      <c r="G1223" s="46"/>
      <c r="H1223" s="46"/>
      <c r="I1223" s="46"/>
      <c r="J1223" s="4"/>
      <c r="K1223" s="46"/>
      <c r="L1223" s="47"/>
    </row>
    <row r="1224" spans="1:12" ht="15" customHeight="1">
      <c r="A1224" s="49"/>
      <c r="B1224" s="48" t="s">
        <v>14890</v>
      </c>
      <c r="C1224" s="48"/>
      <c r="D1224" s="46"/>
      <c r="E1224" s="46"/>
      <c r="F1224" s="46"/>
      <c r="G1224" s="46"/>
      <c r="H1224" s="46"/>
      <c r="I1224" s="46"/>
      <c r="J1224" s="4"/>
      <c r="K1224" s="46"/>
      <c r="L1224" s="47"/>
    </row>
    <row r="1225" spans="1:12" ht="15" customHeight="1">
      <c r="A1225" s="49"/>
      <c r="B1225" s="48" t="s">
        <v>14385</v>
      </c>
      <c r="C1225" s="48"/>
      <c r="D1225" s="46"/>
      <c r="E1225" s="46"/>
      <c r="F1225" s="46"/>
      <c r="G1225" s="46"/>
      <c r="H1225" s="46"/>
      <c r="I1225" s="46"/>
      <c r="J1225" s="4"/>
      <c r="K1225" s="46"/>
      <c r="L1225" s="47"/>
    </row>
    <row r="1226" spans="1:12" ht="15" customHeight="1">
      <c r="A1226" s="49"/>
      <c r="B1226" s="48" t="s">
        <v>14514</v>
      </c>
      <c r="C1226" s="48"/>
      <c r="D1226" s="46"/>
      <c r="E1226" s="46"/>
      <c r="F1226" s="46"/>
      <c r="G1226" s="46"/>
      <c r="H1226" s="46"/>
      <c r="I1226" s="46"/>
      <c r="J1226" s="4"/>
      <c r="K1226" s="46"/>
      <c r="L1226" s="47"/>
    </row>
    <row r="1227" spans="1:12" ht="15" customHeight="1">
      <c r="A1227" s="49"/>
      <c r="B1227" s="48" t="s">
        <v>14891</v>
      </c>
      <c r="C1227" s="48"/>
      <c r="D1227" s="46"/>
      <c r="E1227" s="46"/>
      <c r="F1227" s="46"/>
      <c r="G1227" s="46"/>
      <c r="H1227" s="46"/>
      <c r="I1227" s="46"/>
      <c r="J1227" s="4"/>
      <c r="K1227" s="46"/>
      <c r="L1227" s="47"/>
    </row>
    <row r="1228" spans="1:12" ht="15" customHeight="1">
      <c r="A1228" s="49"/>
      <c r="B1228" s="48" t="s">
        <v>14892</v>
      </c>
      <c r="C1228" s="48"/>
      <c r="D1228" s="46"/>
      <c r="E1228" s="46"/>
      <c r="F1228" s="46"/>
      <c r="G1228" s="46"/>
      <c r="H1228" s="46"/>
      <c r="I1228" s="46"/>
      <c r="J1228" s="4"/>
      <c r="K1228" s="46"/>
      <c r="L1228" s="47"/>
    </row>
    <row r="1229" spans="1:12" ht="15" customHeight="1">
      <c r="A1229" s="49"/>
      <c r="B1229" s="48" t="s">
        <v>14517</v>
      </c>
      <c r="C1229" s="48"/>
      <c r="D1229" s="46"/>
      <c r="E1229" s="46"/>
      <c r="F1229" s="46"/>
      <c r="G1229" s="46"/>
      <c r="H1229" s="46"/>
      <c r="I1229" s="46"/>
      <c r="J1229" s="4"/>
      <c r="K1229" s="46"/>
      <c r="L1229" s="47"/>
    </row>
    <row r="1230" spans="1:12" ht="15" customHeight="1">
      <c r="A1230" s="49"/>
      <c r="B1230" s="48" t="s">
        <v>14518</v>
      </c>
      <c r="C1230" s="48"/>
      <c r="D1230" s="46"/>
      <c r="E1230" s="46"/>
      <c r="F1230" s="46"/>
      <c r="G1230" s="46"/>
      <c r="H1230" s="46"/>
      <c r="I1230" s="46"/>
      <c r="J1230" s="4"/>
      <c r="K1230" s="46"/>
      <c r="L1230" s="47"/>
    </row>
    <row r="1231" spans="1:12" ht="15" customHeight="1">
      <c r="A1231" s="49"/>
      <c r="B1231" s="48" t="s">
        <v>14893</v>
      </c>
      <c r="C1231" s="48"/>
      <c r="D1231" s="46"/>
      <c r="E1231" s="46"/>
      <c r="F1231" s="46"/>
      <c r="G1231" s="46"/>
      <c r="H1231" s="46"/>
      <c r="I1231" s="46"/>
      <c r="J1231" s="4"/>
      <c r="K1231" s="46"/>
      <c r="L1231" s="47"/>
    </row>
    <row r="1232" spans="1:12" ht="15" customHeight="1">
      <c r="A1232" s="49"/>
      <c r="B1232" s="48" t="s">
        <v>14411</v>
      </c>
      <c r="C1232" s="48"/>
      <c r="D1232" s="46"/>
      <c r="E1232" s="46"/>
      <c r="F1232" s="46"/>
      <c r="G1232" s="46"/>
      <c r="H1232" s="46"/>
      <c r="I1232" s="46"/>
      <c r="J1232" s="4"/>
      <c r="K1232" s="46"/>
      <c r="L1232" s="47"/>
    </row>
    <row r="1233" spans="1:12" ht="15" customHeight="1">
      <c r="A1233" s="49"/>
      <c r="B1233" s="48" t="s">
        <v>14680</v>
      </c>
      <c r="C1233" s="48"/>
      <c r="D1233" s="46"/>
      <c r="E1233" s="46"/>
      <c r="F1233" s="46"/>
      <c r="G1233" s="46"/>
      <c r="H1233" s="46"/>
      <c r="I1233" s="46"/>
      <c r="J1233" s="4"/>
      <c r="K1233" s="46"/>
      <c r="L1233" s="47"/>
    </row>
    <row r="1234" spans="1:12" ht="30" customHeight="1">
      <c r="A1234" s="49"/>
      <c r="B1234" s="48" t="s">
        <v>14494</v>
      </c>
      <c r="C1234" s="48"/>
      <c r="D1234" s="46"/>
      <c r="E1234" s="46"/>
      <c r="F1234" s="46"/>
      <c r="G1234" s="46"/>
      <c r="H1234" s="46"/>
      <c r="I1234" s="46"/>
      <c r="J1234" s="4"/>
      <c r="K1234" s="46"/>
      <c r="L1234" s="47"/>
    </row>
    <row r="1235" spans="1:12" ht="15" customHeight="1">
      <c r="A1235" s="49"/>
      <c r="B1235" s="48" t="s">
        <v>14525</v>
      </c>
      <c r="C1235" s="48"/>
      <c r="D1235" s="46"/>
      <c r="E1235" s="46"/>
      <c r="F1235" s="46"/>
      <c r="G1235" s="46"/>
      <c r="H1235" s="46"/>
      <c r="I1235" s="46"/>
      <c r="J1235" s="4"/>
      <c r="K1235" s="46"/>
      <c r="L1235" s="47"/>
    </row>
    <row r="1236" spans="1:12" ht="15" customHeight="1">
      <c r="A1236" s="49"/>
      <c r="B1236" s="48" t="s">
        <v>14894</v>
      </c>
      <c r="C1236" s="48"/>
      <c r="D1236" s="46"/>
      <c r="E1236" s="46"/>
      <c r="F1236" s="46"/>
      <c r="G1236" s="46"/>
      <c r="H1236" s="46"/>
      <c r="I1236" s="46"/>
      <c r="J1236" s="4"/>
      <c r="K1236" s="46"/>
      <c r="L1236" s="47"/>
    </row>
    <row r="1237" spans="1:12" ht="15.75" thickBot="1">
      <c r="A1237" s="43"/>
      <c r="B1237" s="45" t="s">
        <v>14804</v>
      </c>
      <c r="C1237" s="45"/>
      <c r="D1237" s="35"/>
      <c r="E1237" s="35"/>
      <c r="F1237" s="35"/>
      <c r="G1237" s="35"/>
      <c r="H1237" s="35"/>
      <c r="I1237" s="35"/>
      <c r="J1237" s="3"/>
      <c r="K1237" s="35"/>
      <c r="L1237" s="37"/>
    </row>
    <row r="1238" spans="1:12" ht="15" customHeight="1">
      <c r="A1238" s="42" t="s">
        <v>139</v>
      </c>
      <c r="B1238" s="44" t="s">
        <v>14436</v>
      </c>
      <c r="C1238" s="44"/>
      <c r="D1238" s="34" t="s">
        <v>14433</v>
      </c>
      <c r="E1238" s="34" t="s">
        <v>14895</v>
      </c>
      <c r="F1238" s="34" t="s">
        <v>14319</v>
      </c>
      <c r="G1238" s="34" t="s">
        <v>14320</v>
      </c>
      <c r="H1238" s="34" t="s">
        <v>14321</v>
      </c>
      <c r="I1238" s="34" t="s">
        <v>14322</v>
      </c>
      <c r="J1238" s="2">
        <v>8</v>
      </c>
      <c r="K1238" s="34" t="s">
        <v>14323</v>
      </c>
      <c r="L1238" s="36"/>
    </row>
    <row r="1239" spans="1:12" ht="15" customHeight="1">
      <c r="A1239" s="49"/>
      <c r="B1239" s="48" t="s">
        <v>14380</v>
      </c>
      <c r="C1239" s="48"/>
      <c r="D1239" s="46"/>
      <c r="E1239" s="46"/>
      <c r="F1239" s="46"/>
      <c r="G1239" s="46"/>
      <c r="H1239" s="46"/>
      <c r="I1239" s="46"/>
      <c r="J1239" s="4">
        <v>0</v>
      </c>
      <c r="K1239" s="46"/>
      <c r="L1239" s="47"/>
    </row>
    <row r="1240" spans="1:12" ht="15" customHeight="1">
      <c r="A1240" s="49"/>
      <c r="B1240" s="48" t="s">
        <v>14341</v>
      </c>
      <c r="C1240" s="48"/>
      <c r="D1240" s="46"/>
      <c r="E1240" s="46"/>
      <c r="F1240" s="46"/>
      <c r="G1240" s="46"/>
      <c r="H1240" s="46"/>
      <c r="I1240" s="46"/>
      <c r="J1240" s="4"/>
      <c r="K1240" s="46"/>
      <c r="L1240" s="47"/>
    </row>
    <row r="1241" spans="1:12" ht="15" customHeight="1">
      <c r="A1241" s="49"/>
      <c r="B1241" s="48" t="s">
        <v>14504</v>
      </c>
      <c r="C1241" s="48"/>
      <c r="D1241" s="46"/>
      <c r="E1241" s="46"/>
      <c r="F1241" s="46"/>
      <c r="G1241" s="46"/>
      <c r="H1241" s="46"/>
      <c r="I1241" s="46"/>
      <c r="J1241" s="4"/>
      <c r="K1241" s="46"/>
      <c r="L1241" s="47"/>
    </row>
    <row r="1242" spans="1:12" ht="15" customHeight="1">
      <c r="A1242" s="49"/>
      <c r="B1242" s="48" t="s">
        <v>14438</v>
      </c>
      <c r="C1242" s="48"/>
      <c r="D1242" s="46"/>
      <c r="E1242" s="46"/>
      <c r="F1242" s="46"/>
      <c r="G1242" s="46"/>
      <c r="H1242" s="46"/>
      <c r="I1242" s="46"/>
      <c r="J1242" s="4"/>
      <c r="K1242" s="46"/>
      <c r="L1242" s="47"/>
    </row>
    <row r="1243" spans="1:12" ht="15" customHeight="1">
      <c r="A1243" s="49"/>
      <c r="B1243" s="48" t="s">
        <v>14888</v>
      </c>
      <c r="C1243" s="48"/>
      <c r="D1243" s="46"/>
      <c r="E1243" s="46"/>
      <c r="F1243" s="46"/>
      <c r="G1243" s="46"/>
      <c r="H1243" s="46"/>
      <c r="I1243" s="46"/>
      <c r="J1243" s="4"/>
      <c r="K1243" s="46"/>
      <c r="L1243" s="47"/>
    </row>
    <row r="1244" spans="1:12" ht="15" customHeight="1">
      <c r="A1244" s="49"/>
      <c r="B1244" s="48" t="s">
        <v>14327</v>
      </c>
      <c r="C1244" s="48"/>
      <c r="D1244" s="46"/>
      <c r="E1244" s="46"/>
      <c r="F1244" s="46"/>
      <c r="G1244" s="46"/>
      <c r="H1244" s="46"/>
      <c r="I1244" s="46"/>
      <c r="J1244" s="4"/>
      <c r="K1244" s="46"/>
      <c r="L1244" s="47"/>
    </row>
    <row r="1245" spans="1:12" ht="15" customHeight="1">
      <c r="A1245" s="49"/>
      <c r="B1245" s="48" t="s">
        <v>14384</v>
      </c>
      <c r="C1245" s="48"/>
      <c r="D1245" s="46"/>
      <c r="E1245" s="46"/>
      <c r="F1245" s="46"/>
      <c r="G1245" s="46"/>
      <c r="H1245" s="46"/>
      <c r="I1245" s="46"/>
      <c r="J1245" s="4"/>
      <c r="K1245" s="46"/>
      <c r="L1245" s="47"/>
    </row>
    <row r="1246" spans="1:12" ht="15" customHeight="1">
      <c r="A1246" s="49"/>
      <c r="B1246" s="48" t="s">
        <v>14489</v>
      </c>
      <c r="C1246" s="48"/>
      <c r="D1246" s="46"/>
      <c r="E1246" s="46"/>
      <c r="F1246" s="46"/>
      <c r="G1246" s="46"/>
      <c r="H1246" s="46"/>
      <c r="I1246" s="46"/>
      <c r="J1246" s="4"/>
      <c r="K1246" s="46"/>
      <c r="L1246" s="47"/>
    </row>
    <row r="1247" spans="1:12" ht="15" customHeight="1">
      <c r="A1247" s="49"/>
      <c r="B1247" s="48" t="s">
        <v>14622</v>
      </c>
      <c r="C1247" s="48"/>
      <c r="D1247" s="46"/>
      <c r="E1247" s="46"/>
      <c r="F1247" s="46"/>
      <c r="G1247" s="46"/>
      <c r="H1247" s="46"/>
      <c r="I1247" s="46"/>
      <c r="J1247" s="4"/>
      <c r="K1247" s="46"/>
      <c r="L1247" s="47"/>
    </row>
    <row r="1248" spans="1:12" ht="15" customHeight="1">
      <c r="A1248" s="49"/>
      <c r="B1248" s="48" t="s">
        <v>14491</v>
      </c>
      <c r="C1248" s="48"/>
      <c r="D1248" s="46"/>
      <c r="E1248" s="46"/>
      <c r="F1248" s="46"/>
      <c r="G1248" s="46"/>
      <c r="H1248" s="46"/>
      <c r="I1248" s="46"/>
      <c r="J1248" s="4"/>
      <c r="K1248" s="46"/>
      <c r="L1248" s="47"/>
    </row>
    <row r="1249" spans="1:12" ht="15" customHeight="1">
      <c r="A1249" s="49"/>
      <c r="B1249" s="48" t="s">
        <v>14468</v>
      </c>
      <c r="C1249" s="48"/>
      <c r="D1249" s="46"/>
      <c r="E1249" s="46"/>
      <c r="F1249" s="46"/>
      <c r="G1249" s="46"/>
      <c r="H1249" s="46"/>
      <c r="I1249" s="46"/>
      <c r="J1249" s="4"/>
      <c r="K1249" s="46"/>
      <c r="L1249" s="47"/>
    </row>
    <row r="1250" spans="1:12" ht="15" customHeight="1">
      <c r="A1250" s="49"/>
      <c r="B1250" s="48" t="s">
        <v>14469</v>
      </c>
      <c r="C1250" s="48"/>
      <c r="D1250" s="46"/>
      <c r="E1250" s="46"/>
      <c r="F1250" s="46"/>
      <c r="G1250" s="46"/>
      <c r="H1250" s="46"/>
      <c r="I1250" s="46"/>
      <c r="J1250" s="4"/>
      <c r="K1250" s="46"/>
      <c r="L1250" s="47"/>
    </row>
    <row r="1251" spans="1:12" ht="15" customHeight="1">
      <c r="A1251" s="49"/>
      <c r="B1251" s="48" t="s">
        <v>14891</v>
      </c>
      <c r="C1251" s="48"/>
      <c r="D1251" s="46"/>
      <c r="E1251" s="46"/>
      <c r="F1251" s="46"/>
      <c r="G1251" s="46"/>
      <c r="H1251" s="46"/>
      <c r="I1251" s="46"/>
      <c r="J1251" s="4"/>
      <c r="K1251" s="46"/>
      <c r="L1251" s="47"/>
    </row>
    <row r="1252" spans="1:12" ht="15" customHeight="1">
      <c r="A1252" s="49"/>
      <c r="B1252" s="48" t="s">
        <v>14849</v>
      </c>
      <c r="C1252" s="48"/>
      <c r="D1252" s="46"/>
      <c r="E1252" s="46"/>
      <c r="F1252" s="46"/>
      <c r="G1252" s="46"/>
      <c r="H1252" s="46"/>
      <c r="I1252" s="46"/>
      <c r="J1252" s="4"/>
      <c r="K1252" s="46"/>
      <c r="L1252" s="47"/>
    </row>
    <row r="1253" spans="1:12" ht="15" customHeight="1">
      <c r="A1253" s="49"/>
      <c r="B1253" s="48" t="s">
        <v>14896</v>
      </c>
      <c r="C1253" s="48"/>
      <c r="D1253" s="46"/>
      <c r="E1253" s="46"/>
      <c r="F1253" s="46"/>
      <c r="G1253" s="46"/>
      <c r="H1253" s="46"/>
      <c r="I1253" s="46"/>
      <c r="J1253" s="4"/>
      <c r="K1253" s="46"/>
      <c r="L1253" s="47"/>
    </row>
    <row r="1254" spans="1:12" ht="30" customHeight="1">
      <c r="A1254" s="49"/>
      <c r="B1254" s="48" t="s">
        <v>14387</v>
      </c>
      <c r="C1254" s="48"/>
      <c r="D1254" s="46"/>
      <c r="E1254" s="46"/>
      <c r="F1254" s="46"/>
      <c r="G1254" s="46"/>
      <c r="H1254" s="46"/>
      <c r="I1254" s="46"/>
      <c r="J1254" s="4"/>
      <c r="K1254" s="46"/>
      <c r="L1254" s="47"/>
    </row>
    <row r="1255" spans="1:12" ht="15" customHeight="1">
      <c r="A1255" s="49"/>
      <c r="B1255" s="48" t="s">
        <v>14746</v>
      </c>
      <c r="C1255" s="48"/>
      <c r="D1255" s="46"/>
      <c r="E1255" s="46"/>
      <c r="F1255" s="46"/>
      <c r="G1255" s="46"/>
      <c r="H1255" s="46"/>
      <c r="I1255" s="46"/>
      <c r="J1255" s="4"/>
      <c r="K1255" s="46"/>
      <c r="L1255" s="47"/>
    </row>
    <row r="1256" spans="1:12" ht="15" customHeight="1">
      <c r="A1256" s="49"/>
      <c r="B1256" s="48" t="s">
        <v>14665</v>
      </c>
      <c r="C1256" s="48"/>
      <c r="D1256" s="46"/>
      <c r="E1256" s="46"/>
      <c r="F1256" s="46"/>
      <c r="G1256" s="46"/>
      <c r="H1256" s="46"/>
      <c r="I1256" s="46"/>
      <c r="J1256" s="4"/>
      <c r="K1256" s="46"/>
      <c r="L1256" s="47"/>
    </row>
    <row r="1257" spans="1:12" ht="15" customHeight="1">
      <c r="A1257" s="49"/>
      <c r="B1257" s="48" t="s">
        <v>14412</v>
      </c>
      <c r="C1257" s="48"/>
      <c r="D1257" s="46"/>
      <c r="E1257" s="46"/>
      <c r="F1257" s="46"/>
      <c r="G1257" s="46"/>
      <c r="H1257" s="46"/>
      <c r="I1257" s="46"/>
      <c r="J1257" s="4"/>
      <c r="K1257" s="46"/>
      <c r="L1257" s="47"/>
    </row>
    <row r="1258" spans="1:12" ht="15" customHeight="1">
      <c r="A1258" s="49"/>
      <c r="B1258" s="48" t="s">
        <v>14330</v>
      </c>
      <c r="C1258" s="48"/>
      <c r="D1258" s="46"/>
      <c r="E1258" s="46"/>
      <c r="F1258" s="46"/>
      <c r="G1258" s="46"/>
      <c r="H1258" s="46"/>
      <c r="I1258" s="46"/>
      <c r="J1258" s="4"/>
      <c r="K1258" s="46"/>
      <c r="L1258" s="47"/>
    </row>
    <row r="1259" spans="1:12" ht="15" customHeight="1">
      <c r="A1259" s="49"/>
      <c r="B1259" s="48" t="s">
        <v>14645</v>
      </c>
      <c r="C1259" s="48"/>
      <c r="D1259" s="46"/>
      <c r="E1259" s="46"/>
      <c r="F1259" s="46"/>
      <c r="G1259" s="46"/>
      <c r="H1259" s="46"/>
      <c r="I1259" s="46"/>
      <c r="J1259" s="4"/>
      <c r="K1259" s="46"/>
      <c r="L1259" s="47"/>
    </row>
    <row r="1260" spans="1:12" ht="15" customHeight="1">
      <c r="A1260" s="49"/>
      <c r="B1260" s="48" t="s">
        <v>14526</v>
      </c>
      <c r="C1260" s="48"/>
      <c r="D1260" s="46"/>
      <c r="E1260" s="46"/>
      <c r="F1260" s="46"/>
      <c r="G1260" s="46"/>
      <c r="H1260" s="46"/>
      <c r="I1260" s="46"/>
      <c r="J1260" s="4"/>
      <c r="K1260" s="46"/>
      <c r="L1260" s="47"/>
    </row>
    <row r="1261" spans="1:12" ht="15" customHeight="1">
      <c r="A1261" s="49"/>
      <c r="B1261" s="48" t="s">
        <v>14482</v>
      </c>
      <c r="C1261" s="48"/>
      <c r="D1261" s="46"/>
      <c r="E1261" s="46"/>
      <c r="F1261" s="46"/>
      <c r="G1261" s="46"/>
      <c r="H1261" s="46"/>
      <c r="I1261" s="46"/>
      <c r="J1261" s="4"/>
      <c r="K1261" s="46"/>
      <c r="L1261" s="47"/>
    </row>
    <row r="1262" spans="1:12" ht="15.75" thickBot="1">
      <c r="A1262" s="43"/>
      <c r="B1262" s="45" t="s">
        <v>14338</v>
      </c>
      <c r="C1262" s="45"/>
      <c r="D1262" s="35"/>
      <c r="E1262" s="35"/>
      <c r="F1262" s="35"/>
      <c r="G1262" s="35"/>
      <c r="H1262" s="35"/>
      <c r="I1262" s="35"/>
      <c r="J1262" s="3"/>
      <c r="K1262" s="35"/>
      <c r="L1262" s="37"/>
    </row>
    <row r="1263" spans="1:12" ht="15">
      <c r="A1263" s="42" t="s">
        <v>4395</v>
      </c>
      <c r="B1263" s="44" t="s">
        <v>14650</v>
      </c>
      <c r="C1263" s="44"/>
      <c r="D1263" s="34" t="s">
        <v>14433</v>
      </c>
      <c r="E1263" s="34" t="s">
        <v>14897</v>
      </c>
      <c r="F1263" s="34" t="s">
        <v>14319</v>
      </c>
      <c r="G1263" s="34" t="s">
        <v>14320</v>
      </c>
      <c r="H1263" s="34" t="s">
        <v>14321</v>
      </c>
      <c r="I1263" s="34" t="s">
        <v>14322</v>
      </c>
      <c r="J1263" s="2">
        <v>4</v>
      </c>
      <c r="K1263" s="34" t="s">
        <v>14420</v>
      </c>
      <c r="L1263" s="36"/>
    </row>
    <row r="1264" spans="1:12" ht="15.75" thickBot="1">
      <c r="A1264" s="43"/>
      <c r="B1264" s="45"/>
      <c r="C1264" s="45"/>
      <c r="D1264" s="35"/>
      <c r="E1264" s="35"/>
      <c r="F1264" s="35"/>
      <c r="G1264" s="35"/>
      <c r="H1264" s="35"/>
      <c r="I1264" s="35"/>
      <c r="J1264" s="3">
        <v>0</v>
      </c>
      <c r="K1264" s="35"/>
      <c r="L1264" s="37"/>
    </row>
    <row r="1265" spans="1:12" ht="29.25" customHeight="1">
      <c r="A1265" s="42" t="s">
        <v>12219</v>
      </c>
      <c r="B1265" s="44" t="s">
        <v>14350</v>
      </c>
      <c r="C1265" s="44"/>
      <c r="D1265" s="34" t="s">
        <v>14433</v>
      </c>
      <c r="E1265" s="34" t="s">
        <v>14898</v>
      </c>
      <c r="F1265" s="34" t="s">
        <v>14319</v>
      </c>
      <c r="G1265" s="34" t="s">
        <v>14320</v>
      </c>
      <c r="H1265" s="34" t="s">
        <v>14321</v>
      </c>
      <c r="I1265" s="34" t="s">
        <v>14322</v>
      </c>
      <c r="J1265" s="2">
        <v>4</v>
      </c>
      <c r="K1265" s="34" t="s">
        <v>14323</v>
      </c>
      <c r="L1265" s="36"/>
    </row>
    <row r="1266" spans="1:12" ht="15.75" thickBot="1">
      <c r="A1266" s="43"/>
      <c r="B1266" s="45"/>
      <c r="C1266" s="45"/>
      <c r="D1266" s="35"/>
      <c r="E1266" s="35"/>
      <c r="F1266" s="35"/>
      <c r="G1266" s="35"/>
      <c r="H1266" s="35"/>
      <c r="I1266" s="35"/>
      <c r="J1266" s="3">
        <v>0</v>
      </c>
      <c r="K1266" s="35"/>
      <c r="L1266" s="37"/>
    </row>
    <row r="1267" spans="1:12" ht="15">
      <c r="A1267" s="42">
        <v>610116</v>
      </c>
      <c r="B1267" s="50"/>
      <c r="C1267" s="50"/>
      <c r="D1267" s="34" t="s">
        <v>14433</v>
      </c>
      <c r="E1267" s="34" t="s">
        <v>14899</v>
      </c>
      <c r="F1267" s="34" t="s">
        <v>14319</v>
      </c>
      <c r="G1267" s="34" t="s">
        <v>14320</v>
      </c>
      <c r="H1267" s="34" t="s">
        <v>14321</v>
      </c>
      <c r="I1267" s="34" t="s">
        <v>14322</v>
      </c>
      <c r="J1267" s="2">
        <v>4</v>
      </c>
      <c r="K1267" s="34" t="s">
        <v>14420</v>
      </c>
      <c r="L1267" s="36"/>
    </row>
    <row r="1268" spans="1:12" ht="15.75" thickBot="1">
      <c r="A1268" s="43"/>
      <c r="B1268" s="51"/>
      <c r="C1268" s="51"/>
      <c r="D1268" s="35"/>
      <c r="E1268" s="35"/>
      <c r="F1268" s="35"/>
      <c r="G1268" s="35"/>
      <c r="H1268" s="35"/>
      <c r="I1268" s="35"/>
      <c r="J1268" s="3">
        <v>0</v>
      </c>
      <c r="K1268" s="35"/>
      <c r="L1268" s="37"/>
    </row>
    <row r="1269" spans="1:12" ht="15">
      <c r="A1269" s="42" t="s">
        <v>12446</v>
      </c>
      <c r="B1269" s="44" t="s">
        <v>14409</v>
      </c>
      <c r="C1269" s="44"/>
      <c r="D1269" s="34" t="s">
        <v>14433</v>
      </c>
      <c r="E1269" s="34" t="s">
        <v>14900</v>
      </c>
      <c r="F1269" s="34" t="s">
        <v>14319</v>
      </c>
      <c r="G1269" s="34" t="s">
        <v>14320</v>
      </c>
      <c r="H1269" s="34" t="s">
        <v>14321</v>
      </c>
      <c r="I1269" s="34" t="s">
        <v>14322</v>
      </c>
      <c r="J1269" s="2">
        <v>8</v>
      </c>
      <c r="K1269" s="34" t="s">
        <v>14420</v>
      </c>
      <c r="L1269" s="36"/>
    </row>
    <row r="1270" spans="1:12" ht="15.75" thickBot="1">
      <c r="A1270" s="43"/>
      <c r="B1270" s="45"/>
      <c r="C1270" s="45"/>
      <c r="D1270" s="35"/>
      <c r="E1270" s="35"/>
      <c r="F1270" s="35"/>
      <c r="G1270" s="35"/>
      <c r="H1270" s="35"/>
      <c r="I1270" s="35"/>
      <c r="J1270" s="3">
        <v>0</v>
      </c>
      <c r="K1270" s="35"/>
      <c r="L1270" s="37"/>
    </row>
    <row r="1271" spans="1:12" ht="30" customHeight="1">
      <c r="A1271" s="42" t="s">
        <v>5339</v>
      </c>
      <c r="B1271" s="44" t="s">
        <v>14637</v>
      </c>
      <c r="C1271" s="44"/>
      <c r="D1271" s="34" t="s">
        <v>14433</v>
      </c>
      <c r="E1271" s="34" t="s">
        <v>14901</v>
      </c>
      <c r="F1271" s="34" t="s">
        <v>14319</v>
      </c>
      <c r="G1271" s="34" t="s">
        <v>14320</v>
      </c>
      <c r="H1271" s="34" t="s">
        <v>14321</v>
      </c>
      <c r="I1271" s="34" t="s">
        <v>14322</v>
      </c>
      <c r="J1271" s="2">
        <v>4</v>
      </c>
      <c r="K1271" s="34" t="s">
        <v>14420</v>
      </c>
      <c r="L1271" s="36"/>
    </row>
    <row r="1272" spans="1:12" ht="15.75" thickBot="1">
      <c r="A1272" s="43"/>
      <c r="B1272" s="45" t="s">
        <v>14376</v>
      </c>
      <c r="C1272" s="45"/>
      <c r="D1272" s="35"/>
      <c r="E1272" s="35"/>
      <c r="F1272" s="35"/>
      <c r="G1272" s="35"/>
      <c r="H1272" s="35"/>
      <c r="I1272" s="35"/>
      <c r="J1272" s="3">
        <v>0</v>
      </c>
      <c r="K1272" s="35"/>
      <c r="L1272" s="37"/>
    </row>
    <row r="1273" spans="1:12" ht="29.25" customHeight="1">
      <c r="A1273" s="42" t="s">
        <v>14902</v>
      </c>
      <c r="B1273" s="50"/>
      <c r="C1273" s="50"/>
      <c r="D1273" s="34" t="s">
        <v>14903</v>
      </c>
      <c r="E1273" s="34" t="s">
        <v>14904</v>
      </c>
      <c r="F1273" s="34" t="s">
        <v>14319</v>
      </c>
      <c r="G1273" s="34" t="s">
        <v>14320</v>
      </c>
      <c r="H1273" s="34" t="s">
        <v>14321</v>
      </c>
      <c r="I1273" s="34" t="s">
        <v>14322</v>
      </c>
      <c r="J1273" s="2">
        <v>4</v>
      </c>
      <c r="K1273" s="34" t="s">
        <v>14420</v>
      </c>
      <c r="L1273" s="36"/>
    </row>
    <row r="1274" spans="1:12" ht="15.75" thickBot="1">
      <c r="A1274" s="43"/>
      <c r="B1274" s="51"/>
      <c r="C1274" s="51"/>
      <c r="D1274" s="35"/>
      <c r="E1274" s="35"/>
      <c r="F1274" s="35"/>
      <c r="G1274" s="35"/>
      <c r="H1274" s="35"/>
      <c r="I1274" s="35"/>
      <c r="J1274" s="3">
        <v>0</v>
      </c>
      <c r="K1274" s="35"/>
      <c r="L1274" s="37"/>
    </row>
    <row r="1275" spans="1:12" ht="44.25" customHeight="1">
      <c r="A1275" s="42" t="s">
        <v>14905</v>
      </c>
      <c r="B1275" s="50"/>
      <c r="C1275" s="50"/>
      <c r="D1275" s="34" t="s">
        <v>14903</v>
      </c>
      <c r="E1275" s="34" t="s">
        <v>14906</v>
      </c>
      <c r="F1275" s="34" t="s">
        <v>14319</v>
      </c>
      <c r="G1275" s="34" t="s">
        <v>14320</v>
      </c>
      <c r="H1275" s="34" t="s">
        <v>14321</v>
      </c>
      <c r="I1275" s="34" t="s">
        <v>14322</v>
      </c>
      <c r="J1275" s="2">
        <v>4</v>
      </c>
      <c r="K1275" s="34" t="s">
        <v>14420</v>
      </c>
      <c r="L1275" s="36"/>
    </row>
    <row r="1276" spans="1:12" ht="15.75" thickBot="1">
      <c r="A1276" s="43"/>
      <c r="B1276" s="51"/>
      <c r="C1276" s="51"/>
      <c r="D1276" s="35"/>
      <c r="E1276" s="35"/>
      <c r="F1276" s="35"/>
      <c r="G1276" s="35"/>
      <c r="H1276" s="35"/>
      <c r="I1276" s="35"/>
      <c r="J1276" s="3">
        <v>0</v>
      </c>
      <c r="K1276" s="35"/>
      <c r="L1276" s="37"/>
    </row>
    <row r="1277" spans="1:12" ht="29.25" customHeight="1">
      <c r="A1277" s="42" t="s">
        <v>14907</v>
      </c>
      <c r="B1277" s="50"/>
      <c r="C1277" s="50"/>
      <c r="D1277" s="34" t="s">
        <v>14903</v>
      </c>
      <c r="E1277" s="34" t="s">
        <v>14651</v>
      </c>
      <c r="F1277" s="34" t="s">
        <v>14319</v>
      </c>
      <c r="G1277" s="34" t="s">
        <v>14320</v>
      </c>
      <c r="H1277" s="34" t="s">
        <v>14321</v>
      </c>
      <c r="I1277" s="34" t="s">
        <v>14322</v>
      </c>
      <c r="J1277" s="2">
        <v>6</v>
      </c>
      <c r="K1277" s="34" t="s">
        <v>14420</v>
      </c>
      <c r="L1277" s="36"/>
    </row>
    <row r="1278" spans="1:12" ht="15.75" thickBot="1">
      <c r="A1278" s="43"/>
      <c r="B1278" s="51"/>
      <c r="C1278" s="51"/>
      <c r="D1278" s="35"/>
      <c r="E1278" s="35"/>
      <c r="F1278" s="35"/>
      <c r="G1278" s="35"/>
      <c r="H1278" s="35"/>
      <c r="I1278" s="35"/>
      <c r="J1278" s="3">
        <v>0</v>
      </c>
      <c r="K1278" s="35"/>
      <c r="L1278" s="37"/>
    </row>
    <row r="1279" spans="1:12" ht="29.25" customHeight="1">
      <c r="A1279" s="42" t="s">
        <v>14908</v>
      </c>
      <c r="B1279" s="50"/>
      <c r="C1279" s="50"/>
      <c r="D1279" s="34" t="s">
        <v>14903</v>
      </c>
      <c r="E1279" s="34" t="s">
        <v>14660</v>
      </c>
      <c r="F1279" s="34" t="s">
        <v>14319</v>
      </c>
      <c r="G1279" s="34" t="s">
        <v>14320</v>
      </c>
      <c r="H1279" s="34" t="s">
        <v>14700</v>
      </c>
      <c r="I1279" s="34" t="s">
        <v>14322</v>
      </c>
      <c r="J1279" s="2">
        <v>6</v>
      </c>
      <c r="K1279" s="34" t="s">
        <v>14420</v>
      </c>
      <c r="L1279" s="36"/>
    </row>
    <row r="1280" spans="1:12" ht="15.75" thickBot="1">
      <c r="A1280" s="43"/>
      <c r="B1280" s="51"/>
      <c r="C1280" s="51"/>
      <c r="D1280" s="35"/>
      <c r="E1280" s="35"/>
      <c r="F1280" s="35"/>
      <c r="G1280" s="35"/>
      <c r="H1280" s="35"/>
      <c r="I1280" s="35"/>
      <c r="J1280" s="3">
        <v>0</v>
      </c>
      <c r="K1280" s="35"/>
      <c r="L1280" s="37"/>
    </row>
    <row r="1281" spans="1:12" ht="29.25" customHeight="1">
      <c r="A1281" s="42" t="s">
        <v>14909</v>
      </c>
      <c r="B1281" s="50"/>
      <c r="C1281" s="50"/>
      <c r="D1281" s="34" t="s">
        <v>14903</v>
      </c>
      <c r="E1281" s="34" t="s">
        <v>14660</v>
      </c>
      <c r="F1281" s="34" t="s">
        <v>14319</v>
      </c>
      <c r="G1281" s="34" t="s">
        <v>14320</v>
      </c>
      <c r="H1281" s="34" t="s">
        <v>14321</v>
      </c>
      <c r="I1281" s="34" t="s">
        <v>14322</v>
      </c>
      <c r="J1281" s="2">
        <v>6</v>
      </c>
      <c r="K1281" s="34" t="s">
        <v>14420</v>
      </c>
      <c r="L1281" s="36"/>
    </row>
    <row r="1282" spans="1:12" ht="15.75" thickBot="1">
      <c r="A1282" s="43"/>
      <c r="B1282" s="51"/>
      <c r="C1282" s="51"/>
      <c r="D1282" s="35"/>
      <c r="E1282" s="35"/>
      <c r="F1282" s="35"/>
      <c r="G1282" s="35"/>
      <c r="H1282" s="35"/>
      <c r="I1282" s="35"/>
      <c r="J1282" s="3">
        <v>0</v>
      </c>
      <c r="K1282" s="35"/>
      <c r="L1282" s="37"/>
    </row>
    <row r="1283" spans="1:12" ht="15" customHeight="1">
      <c r="A1283" s="42" t="s">
        <v>1285</v>
      </c>
      <c r="B1283" s="44" t="s">
        <v>14341</v>
      </c>
      <c r="C1283" s="44"/>
      <c r="D1283" s="34" t="s">
        <v>14903</v>
      </c>
      <c r="E1283" s="34" t="s">
        <v>14667</v>
      </c>
      <c r="F1283" s="34" t="s">
        <v>14319</v>
      </c>
      <c r="G1283" s="34" t="s">
        <v>14320</v>
      </c>
      <c r="H1283" s="34" t="s">
        <v>14321</v>
      </c>
      <c r="I1283" s="34" t="s">
        <v>14322</v>
      </c>
      <c r="J1283" s="2">
        <v>4</v>
      </c>
      <c r="K1283" s="34" t="s">
        <v>14420</v>
      </c>
      <c r="L1283" s="36"/>
    </row>
    <row r="1284" spans="1:12" ht="15" customHeight="1">
      <c r="A1284" s="49"/>
      <c r="B1284" s="48" t="s">
        <v>14536</v>
      </c>
      <c r="C1284" s="48"/>
      <c r="D1284" s="46"/>
      <c r="E1284" s="46"/>
      <c r="F1284" s="46"/>
      <c r="G1284" s="46"/>
      <c r="H1284" s="46"/>
      <c r="I1284" s="46"/>
      <c r="J1284" s="4">
        <v>0</v>
      </c>
      <c r="K1284" s="46"/>
      <c r="L1284" s="47"/>
    </row>
    <row r="1285" spans="1:12" ht="15" customHeight="1">
      <c r="A1285" s="49"/>
      <c r="B1285" s="48" t="s">
        <v>14503</v>
      </c>
      <c r="C1285" s="48"/>
      <c r="D1285" s="46"/>
      <c r="E1285" s="46"/>
      <c r="F1285" s="46"/>
      <c r="G1285" s="46"/>
      <c r="H1285" s="46"/>
      <c r="I1285" s="46"/>
      <c r="J1285" s="4"/>
      <c r="K1285" s="46"/>
      <c r="L1285" s="47"/>
    </row>
    <row r="1286" spans="1:12" ht="15" customHeight="1">
      <c r="A1286" s="49"/>
      <c r="B1286" s="48" t="s">
        <v>14409</v>
      </c>
      <c r="C1286" s="48"/>
      <c r="D1286" s="46"/>
      <c r="E1286" s="46"/>
      <c r="F1286" s="46"/>
      <c r="G1286" s="46"/>
      <c r="H1286" s="46"/>
      <c r="I1286" s="46"/>
      <c r="J1286" s="4"/>
      <c r="K1286" s="46"/>
      <c r="L1286" s="47"/>
    </row>
    <row r="1287" spans="1:12" ht="15.75" thickBot="1">
      <c r="A1287" s="43"/>
      <c r="B1287" s="45" t="s">
        <v>14645</v>
      </c>
      <c r="C1287" s="45"/>
      <c r="D1287" s="35"/>
      <c r="E1287" s="35"/>
      <c r="F1287" s="35"/>
      <c r="G1287" s="35"/>
      <c r="H1287" s="35"/>
      <c r="I1287" s="35"/>
      <c r="J1287" s="3"/>
      <c r="K1287" s="35"/>
      <c r="L1287" s="37"/>
    </row>
    <row r="1288" spans="1:12" ht="15" customHeight="1">
      <c r="A1288" s="42">
        <v>610115</v>
      </c>
      <c r="B1288" s="44" t="s">
        <v>14334</v>
      </c>
      <c r="C1288" s="44"/>
      <c r="D1288" s="34" t="s">
        <v>14903</v>
      </c>
      <c r="E1288" s="34" t="s">
        <v>14910</v>
      </c>
      <c r="F1288" s="34" t="s">
        <v>14319</v>
      </c>
      <c r="G1288" s="34" t="s">
        <v>14320</v>
      </c>
      <c r="H1288" s="34" t="s">
        <v>14321</v>
      </c>
      <c r="I1288" s="34" t="s">
        <v>14322</v>
      </c>
      <c r="J1288" s="2">
        <v>4</v>
      </c>
      <c r="K1288" s="34" t="s">
        <v>14420</v>
      </c>
      <c r="L1288" s="36"/>
    </row>
    <row r="1289" spans="1:12" ht="30" customHeight="1" thickBot="1">
      <c r="A1289" s="43"/>
      <c r="B1289" s="45" t="s">
        <v>14484</v>
      </c>
      <c r="C1289" s="45"/>
      <c r="D1289" s="35"/>
      <c r="E1289" s="35"/>
      <c r="F1289" s="35"/>
      <c r="G1289" s="35"/>
      <c r="H1289" s="35"/>
      <c r="I1289" s="35"/>
      <c r="J1289" s="3">
        <v>0</v>
      </c>
      <c r="K1289" s="35"/>
      <c r="L1289" s="37"/>
    </row>
    <row r="1290" spans="1:12" ht="29.25" customHeight="1">
      <c r="A1290" s="42" t="s">
        <v>10536</v>
      </c>
      <c r="B1290" s="44" t="s">
        <v>14316</v>
      </c>
      <c r="C1290" s="44"/>
      <c r="D1290" s="34" t="s">
        <v>14903</v>
      </c>
      <c r="E1290" s="34" t="s">
        <v>14911</v>
      </c>
      <c r="F1290" s="34" t="s">
        <v>14319</v>
      </c>
      <c r="G1290" s="34" t="s">
        <v>14320</v>
      </c>
      <c r="H1290" s="34" t="s">
        <v>14321</v>
      </c>
      <c r="I1290" s="34" t="s">
        <v>14322</v>
      </c>
      <c r="J1290" s="2">
        <v>4</v>
      </c>
      <c r="K1290" s="34" t="s">
        <v>14420</v>
      </c>
      <c r="L1290" s="36"/>
    </row>
    <row r="1291" spans="1:12" ht="15.75" thickBot="1">
      <c r="A1291" s="43"/>
      <c r="B1291" s="45"/>
      <c r="C1291" s="45"/>
      <c r="D1291" s="35"/>
      <c r="E1291" s="35"/>
      <c r="F1291" s="35"/>
      <c r="G1291" s="35"/>
      <c r="H1291" s="35"/>
      <c r="I1291" s="35"/>
      <c r="J1291" s="3">
        <v>0</v>
      </c>
      <c r="K1291" s="35"/>
      <c r="L1291" s="37"/>
    </row>
    <row r="1292" spans="1:12" ht="29.25" customHeight="1">
      <c r="A1292" s="42" t="s">
        <v>9839</v>
      </c>
      <c r="B1292" s="44" t="s">
        <v>14341</v>
      </c>
      <c r="C1292" s="44"/>
      <c r="D1292" s="34" t="s">
        <v>14903</v>
      </c>
      <c r="E1292" s="34" t="s">
        <v>14801</v>
      </c>
      <c r="F1292" s="34" t="s">
        <v>14319</v>
      </c>
      <c r="G1292" s="34" t="s">
        <v>14320</v>
      </c>
      <c r="H1292" s="34" t="s">
        <v>14321</v>
      </c>
      <c r="I1292" s="34" t="s">
        <v>14322</v>
      </c>
      <c r="J1292" s="2">
        <v>4</v>
      </c>
      <c r="K1292" s="34" t="s">
        <v>14420</v>
      </c>
      <c r="L1292" s="36"/>
    </row>
    <row r="1293" spans="1:12" ht="15.75" thickBot="1">
      <c r="A1293" s="43"/>
      <c r="B1293" s="45"/>
      <c r="C1293" s="45"/>
      <c r="D1293" s="35"/>
      <c r="E1293" s="35"/>
      <c r="F1293" s="35"/>
      <c r="G1293" s="35"/>
      <c r="H1293" s="35"/>
      <c r="I1293" s="35"/>
      <c r="J1293" s="3">
        <v>0</v>
      </c>
      <c r="K1293" s="35"/>
      <c r="L1293" s="37"/>
    </row>
    <row r="1294" spans="1:12" ht="15" customHeight="1">
      <c r="A1294" s="42" t="s">
        <v>145</v>
      </c>
      <c r="B1294" s="44" t="s">
        <v>14424</v>
      </c>
      <c r="C1294" s="44"/>
      <c r="D1294" s="34" t="s">
        <v>14903</v>
      </c>
      <c r="E1294" s="34" t="s">
        <v>14802</v>
      </c>
      <c r="F1294" s="34" t="s">
        <v>14319</v>
      </c>
      <c r="G1294" s="34" t="s">
        <v>14320</v>
      </c>
      <c r="H1294" s="34" t="s">
        <v>14321</v>
      </c>
      <c r="I1294" s="34" t="s">
        <v>14322</v>
      </c>
      <c r="J1294" s="2">
        <v>4</v>
      </c>
      <c r="K1294" s="34" t="s">
        <v>14420</v>
      </c>
      <c r="L1294" s="36"/>
    </row>
    <row r="1295" spans="1:12" ht="15" customHeight="1">
      <c r="A1295" s="49"/>
      <c r="B1295" s="48" t="s">
        <v>14409</v>
      </c>
      <c r="C1295" s="48"/>
      <c r="D1295" s="46"/>
      <c r="E1295" s="46"/>
      <c r="F1295" s="46"/>
      <c r="G1295" s="46"/>
      <c r="H1295" s="46"/>
      <c r="I1295" s="46"/>
      <c r="J1295" s="4">
        <v>0</v>
      </c>
      <c r="K1295" s="46"/>
      <c r="L1295" s="47"/>
    </row>
    <row r="1296" spans="1:12" ht="15.75" thickBot="1">
      <c r="A1296" s="43"/>
      <c r="B1296" s="45" t="s">
        <v>14645</v>
      </c>
      <c r="C1296" s="45"/>
      <c r="D1296" s="35"/>
      <c r="E1296" s="35"/>
      <c r="F1296" s="35"/>
      <c r="G1296" s="35"/>
      <c r="H1296" s="35"/>
      <c r="I1296" s="35"/>
      <c r="J1296" s="3"/>
      <c r="K1296" s="35"/>
      <c r="L1296" s="37"/>
    </row>
    <row r="1297" spans="1:12" ht="29.25" customHeight="1">
      <c r="A1297" s="42" t="s">
        <v>14912</v>
      </c>
      <c r="B1297" s="50"/>
      <c r="C1297" s="50"/>
      <c r="D1297" s="34" t="s">
        <v>14903</v>
      </c>
      <c r="E1297" s="34" t="s">
        <v>14913</v>
      </c>
      <c r="F1297" s="34" t="s">
        <v>14319</v>
      </c>
      <c r="G1297" s="34" t="s">
        <v>14320</v>
      </c>
      <c r="H1297" s="34" t="s">
        <v>14321</v>
      </c>
      <c r="I1297" s="34" t="s">
        <v>14322</v>
      </c>
      <c r="J1297" s="2">
        <v>4</v>
      </c>
      <c r="K1297" s="34" t="s">
        <v>14420</v>
      </c>
      <c r="L1297" s="36"/>
    </row>
    <row r="1298" spans="1:12" ht="15.75" thickBot="1">
      <c r="A1298" s="43"/>
      <c r="B1298" s="51"/>
      <c r="C1298" s="51"/>
      <c r="D1298" s="35"/>
      <c r="E1298" s="35"/>
      <c r="F1298" s="35"/>
      <c r="G1298" s="35"/>
      <c r="H1298" s="35"/>
      <c r="I1298" s="35"/>
      <c r="J1298" s="3">
        <v>0</v>
      </c>
      <c r="K1298" s="35"/>
      <c r="L1298" s="37"/>
    </row>
    <row r="1299" spans="1:12" ht="29.25" customHeight="1">
      <c r="A1299" s="42" t="s">
        <v>14914</v>
      </c>
      <c r="B1299" s="50"/>
      <c r="C1299" s="50"/>
      <c r="D1299" s="34" t="s">
        <v>14903</v>
      </c>
      <c r="E1299" s="34" t="s">
        <v>14915</v>
      </c>
      <c r="F1299" s="34" t="s">
        <v>14319</v>
      </c>
      <c r="G1299" s="34" t="s">
        <v>14320</v>
      </c>
      <c r="H1299" s="34" t="s">
        <v>14321</v>
      </c>
      <c r="I1299" s="34" t="s">
        <v>14322</v>
      </c>
      <c r="J1299" s="2">
        <v>4</v>
      </c>
      <c r="K1299" s="34" t="s">
        <v>14420</v>
      </c>
      <c r="L1299" s="36"/>
    </row>
    <row r="1300" spans="1:12" ht="15.75" thickBot="1">
      <c r="A1300" s="43"/>
      <c r="B1300" s="51"/>
      <c r="C1300" s="51"/>
      <c r="D1300" s="35"/>
      <c r="E1300" s="35"/>
      <c r="F1300" s="35"/>
      <c r="G1300" s="35"/>
      <c r="H1300" s="35"/>
      <c r="I1300" s="35"/>
      <c r="J1300" s="3">
        <v>0</v>
      </c>
      <c r="K1300" s="35"/>
      <c r="L1300" s="37"/>
    </row>
    <row r="1301" spans="1:12" ht="29.25" customHeight="1">
      <c r="A1301" s="42" t="s">
        <v>2972</v>
      </c>
      <c r="B1301" s="44" t="s">
        <v>14645</v>
      </c>
      <c r="C1301" s="44"/>
      <c r="D1301" s="34" t="s">
        <v>14903</v>
      </c>
      <c r="E1301" s="34" t="s">
        <v>14813</v>
      </c>
      <c r="F1301" s="34" t="s">
        <v>14319</v>
      </c>
      <c r="G1301" s="34" t="s">
        <v>14320</v>
      </c>
      <c r="H1301" s="34" t="s">
        <v>14321</v>
      </c>
      <c r="I1301" s="34" t="s">
        <v>14322</v>
      </c>
      <c r="J1301" s="2">
        <v>4</v>
      </c>
      <c r="K1301" s="34" t="s">
        <v>14420</v>
      </c>
      <c r="L1301" s="36"/>
    </row>
    <row r="1302" spans="1:12" ht="15.75" thickBot="1">
      <c r="A1302" s="43"/>
      <c r="B1302" s="45" t="s">
        <v>14650</v>
      </c>
      <c r="C1302" s="45"/>
      <c r="D1302" s="35"/>
      <c r="E1302" s="35"/>
      <c r="F1302" s="35"/>
      <c r="G1302" s="35"/>
      <c r="H1302" s="35"/>
      <c r="I1302" s="35"/>
      <c r="J1302" s="3">
        <v>0</v>
      </c>
      <c r="K1302" s="35"/>
      <c r="L1302" s="37"/>
    </row>
    <row r="1303" spans="1:12" ht="29.25" customHeight="1">
      <c r="A1303" s="42" t="s">
        <v>11161</v>
      </c>
      <c r="B1303" s="44" t="s">
        <v>14316</v>
      </c>
      <c r="C1303" s="44"/>
      <c r="D1303" s="34" t="s">
        <v>14903</v>
      </c>
      <c r="E1303" s="34" t="s">
        <v>14812</v>
      </c>
      <c r="F1303" s="34" t="s">
        <v>14319</v>
      </c>
      <c r="G1303" s="34" t="s">
        <v>14320</v>
      </c>
      <c r="H1303" s="34" t="s">
        <v>14321</v>
      </c>
      <c r="I1303" s="34" t="s">
        <v>14322</v>
      </c>
      <c r="J1303" s="2">
        <v>4</v>
      </c>
      <c r="K1303" s="34" t="s">
        <v>14420</v>
      </c>
      <c r="L1303" s="36"/>
    </row>
    <row r="1304" spans="1:12" ht="15.75" thickBot="1">
      <c r="A1304" s="43"/>
      <c r="B1304" s="45"/>
      <c r="C1304" s="45"/>
      <c r="D1304" s="35"/>
      <c r="E1304" s="35"/>
      <c r="F1304" s="35"/>
      <c r="G1304" s="35"/>
      <c r="H1304" s="35"/>
      <c r="I1304" s="35"/>
      <c r="J1304" s="3">
        <v>0</v>
      </c>
      <c r="K1304" s="35"/>
      <c r="L1304" s="37"/>
    </row>
    <row r="1305" spans="1:12" ht="29.25" customHeight="1">
      <c r="A1305" s="42" t="s">
        <v>9918</v>
      </c>
      <c r="B1305" s="44" t="s">
        <v>14637</v>
      </c>
      <c r="C1305" s="44"/>
      <c r="D1305" s="34" t="s">
        <v>14903</v>
      </c>
      <c r="E1305" s="34" t="s">
        <v>14812</v>
      </c>
      <c r="F1305" s="34" t="s">
        <v>14319</v>
      </c>
      <c r="G1305" s="34" t="s">
        <v>14320</v>
      </c>
      <c r="H1305" s="34" t="s">
        <v>14700</v>
      </c>
      <c r="I1305" s="34" t="s">
        <v>14322</v>
      </c>
      <c r="J1305" s="2">
        <v>4</v>
      </c>
      <c r="K1305" s="34" t="s">
        <v>14420</v>
      </c>
      <c r="L1305" s="36"/>
    </row>
    <row r="1306" spans="1:12" ht="15.75" thickBot="1">
      <c r="A1306" s="43"/>
      <c r="B1306" s="45"/>
      <c r="C1306" s="45"/>
      <c r="D1306" s="35"/>
      <c r="E1306" s="35"/>
      <c r="F1306" s="35"/>
      <c r="G1306" s="35"/>
      <c r="H1306" s="35"/>
      <c r="I1306" s="35"/>
      <c r="J1306" s="3">
        <v>0</v>
      </c>
      <c r="K1306" s="35"/>
      <c r="L1306" s="37"/>
    </row>
    <row r="1307" spans="1:12" ht="44.25" customHeight="1">
      <c r="A1307" s="42" t="s">
        <v>12073</v>
      </c>
      <c r="B1307" s="44" t="s">
        <v>14503</v>
      </c>
      <c r="C1307" s="44"/>
      <c r="D1307" s="34" t="s">
        <v>14903</v>
      </c>
      <c r="E1307" s="34" t="s">
        <v>14818</v>
      </c>
      <c r="F1307" s="34" t="s">
        <v>14319</v>
      </c>
      <c r="G1307" s="34" t="s">
        <v>14320</v>
      </c>
      <c r="H1307" s="34" t="s">
        <v>14321</v>
      </c>
      <c r="I1307" s="34" t="s">
        <v>14322</v>
      </c>
      <c r="J1307" s="2">
        <v>4</v>
      </c>
      <c r="K1307" s="34" t="s">
        <v>14420</v>
      </c>
      <c r="L1307" s="36"/>
    </row>
    <row r="1308" spans="1:12" ht="15.75" thickBot="1">
      <c r="A1308" s="43"/>
      <c r="B1308" s="45"/>
      <c r="C1308" s="45"/>
      <c r="D1308" s="35"/>
      <c r="E1308" s="35"/>
      <c r="F1308" s="35"/>
      <c r="G1308" s="35"/>
      <c r="H1308" s="35"/>
      <c r="I1308" s="35"/>
      <c r="J1308" s="3">
        <v>0</v>
      </c>
      <c r="K1308" s="35"/>
      <c r="L1308" s="37"/>
    </row>
    <row r="1309" spans="1:12" ht="15" customHeight="1">
      <c r="A1309" s="42" t="s">
        <v>1661</v>
      </c>
      <c r="B1309" s="44" t="s">
        <v>14504</v>
      </c>
      <c r="C1309" s="44"/>
      <c r="D1309" s="34" t="s">
        <v>14903</v>
      </c>
      <c r="E1309" s="34" t="s">
        <v>14822</v>
      </c>
      <c r="F1309" s="34" t="s">
        <v>14319</v>
      </c>
      <c r="G1309" s="34" t="s">
        <v>14320</v>
      </c>
      <c r="H1309" s="34" t="s">
        <v>14321</v>
      </c>
      <c r="I1309" s="34" t="s">
        <v>14322</v>
      </c>
      <c r="J1309" s="2">
        <v>4</v>
      </c>
      <c r="K1309" s="34" t="s">
        <v>14420</v>
      </c>
      <c r="L1309" s="36"/>
    </row>
    <row r="1310" spans="1:12" ht="15" customHeight="1">
      <c r="A1310" s="49"/>
      <c r="B1310" s="48" t="s">
        <v>14438</v>
      </c>
      <c r="C1310" s="48"/>
      <c r="D1310" s="46"/>
      <c r="E1310" s="46"/>
      <c r="F1310" s="46"/>
      <c r="G1310" s="46"/>
      <c r="H1310" s="46"/>
      <c r="I1310" s="46"/>
      <c r="J1310" s="4">
        <v>0</v>
      </c>
      <c r="K1310" s="46"/>
      <c r="L1310" s="47"/>
    </row>
    <row r="1311" spans="1:12" ht="15" customHeight="1">
      <c r="A1311" s="49"/>
      <c r="B1311" s="48" t="s">
        <v>14848</v>
      </c>
      <c r="C1311" s="48"/>
      <c r="D1311" s="46"/>
      <c r="E1311" s="46"/>
      <c r="F1311" s="46"/>
      <c r="G1311" s="46"/>
      <c r="H1311" s="46"/>
      <c r="I1311" s="46"/>
      <c r="J1311" s="4"/>
      <c r="K1311" s="46"/>
      <c r="L1311" s="47"/>
    </row>
    <row r="1312" spans="1:12" ht="15" customHeight="1">
      <c r="A1312" s="49"/>
      <c r="B1312" s="48" t="s">
        <v>14425</v>
      </c>
      <c r="C1312" s="48"/>
      <c r="D1312" s="46"/>
      <c r="E1312" s="46"/>
      <c r="F1312" s="46"/>
      <c r="G1312" s="46"/>
      <c r="H1312" s="46"/>
      <c r="I1312" s="46"/>
      <c r="J1312" s="4"/>
      <c r="K1312" s="46"/>
      <c r="L1312" s="47"/>
    </row>
    <row r="1313" spans="1:12" ht="15.75" thickBot="1">
      <c r="A1313" s="43"/>
      <c r="B1313" s="45" t="s">
        <v>14645</v>
      </c>
      <c r="C1313" s="45"/>
      <c r="D1313" s="35"/>
      <c r="E1313" s="35"/>
      <c r="F1313" s="35"/>
      <c r="G1313" s="35"/>
      <c r="H1313" s="35"/>
      <c r="I1313" s="35"/>
      <c r="J1313" s="3"/>
      <c r="K1313" s="35"/>
      <c r="L1313" s="37"/>
    </row>
    <row r="1314" spans="1:12" ht="29.25" customHeight="1">
      <c r="A1314" s="42" t="s">
        <v>14916</v>
      </c>
      <c r="B1314" s="50"/>
      <c r="C1314" s="50"/>
      <c r="D1314" s="34" t="s">
        <v>14903</v>
      </c>
      <c r="E1314" s="34" t="s">
        <v>14917</v>
      </c>
      <c r="F1314" s="34" t="s">
        <v>14319</v>
      </c>
      <c r="G1314" s="34" t="s">
        <v>14320</v>
      </c>
      <c r="H1314" s="34" t="s">
        <v>14321</v>
      </c>
      <c r="I1314" s="34" t="s">
        <v>14322</v>
      </c>
      <c r="J1314" s="2">
        <v>4</v>
      </c>
      <c r="K1314" s="34" t="s">
        <v>14420</v>
      </c>
      <c r="L1314" s="36"/>
    </row>
    <row r="1315" spans="1:12" ht="15.75" thickBot="1">
      <c r="A1315" s="43"/>
      <c r="B1315" s="51"/>
      <c r="C1315" s="51"/>
      <c r="D1315" s="35"/>
      <c r="E1315" s="35"/>
      <c r="F1315" s="35"/>
      <c r="G1315" s="35"/>
      <c r="H1315" s="35"/>
      <c r="I1315" s="35"/>
      <c r="J1315" s="3">
        <v>0</v>
      </c>
      <c r="K1315" s="35"/>
      <c r="L1315" s="37"/>
    </row>
    <row r="1316" spans="1:12" ht="29.25" customHeight="1">
      <c r="A1316" s="42" t="s">
        <v>9848</v>
      </c>
      <c r="B1316" s="44" t="s">
        <v>14341</v>
      </c>
      <c r="C1316" s="44"/>
      <c r="D1316" s="34" t="s">
        <v>14903</v>
      </c>
      <c r="E1316" s="34" t="s">
        <v>14864</v>
      </c>
      <c r="F1316" s="34" t="s">
        <v>14319</v>
      </c>
      <c r="G1316" s="34" t="s">
        <v>14320</v>
      </c>
      <c r="H1316" s="34" t="s">
        <v>14321</v>
      </c>
      <c r="I1316" s="34" t="s">
        <v>14322</v>
      </c>
      <c r="J1316" s="2">
        <v>8</v>
      </c>
      <c r="K1316" s="34" t="s">
        <v>14420</v>
      </c>
      <c r="L1316" s="36"/>
    </row>
    <row r="1317" spans="1:12" ht="15.75" thickBot="1">
      <c r="A1317" s="43"/>
      <c r="B1317" s="45"/>
      <c r="C1317" s="45"/>
      <c r="D1317" s="35"/>
      <c r="E1317" s="35"/>
      <c r="F1317" s="35"/>
      <c r="G1317" s="35"/>
      <c r="H1317" s="35"/>
      <c r="I1317" s="35"/>
      <c r="J1317" s="3">
        <v>0</v>
      </c>
      <c r="K1317" s="35"/>
      <c r="L1317" s="37"/>
    </row>
    <row r="1318" spans="1:12" ht="29.25" customHeight="1">
      <c r="A1318" s="42" t="s">
        <v>14918</v>
      </c>
      <c r="B1318" s="50"/>
      <c r="C1318" s="50"/>
      <c r="D1318" s="34" t="s">
        <v>14903</v>
      </c>
      <c r="E1318" s="34" t="s">
        <v>14867</v>
      </c>
      <c r="F1318" s="34" t="s">
        <v>14319</v>
      </c>
      <c r="G1318" s="34" t="s">
        <v>14320</v>
      </c>
      <c r="H1318" s="34" t="s">
        <v>14321</v>
      </c>
      <c r="I1318" s="34" t="s">
        <v>14322</v>
      </c>
      <c r="J1318" s="2">
        <v>8</v>
      </c>
      <c r="K1318" s="34" t="s">
        <v>14420</v>
      </c>
      <c r="L1318" s="36"/>
    </row>
    <row r="1319" spans="1:12" ht="15.75" thickBot="1">
      <c r="A1319" s="43"/>
      <c r="B1319" s="51"/>
      <c r="C1319" s="51"/>
      <c r="D1319" s="35"/>
      <c r="E1319" s="35"/>
      <c r="F1319" s="35"/>
      <c r="G1319" s="35"/>
      <c r="H1319" s="35"/>
      <c r="I1319" s="35"/>
      <c r="J1319" s="3">
        <v>0</v>
      </c>
      <c r="K1319" s="35"/>
      <c r="L1319" s="37"/>
    </row>
    <row r="1320" spans="1:12" ht="29.25" customHeight="1">
      <c r="A1320" s="42" t="s">
        <v>9836</v>
      </c>
      <c r="B1320" s="44" t="s">
        <v>14341</v>
      </c>
      <c r="C1320" s="44"/>
      <c r="D1320" s="34" t="s">
        <v>14903</v>
      </c>
      <c r="E1320" s="34" t="s">
        <v>14919</v>
      </c>
      <c r="F1320" s="34" t="s">
        <v>14319</v>
      </c>
      <c r="G1320" s="34" t="s">
        <v>14320</v>
      </c>
      <c r="H1320" s="34" t="s">
        <v>14321</v>
      </c>
      <c r="I1320" s="34" t="s">
        <v>14322</v>
      </c>
      <c r="J1320" s="2">
        <v>6</v>
      </c>
      <c r="K1320" s="34" t="s">
        <v>14420</v>
      </c>
      <c r="L1320" s="36"/>
    </row>
    <row r="1321" spans="1:12" ht="15.75" thickBot="1">
      <c r="A1321" s="43"/>
      <c r="B1321" s="45"/>
      <c r="C1321" s="45"/>
      <c r="D1321" s="35"/>
      <c r="E1321" s="35"/>
      <c r="F1321" s="35"/>
      <c r="G1321" s="35"/>
      <c r="H1321" s="35"/>
      <c r="I1321" s="35"/>
      <c r="J1321" s="3">
        <v>0</v>
      </c>
      <c r="K1321" s="35"/>
      <c r="L1321" s="37"/>
    </row>
    <row r="1322" spans="1:12" ht="29.25" customHeight="1">
      <c r="A1322" s="42" t="s">
        <v>14920</v>
      </c>
      <c r="B1322" s="50"/>
      <c r="C1322" s="50"/>
      <c r="D1322" s="34" t="s">
        <v>14903</v>
      </c>
      <c r="E1322" s="34" t="s">
        <v>14875</v>
      </c>
      <c r="F1322" s="34" t="s">
        <v>14319</v>
      </c>
      <c r="G1322" s="34" t="s">
        <v>14320</v>
      </c>
      <c r="H1322" s="34" t="s">
        <v>14321</v>
      </c>
      <c r="I1322" s="34" t="s">
        <v>14322</v>
      </c>
      <c r="J1322" s="2">
        <v>6</v>
      </c>
      <c r="K1322" s="34" t="s">
        <v>14420</v>
      </c>
      <c r="L1322" s="36"/>
    </row>
    <row r="1323" spans="1:12" ht="15.75" thickBot="1">
      <c r="A1323" s="43"/>
      <c r="B1323" s="51"/>
      <c r="C1323" s="51"/>
      <c r="D1323" s="35"/>
      <c r="E1323" s="35"/>
      <c r="F1323" s="35"/>
      <c r="G1323" s="35"/>
      <c r="H1323" s="35"/>
      <c r="I1323" s="35"/>
      <c r="J1323" s="3">
        <v>0</v>
      </c>
      <c r="K1323" s="35"/>
      <c r="L1323" s="37"/>
    </row>
    <row r="1324" spans="1:12" ht="15" customHeight="1">
      <c r="A1324" s="42" t="s">
        <v>142</v>
      </c>
      <c r="B1324" s="44" t="s">
        <v>14346</v>
      </c>
      <c r="C1324" s="44"/>
      <c r="D1324" s="34" t="s">
        <v>14921</v>
      </c>
      <c r="E1324" s="34" t="s">
        <v>14922</v>
      </c>
      <c r="F1324" s="34" t="s">
        <v>14319</v>
      </c>
      <c r="G1324" s="34" t="s">
        <v>14320</v>
      </c>
      <c r="H1324" s="34" t="s">
        <v>14321</v>
      </c>
      <c r="I1324" s="34" t="s">
        <v>14322</v>
      </c>
      <c r="J1324" s="2">
        <v>4</v>
      </c>
      <c r="K1324" s="34" t="s">
        <v>14323</v>
      </c>
      <c r="L1324" s="36"/>
    </row>
    <row r="1325" spans="1:12" ht="15" customHeight="1">
      <c r="A1325" s="49"/>
      <c r="B1325" s="48" t="s">
        <v>14380</v>
      </c>
      <c r="C1325" s="48"/>
      <c r="D1325" s="46"/>
      <c r="E1325" s="46"/>
      <c r="F1325" s="46"/>
      <c r="G1325" s="46"/>
      <c r="H1325" s="46"/>
      <c r="I1325" s="46"/>
      <c r="J1325" s="4">
        <v>0</v>
      </c>
      <c r="K1325" s="46"/>
      <c r="L1325" s="47"/>
    </row>
    <row r="1326" spans="1:12" ht="15" customHeight="1">
      <c r="A1326" s="49"/>
      <c r="B1326" s="48" t="s">
        <v>14341</v>
      </c>
      <c r="C1326" s="48"/>
      <c r="D1326" s="46"/>
      <c r="E1326" s="46"/>
      <c r="F1326" s="46"/>
      <c r="G1326" s="46"/>
      <c r="H1326" s="46"/>
      <c r="I1326" s="46"/>
      <c r="J1326" s="4"/>
      <c r="K1326" s="46"/>
      <c r="L1326" s="47"/>
    </row>
    <row r="1327" spans="1:12" ht="15" customHeight="1">
      <c r="A1327" s="49"/>
      <c r="B1327" s="48" t="s">
        <v>14923</v>
      </c>
      <c r="C1327" s="48"/>
      <c r="D1327" s="46"/>
      <c r="E1327" s="46"/>
      <c r="F1327" s="46"/>
      <c r="G1327" s="46"/>
      <c r="H1327" s="46"/>
      <c r="I1327" s="46"/>
      <c r="J1327" s="4"/>
      <c r="K1327" s="46"/>
      <c r="L1327" s="47"/>
    </row>
    <row r="1328" spans="1:12" ht="15" customHeight="1">
      <c r="A1328" s="49"/>
      <c r="B1328" s="48" t="s">
        <v>14334</v>
      </c>
      <c r="C1328" s="48"/>
      <c r="D1328" s="46"/>
      <c r="E1328" s="46"/>
      <c r="F1328" s="46"/>
      <c r="G1328" s="46"/>
      <c r="H1328" s="46"/>
      <c r="I1328" s="46"/>
      <c r="J1328" s="4"/>
      <c r="K1328" s="46"/>
      <c r="L1328" s="47"/>
    </row>
    <row r="1329" spans="1:12" ht="15" customHeight="1">
      <c r="A1329" s="49"/>
      <c r="B1329" s="48" t="s">
        <v>14924</v>
      </c>
      <c r="C1329" s="48"/>
      <c r="D1329" s="46"/>
      <c r="E1329" s="46"/>
      <c r="F1329" s="46"/>
      <c r="G1329" s="46"/>
      <c r="H1329" s="46"/>
      <c r="I1329" s="46"/>
      <c r="J1329" s="4"/>
      <c r="K1329" s="46"/>
      <c r="L1329" s="47"/>
    </row>
    <row r="1330" spans="1:12" ht="15" customHeight="1">
      <c r="A1330" s="49"/>
      <c r="B1330" s="48" t="s">
        <v>14925</v>
      </c>
      <c r="C1330" s="48"/>
      <c r="D1330" s="46"/>
      <c r="E1330" s="46"/>
      <c r="F1330" s="46"/>
      <c r="G1330" s="46"/>
      <c r="H1330" s="46"/>
      <c r="I1330" s="46"/>
      <c r="J1330" s="4"/>
      <c r="K1330" s="46"/>
      <c r="L1330" s="47"/>
    </row>
    <row r="1331" spans="1:12" ht="15" customHeight="1">
      <c r="A1331" s="49"/>
      <c r="B1331" s="48" t="s">
        <v>14465</v>
      </c>
      <c r="C1331" s="48"/>
      <c r="D1331" s="46"/>
      <c r="E1331" s="46"/>
      <c r="F1331" s="46"/>
      <c r="G1331" s="46"/>
      <c r="H1331" s="46"/>
      <c r="I1331" s="46"/>
      <c r="J1331" s="4"/>
      <c r="K1331" s="46"/>
      <c r="L1331" s="47"/>
    </row>
    <row r="1332" spans="1:12" ht="15" customHeight="1">
      <c r="A1332" s="49"/>
      <c r="B1332" s="48" t="s">
        <v>14417</v>
      </c>
      <c r="C1332" s="48"/>
      <c r="D1332" s="46"/>
      <c r="E1332" s="46"/>
      <c r="F1332" s="46"/>
      <c r="G1332" s="46"/>
      <c r="H1332" s="46"/>
      <c r="I1332" s="46"/>
      <c r="J1332" s="4"/>
      <c r="K1332" s="46"/>
      <c r="L1332" s="47"/>
    </row>
    <row r="1333" spans="1:12" ht="30" customHeight="1">
      <c r="A1333" s="49"/>
      <c r="B1333" s="48" t="s">
        <v>14593</v>
      </c>
      <c r="C1333" s="48"/>
      <c r="D1333" s="46"/>
      <c r="E1333" s="46"/>
      <c r="F1333" s="46"/>
      <c r="G1333" s="46"/>
      <c r="H1333" s="46"/>
      <c r="I1333" s="46"/>
      <c r="J1333" s="4"/>
      <c r="K1333" s="46"/>
      <c r="L1333" s="47"/>
    </row>
    <row r="1334" spans="1:12" ht="15" customHeight="1">
      <c r="A1334" s="49"/>
      <c r="B1334" s="48" t="s">
        <v>14623</v>
      </c>
      <c r="C1334" s="48"/>
      <c r="D1334" s="46"/>
      <c r="E1334" s="46"/>
      <c r="F1334" s="46"/>
      <c r="G1334" s="46"/>
      <c r="H1334" s="46"/>
      <c r="I1334" s="46"/>
      <c r="J1334" s="4"/>
      <c r="K1334" s="46"/>
      <c r="L1334" s="47"/>
    </row>
    <row r="1335" spans="1:12" ht="15" customHeight="1">
      <c r="A1335" s="49"/>
      <c r="B1335" s="48" t="s">
        <v>14385</v>
      </c>
      <c r="C1335" s="48"/>
      <c r="D1335" s="46"/>
      <c r="E1335" s="46"/>
      <c r="F1335" s="46"/>
      <c r="G1335" s="46"/>
      <c r="H1335" s="46"/>
      <c r="I1335" s="46"/>
      <c r="J1335" s="4"/>
      <c r="K1335" s="46"/>
      <c r="L1335" s="47"/>
    </row>
    <row r="1336" spans="1:12" ht="15" customHeight="1">
      <c r="A1336" s="49"/>
      <c r="B1336" s="48" t="s">
        <v>14328</v>
      </c>
      <c r="C1336" s="48"/>
      <c r="D1336" s="46"/>
      <c r="E1336" s="46"/>
      <c r="F1336" s="46"/>
      <c r="G1336" s="46"/>
      <c r="H1336" s="46"/>
      <c r="I1336" s="46"/>
      <c r="J1336" s="4"/>
      <c r="K1336" s="46"/>
      <c r="L1336" s="47"/>
    </row>
    <row r="1337" spans="1:12" ht="15" customHeight="1">
      <c r="A1337" s="49"/>
      <c r="B1337" s="48" t="s">
        <v>14406</v>
      </c>
      <c r="C1337" s="48"/>
      <c r="D1337" s="46"/>
      <c r="E1337" s="46"/>
      <c r="F1337" s="46"/>
      <c r="G1337" s="46"/>
      <c r="H1337" s="46"/>
      <c r="I1337" s="46"/>
      <c r="J1337" s="4"/>
      <c r="K1337" s="46"/>
      <c r="L1337" s="47"/>
    </row>
    <row r="1338" spans="1:12" ht="15" customHeight="1">
      <c r="A1338" s="49"/>
      <c r="B1338" s="48" t="s">
        <v>14896</v>
      </c>
      <c r="C1338" s="48"/>
      <c r="D1338" s="46"/>
      <c r="E1338" s="46"/>
      <c r="F1338" s="46"/>
      <c r="G1338" s="46"/>
      <c r="H1338" s="46"/>
      <c r="I1338" s="46"/>
      <c r="J1338" s="4"/>
      <c r="K1338" s="46"/>
      <c r="L1338" s="47"/>
    </row>
    <row r="1339" spans="1:12" ht="15" customHeight="1">
      <c r="A1339" s="49"/>
      <c r="B1339" s="48" t="s">
        <v>14409</v>
      </c>
      <c r="C1339" s="48"/>
      <c r="D1339" s="46"/>
      <c r="E1339" s="46"/>
      <c r="F1339" s="46"/>
      <c r="G1339" s="46"/>
      <c r="H1339" s="46"/>
      <c r="I1339" s="46"/>
      <c r="J1339" s="4"/>
      <c r="K1339" s="46"/>
      <c r="L1339" s="47"/>
    </row>
    <row r="1340" spans="1:12" ht="30" customHeight="1">
      <c r="A1340" s="49"/>
      <c r="B1340" s="48" t="s">
        <v>14389</v>
      </c>
      <c r="C1340" s="48"/>
      <c r="D1340" s="46"/>
      <c r="E1340" s="46"/>
      <c r="F1340" s="46"/>
      <c r="G1340" s="46"/>
      <c r="H1340" s="46"/>
      <c r="I1340" s="46"/>
      <c r="J1340" s="4"/>
      <c r="K1340" s="46"/>
      <c r="L1340" s="47"/>
    </row>
    <row r="1341" spans="1:12" ht="15" customHeight="1">
      <c r="A1341" s="49"/>
      <c r="B1341" s="48" t="s">
        <v>14746</v>
      </c>
      <c r="C1341" s="48"/>
      <c r="D1341" s="46"/>
      <c r="E1341" s="46"/>
      <c r="F1341" s="46"/>
      <c r="G1341" s="46"/>
      <c r="H1341" s="46"/>
      <c r="I1341" s="46"/>
      <c r="J1341" s="4"/>
      <c r="K1341" s="46"/>
      <c r="L1341" s="47"/>
    </row>
    <row r="1342" spans="1:12" ht="15" customHeight="1">
      <c r="A1342" s="49"/>
      <c r="B1342" s="48" t="s">
        <v>14427</v>
      </c>
      <c r="C1342" s="48"/>
      <c r="D1342" s="46"/>
      <c r="E1342" s="46"/>
      <c r="F1342" s="46"/>
      <c r="G1342" s="46"/>
      <c r="H1342" s="46"/>
      <c r="I1342" s="46"/>
      <c r="J1342" s="4"/>
      <c r="K1342" s="46"/>
      <c r="L1342" s="47"/>
    </row>
    <row r="1343" spans="1:12" ht="30" customHeight="1">
      <c r="A1343" s="49"/>
      <c r="B1343" s="48" t="s">
        <v>14637</v>
      </c>
      <c r="C1343" s="48"/>
      <c r="D1343" s="46"/>
      <c r="E1343" s="46"/>
      <c r="F1343" s="46"/>
      <c r="G1343" s="46"/>
      <c r="H1343" s="46"/>
      <c r="I1343" s="46"/>
      <c r="J1343" s="4"/>
      <c r="K1343" s="46"/>
      <c r="L1343" s="47"/>
    </row>
    <row r="1344" spans="1:12" ht="30" customHeight="1">
      <c r="A1344" s="49"/>
      <c r="B1344" s="48" t="s">
        <v>14478</v>
      </c>
      <c r="C1344" s="48"/>
      <c r="D1344" s="46"/>
      <c r="E1344" s="46"/>
      <c r="F1344" s="46"/>
      <c r="G1344" s="46"/>
      <c r="H1344" s="46"/>
      <c r="I1344" s="46"/>
      <c r="J1344" s="4"/>
      <c r="K1344" s="46"/>
      <c r="L1344" s="47"/>
    </row>
    <row r="1345" spans="1:12" ht="15" customHeight="1">
      <c r="A1345" s="49"/>
      <c r="B1345" s="48" t="s">
        <v>14428</v>
      </c>
      <c r="C1345" s="48"/>
      <c r="D1345" s="46"/>
      <c r="E1345" s="46"/>
      <c r="F1345" s="46"/>
      <c r="G1345" s="46"/>
      <c r="H1345" s="46"/>
      <c r="I1345" s="46"/>
      <c r="J1345" s="4"/>
      <c r="K1345" s="46"/>
      <c r="L1345" s="47"/>
    </row>
    <row r="1346" spans="1:12" ht="15.75" thickBot="1">
      <c r="A1346" s="43"/>
      <c r="B1346" s="45" t="s">
        <v>14815</v>
      </c>
      <c r="C1346" s="45"/>
      <c r="D1346" s="35"/>
      <c r="E1346" s="35"/>
      <c r="F1346" s="35"/>
      <c r="G1346" s="35"/>
      <c r="H1346" s="35"/>
      <c r="I1346" s="35"/>
      <c r="J1346" s="3"/>
      <c r="K1346" s="35"/>
      <c r="L1346" s="37"/>
    </row>
    <row r="1347" spans="1:12" ht="15" customHeight="1">
      <c r="A1347" s="42" t="s">
        <v>142</v>
      </c>
      <c r="B1347" s="44" t="s">
        <v>14346</v>
      </c>
      <c r="C1347" s="44"/>
      <c r="D1347" s="34" t="s">
        <v>14921</v>
      </c>
      <c r="E1347" s="34" t="s">
        <v>14922</v>
      </c>
      <c r="F1347" s="34" t="s">
        <v>14319</v>
      </c>
      <c r="G1347" s="34" t="s">
        <v>14320</v>
      </c>
      <c r="H1347" s="34" t="s">
        <v>14321</v>
      </c>
      <c r="I1347" s="34" t="s">
        <v>14322</v>
      </c>
      <c r="J1347" s="2">
        <v>4</v>
      </c>
      <c r="K1347" s="34" t="s">
        <v>14323</v>
      </c>
      <c r="L1347" s="36"/>
    </row>
    <row r="1348" spans="1:12" ht="15" customHeight="1">
      <c r="A1348" s="49"/>
      <c r="B1348" s="48" t="s">
        <v>14380</v>
      </c>
      <c r="C1348" s="48"/>
      <c r="D1348" s="46"/>
      <c r="E1348" s="46"/>
      <c r="F1348" s="46"/>
      <c r="G1348" s="46"/>
      <c r="H1348" s="46"/>
      <c r="I1348" s="46"/>
      <c r="J1348" s="4">
        <v>0</v>
      </c>
      <c r="K1348" s="46"/>
      <c r="L1348" s="47"/>
    </row>
    <row r="1349" spans="1:12" ht="15" customHeight="1">
      <c r="A1349" s="49"/>
      <c r="B1349" s="48" t="s">
        <v>14341</v>
      </c>
      <c r="C1349" s="48"/>
      <c r="D1349" s="46"/>
      <c r="E1349" s="46"/>
      <c r="F1349" s="46"/>
      <c r="G1349" s="46"/>
      <c r="H1349" s="46"/>
      <c r="I1349" s="46"/>
      <c r="J1349" s="4"/>
      <c r="K1349" s="46"/>
      <c r="L1349" s="47"/>
    </row>
    <row r="1350" spans="1:12" ht="15" customHeight="1">
      <c r="A1350" s="49"/>
      <c r="B1350" s="48" t="s">
        <v>14923</v>
      </c>
      <c r="C1350" s="48"/>
      <c r="D1350" s="46"/>
      <c r="E1350" s="46"/>
      <c r="F1350" s="46"/>
      <c r="G1350" s="46"/>
      <c r="H1350" s="46"/>
      <c r="I1350" s="46"/>
      <c r="J1350" s="4"/>
      <c r="K1350" s="46"/>
      <c r="L1350" s="47"/>
    </row>
    <row r="1351" spans="1:12" ht="15" customHeight="1">
      <c r="A1351" s="49"/>
      <c r="B1351" s="48" t="s">
        <v>14334</v>
      </c>
      <c r="C1351" s="48"/>
      <c r="D1351" s="46"/>
      <c r="E1351" s="46"/>
      <c r="F1351" s="46"/>
      <c r="G1351" s="46"/>
      <c r="H1351" s="46"/>
      <c r="I1351" s="46"/>
      <c r="J1351" s="4"/>
      <c r="K1351" s="46"/>
      <c r="L1351" s="47"/>
    </row>
    <row r="1352" spans="1:12" ht="15" customHeight="1">
      <c r="A1352" s="49"/>
      <c r="B1352" s="48" t="s">
        <v>14924</v>
      </c>
      <c r="C1352" s="48"/>
      <c r="D1352" s="46"/>
      <c r="E1352" s="46"/>
      <c r="F1352" s="46"/>
      <c r="G1352" s="46"/>
      <c r="H1352" s="46"/>
      <c r="I1352" s="46"/>
      <c r="J1352" s="4"/>
      <c r="K1352" s="46"/>
      <c r="L1352" s="47"/>
    </row>
    <row r="1353" spans="1:12" ht="15" customHeight="1">
      <c r="A1353" s="49"/>
      <c r="B1353" s="48" t="s">
        <v>14925</v>
      </c>
      <c r="C1353" s="48"/>
      <c r="D1353" s="46"/>
      <c r="E1353" s="46"/>
      <c r="F1353" s="46"/>
      <c r="G1353" s="46"/>
      <c r="H1353" s="46"/>
      <c r="I1353" s="46"/>
      <c r="J1353" s="4"/>
      <c r="K1353" s="46"/>
      <c r="L1353" s="47"/>
    </row>
    <row r="1354" spans="1:12" ht="15" customHeight="1">
      <c r="A1354" s="49"/>
      <c r="B1354" s="48" t="s">
        <v>14465</v>
      </c>
      <c r="C1354" s="48"/>
      <c r="D1354" s="46"/>
      <c r="E1354" s="46"/>
      <c r="F1354" s="46"/>
      <c r="G1354" s="46"/>
      <c r="H1354" s="46"/>
      <c r="I1354" s="46"/>
      <c r="J1354" s="4"/>
      <c r="K1354" s="46"/>
      <c r="L1354" s="47"/>
    </row>
    <row r="1355" spans="1:12" ht="15" customHeight="1">
      <c r="A1355" s="49"/>
      <c r="B1355" s="48" t="s">
        <v>14417</v>
      </c>
      <c r="C1355" s="48"/>
      <c r="D1355" s="46"/>
      <c r="E1355" s="46"/>
      <c r="F1355" s="46"/>
      <c r="G1355" s="46"/>
      <c r="H1355" s="46"/>
      <c r="I1355" s="46"/>
      <c r="J1355" s="4"/>
      <c r="K1355" s="46"/>
      <c r="L1355" s="47"/>
    </row>
    <row r="1356" spans="1:12" ht="30" customHeight="1">
      <c r="A1356" s="49"/>
      <c r="B1356" s="48" t="s">
        <v>14593</v>
      </c>
      <c r="C1356" s="48"/>
      <c r="D1356" s="46"/>
      <c r="E1356" s="46"/>
      <c r="F1356" s="46"/>
      <c r="G1356" s="46"/>
      <c r="H1356" s="46"/>
      <c r="I1356" s="46"/>
      <c r="J1356" s="4"/>
      <c r="K1356" s="46"/>
      <c r="L1356" s="47"/>
    </row>
    <row r="1357" spans="1:12" ht="15" customHeight="1">
      <c r="A1357" s="49"/>
      <c r="B1357" s="48" t="s">
        <v>14623</v>
      </c>
      <c r="C1357" s="48"/>
      <c r="D1357" s="46"/>
      <c r="E1357" s="46"/>
      <c r="F1357" s="46"/>
      <c r="G1357" s="46"/>
      <c r="H1357" s="46"/>
      <c r="I1357" s="46"/>
      <c r="J1357" s="4"/>
      <c r="K1357" s="46"/>
      <c r="L1357" s="47"/>
    </row>
    <row r="1358" spans="1:12" ht="15" customHeight="1">
      <c r="A1358" s="49"/>
      <c r="B1358" s="48" t="s">
        <v>14385</v>
      </c>
      <c r="C1358" s="48"/>
      <c r="D1358" s="46"/>
      <c r="E1358" s="46"/>
      <c r="F1358" s="46"/>
      <c r="G1358" s="46"/>
      <c r="H1358" s="46"/>
      <c r="I1358" s="46"/>
      <c r="J1358" s="4"/>
      <c r="K1358" s="46"/>
      <c r="L1358" s="47"/>
    </row>
    <row r="1359" spans="1:12" ht="15" customHeight="1">
      <c r="A1359" s="49"/>
      <c r="B1359" s="48" t="s">
        <v>14328</v>
      </c>
      <c r="C1359" s="48"/>
      <c r="D1359" s="46"/>
      <c r="E1359" s="46"/>
      <c r="F1359" s="46"/>
      <c r="G1359" s="46"/>
      <c r="H1359" s="46"/>
      <c r="I1359" s="46"/>
      <c r="J1359" s="4"/>
      <c r="K1359" s="46"/>
      <c r="L1359" s="47"/>
    </row>
    <row r="1360" spans="1:12" ht="15" customHeight="1">
      <c r="A1360" s="49"/>
      <c r="B1360" s="48" t="s">
        <v>14406</v>
      </c>
      <c r="C1360" s="48"/>
      <c r="D1360" s="46"/>
      <c r="E1360" s="46"/>
      <c r="F1360" s="46"/>
      <c r="G1360" s="46"/>
      <c r="H1360" s="46"/>
      <c r="I1360" s="46"/>
      <c r="J1360" s="4"/>
      <c r="K1360" s="46"/>
      <c r="L1360" s="47"/>
    </row>
    <row r="1361" spans="1:12" ht="15" customHeight="1">
      <c r="A1361" s="49"/>
      <c r="B1361" s="48" t="s">
        <v>14896</v>
      </c>
      <c r="C1361" s="48"/>
      <c r="D1361" s="46"/>
      <c r="E1361" s="46"/>
      <c r="F1361" s="46"/>
      <c r="G1361" s="46"/>
      <c r="H1361" s="46"/>
      <c r="I1361" s="46"/>
      <c r="J1361" s="4"/>
      <c r="K1361" s="46"/>
      <c r="L1361" s="47"/>
    </row>
    <row r="1362" spans="1:12" ht="15" customHeight="1">
      <c r="A1362" s="49"/>
      <c r="B1362" s="48" t="s">
        <v>14409</v>
      </c>
      <c r="C1362" s="48"/>
      <c r="D1362" s="46"/>
      <c r="E1362" s="46"/>
      <c r="F1362" s="46"/>
      <c r="G1362" s="46"/>
      <c r="H1362" s="46"/>
      <c r="I1362" s="46"/>
      <c r="J1362" s="4"/>
      <c r="K1362" s="46"/>
      <c r="L1362" s="47"/>
    </row>
    <row r="1363" spans="1:12" ht="30" customHeight="1">
      <c r="A1363" s="49"/>
      <c r="B1363" s="48" t="s">
        <v>14389</v>
      </c>
      <c r="C1363" s="48"/>
      <c r="D1363" s="46"/>
      <c r="E1363" s="46"/>
      <c r="F1363" s="46"/>
      <c r="G1363" s="46"/>
      <c r="H1363" s="46"/>
      <c r="I1363" s="46"/>
      <c r="J1363" s="4"/>
      <c r="K1363" s="46"/>
      <c r="L1363" s="47"/>
    </row>
    <row r="1364" spans="1:12" ht="15" customHeight="1">
      <c r="A1364" s="49"/>
      <c r="B1364" s="48" t="s">
        <v>14746</v>
      </c>
      <c r="C1364" s="48"/>
      <c r="D1364" s="46"/>
      <c r="E1364" s="46"/>
      <c r="F1364" s="46"/>
      <c r="G1364" s="46"/>
      <c r="H1364" s="46"/>
      <c r="I1364" s="46"/>
      <c r="J1364" s="4"/>
      <c r="K1364" s="46"/>
      <c r="L1364" s="47"/>
    </row>
    <row r="1365" spans="1:12" ht="15" customHeight="1">
      <c r="A1365" s="49"/>
      <c r="B1365" s="48" t="s">
        <v>14427</v>
      </c>
      <c r="C1365" s="48"/>
      <c r="D1365" s="46"/>
      <c r="E1365" s="46"/>
      <c r="F1365" s="46"/>
      <c r="G1365" s="46"/>
      <c r="H1365" s="46"/>
      <c r="I1365" s="46"/>
      <c r="J1365" s="4"/>
      <c r="K1365" s="46"/>
      <c r="L1365" s="47"/>
    </row>
    <row r="1366" spans="1:12" ht="30" customHeight="1">
      <c r="A1366" s="49"/>
      <c r="B1366" s="48" t="s">
        <v>14637</v>
      </c>
      <c r="C1366" s="48"/>
      <c r="D1366" s="46"/>
      <c r="E1366" s="46"/>
      <c r="F1366" s="46"/>
      <c r="G1366" s="46"/>
      <c r="H1366" s="46"/>
      <c r="I1366" s="46"/>
      <c r="J1366" s="4"/>
      <c r="K1366" s="46"/>
      <c r="L1366" s="47"/>
    </row>
    <row r="1367" spans="1:12" ht="30" customHeight="1">
      <c r="A1367" s="49"/>
      <c r="B1367" s="48" t="s">
        <v>14478</v>
      </c>
      <c r="C1367" s="48"/>
      <c r="D1367" s="46"/>
      <c r="E1367" s="46"/>
      <c r="F1367" s="46"/>
      <c r="G1367" s="46"/>
      <c r="H1367" s="46"/>
      <c r="I1367" s="46"/>
      <c r="J1367" s="4"/>
      <c r="K1367" s="46"/>
      <c r="L1367" s="47"/>
    </row>
    <row r="1368" spans="1:12" ht="15" customHeight="1">
      <c r="A1368" s="49"/>
      <c r="B1368" s="48" t="s">
        <v>14428</v>
      </c>
      <c r="C1368" s="48"/>
      <c r="D1368" s="46"/>
      <c r="E1368" s="46"/>
      <c r="F1368" s="46"/>
      <c r="G1368" s="46"/>
      <c r="H1368" s="46"/>
      <c r="I1368" s="46"/>
      <c r="J1368" s="4"/>
      <c r="K1368" s="46"/>
      <c r="L1368" s="47"/>
    </row>
    <row r="1369" spans="1:12" ht="15.75" thickBot="1">
      <c r="A1369" s="43"/>
      <c r="B1369" s="45" t="s">
        <v>14815</v>
      </c>
      <c r="C1369" s="45"/>
      <c r="D1369" s="35"/>
      <c r="E1369" s="35"/>
      <c r="F1369" s="35"/>
      <c r="G1369" s="35"/>
      <c r="H1369" s="35"/>
      <c r="I1369" s="35"/>
      <c r="J1369" s="3"/>
      <c r="K1369" s="35"/>
      <c r="L1369" s="37"/>
    </row>
    <row r="1370" spans="1:12" ht="15" customHeight="1">
      <c r="A1370" s="42" t="s">
        <v>142</v>
      </c>
      <c r="B1370" s="44" t="s">
        <v>14346</v>
      </c>
      <c r="C1370" s="44"/>
      <c r="D1370" s="34" t="s">
        <v>14921</v>
      </c>
      <c r="E1370" s="34" t="s">
        <v>14922</v>
      </c>
      <c r="F1370" s="34" t="s">
        <v>14319</v>
      </c>
      <c r="G1370" s="34" t="s">
        <v>14320</v>
      </c>
      <c r="H1370" s="34" t="s">
        <v>14321</v>
      </c>
      <c r="I1370" s="34" t="s">
        <v>14322</v>
      </c>
      <c r="J1370" s="2">
        <v>4</v>
      </c>
      <c r="K1370" s="34" t="s">
        <v>14323</v>
      </c>
      <c r="L1370" s="36"/>
    </row>
    <row r="1371" spans="1:12" ht="15" customHeight="1">
      <c r="A1371" s="49"/>
      <c r="B1371" s="48" t="s">
        <v>14380</v>
      </c>
      <c r="C1371" s="48"/>
      <c r="D1371" s="46"/>
      <c r="E1371" s="46"/>
      <c r="F1371" s="46"/>
      <c r="G1371" s="46"/>
      <c r="H1371" s="46"/>
      <c r="I1371" s="46"/>
      <c r="J1371" s="4">
        <v>0</v>
      </c>
      <c r="K1371" s="46"/>
      <c r="L1371" s="47"/>
    </row>
    <row r="1372" spans="1:12" ht="15" customHeight="1">
      <c r="A1372" s="49"/>
      <c r="B1372" s="48" t="s">
        <v>14341</v>
      </c>
      <c r="C1372" s="48"/>
      <c r="D1372" s="46"/>
      <c r="E1372" s="46"/>
      <c r="F1372" s="46"/>
      <c r="G1372" s="46"/>
      <c r="H1372" s="46"/>
      <c r="I1372" s="46"/>
      <c r="J1372" s="4"/>
      <c r="K1372" s="46"/>
      <c r="L1372" s="47"/>
    </row>
    <row r="1373" spans="1:12" ht="15" customHeight="1">
      <c r="A1373" s="49"/>
      <c r="B1373" s="48" t="s">
        <v>14923</v>
      </c>
      <c r="C1373" s="48"/>
      <c r="D1373" s="46"/>
      <c r="E1373" s="46"/>
      <c r="F1373" s="46"/>
      <c r="G1373" s="46"/>
      <c r="H1373" s="46"/>
      <c r="I1373" s="46"/>
      <c r="J1373" s="4"/>
      <c r="K1373" s="46"/>
      <c r="L1373" s="47"/>
    </row>
    <row r="1374" spans="1:12" ht="15" customHeight="1">
      <c r="A1374" s="49"/>
      <c r="B1374" s="48" t="s">
        <v>14334</v>
      </c>
      <c r="C1374" s="48"/>
      <c r="D1374" s="46"/>
      <c r="E1374" s="46"/>
      <c r="F1374" s="46"/>
      <c r="G1374" s="46"/>
      <c r="H1374" s="46"/>
      <c r="I1374" s="46"/>
      <c r="J1374" s="4"/>
      <c r="K1374" s="46"/>
      <c r="L1374" s="47"/>
    </row>
    <row r="1375" spans="1:12" ht="15" customHeight="1">
      <c r="A1375" s="49"/>
      <c r="B1375" s="48" t="s">
        <v>14924</v>
      </c>
      <c r="C1375" s="48"/>
      <c r="D1375" s="46"/>
      <c r="E1375" s="46"/>
      <c r="F1375" s="46"/>
      <c r="G1375" s="46"/>
      <c r="H1375" s="46"/>
      <c r="I1375" s="46"/>
      <c r="J1375" s="4"/>
      <c r="K1375" s="46"/>
      <c r="L1375" s="47"/>
    </row>
    <row r="1376" spans="1:12" ht="15" customHeight="1">
      <c r="A1376" s="49"/>
      <c r="B1376" s="48" t="s">
        <v>14925</v>
      </c>
      <c r="C1376" s="48"/>
      <c r="D1376" s="46"/>
      <c r="E1376" s="46"/>
      <c r="F1376" s="46"/>
      <c r="G1376" s="46"/>
      <c r="H1376" s="46"/>
      <c r="I1376" s="46"/>
      <c r="J1376" s="4"/>
      <c r="K1376" s="46"/>
      <c r="L1376" s="47"/>
    </row>
    <row r="1377" spans="1:12" ht="15" customHeight="1">
      <c r="A1377" s="49"/>
      <c r="B1377" s="48" t="s">
        <v>14465</v>
      </c>
      <c r="C1377" s="48"/>
      <c r="D1377" s="46"/>
      <c r="E1377" s="46"/>
      <c r="F1377" s="46"/>
      <c r="G1377" s="46"/>
      <c r="H1377" s="46"/>
      <c r="I1377" s="46"/>
      <c r="J1377" s="4"/>
      <c r="K1377" s="46"/>
      <c r="L1377" s="47"/>
    </row>
    <row r="1378" spans="1:12" ht="15" customHeight="1">
      <c r="A1378" s="49"/>
      <c r="B1378" s="48" t="s">
        <v>14417</v>
      </c>
      <c r="C1378" s="48"/>
      <c r="D1378" s="46"/>
      <c r="E1378" s="46"/>
      <c r="F1378" s="46"/>
      <c r="G1378" s="46"/>
      <c r="H1378" s="46"/>
      <c r="I1378" s="46"/>
      <c r="J1378" s="4"/>
      <c r="K1378" s="46"/>
      <c r="L1378" s="47"/>
    </row>
    <row r="1379" spans="1:12" ht="30" customHeight="1">
      <c r="A1379" s="49"/>
      <c r="B1379" s="48" t="s">
        <v>14593</v>
      </c>
      <c r="C1379" s="48"/>
      <c r="D1379" s="46"/>
      <c r="E1379" s="46"/>
      <c r="F1379" s="46"/>
      <c r="G1379" s="46"/>
      <c r="H1379" s="46"/>
      <c r="I1379" s="46"/>
      <c r="J1379" s="4"/>
      <c r="K1379" s="46"/>
      <c r="L1379" s="47"/>
    </row>
    <row r="1380" spans="1:12" ht="15" customHeight="1">
      <c r="A1380" s="49"/>
      <c r="B1380" s="48" t="s">
        <v>14623</v>
      </c>
      <c r="C1380" s="48"/>
      <c r="D1380" s="46"/>
      <c r="E1380" s="46"/>
      <c r="F1380" s="46"/>
      <c r="G1380" s="46"/>
      <c r="H1380" s="46"/>
      <c r="I1380" s="46"/>
      <c r="J1380" s="4"/>
      <c r="K1380" s="46"/>
      <c r="L1380" s="47"/>
    </row>
    <row r="1381" spans="1:12" ht="15" customHeight="1">
      <c r="A1381" s="49"/>
      <c r="B1381" s="48" t="s">
        <v>14385</v>
      </c>
      <c r="C1381" s="48"/>
      <c r="D1381" s="46"/>
      <c r="E1381" s="46"/>
      <c r="F1381" s="46"/>
      <c r="G1381" s="46"/>
      <c r="H1381" s="46"/>
      <c r="I1381" s="46"/>
      <c r="J1381" s="4"/>
      <c r="K1381" s="46"/>
      <c r="L1381" s="47"/>
    </row>
    <row r="1382" spans="1:12" ht="15" customHeight="1">
      <c r="A1382" s="49"/>
      <c r="B1382" s="48" t="s">
        <v>14328</v>
      </c>
      <c r="C1382" s="48"/>
      <c r="D1382" s="46"/>
      <c r="E1382" s="46"/>
      <c r="F1382" s="46"/>
      <c r="G1382" s="46"/>
      <c r="H1382" s="46"/>
      <c r="I1382" s="46"/>
      <c r="J1382" s="4"/>
      <c r="K1382" s="46"/>
      <c r="L1382" s="47"/>
    </row>
    <row r="1383" spans="1:12" ht="15" customHeight="1">
      <c r="A1383" s="49"/>
      <c r="B1383" s="48" t="s">
        <v>14406</v>
      </c>
      <c r="C1383" s="48"/>
      <c r="D1383" s="46"/>
      <c r="E1383" s="46"/>
      <c r="F1383" s="46"/>
      <c r="G1383" s="46"/>
      <c r="H1383" s="46"/>
      <c r="I1383" s="46"/>
      <c r="J1383" s="4"/>
      <c r="K1383" s="46"/>
      <c r="L1383" s="47"/>
    </row>
    <row r="1384" spans="1:12" ht="15" customHeight="1">
      <c r="A1384" s="49"/>
      <c r="B1384" s="48" t="s">
        <v>14896</v>
      </c>
      <c r="C1384" s="48"/>
      <c r="D1384" s="46"/>
      <c r="E1384" s="46"/>
      <c r="F1384" s="46"/>
      <c r="G1384" s="46"/>
      <c r="H1384" s="46"/>
      <c r="I1384" s="46"/>
      <c r="J1384" s="4"/>
      <c r="K1384" s="46"/>
      <c r="L1384" s="47"/>
    </row>
    <row r="1385" spans="1:12" ht="15" customHeight="1">
      <c r="A1385" s="49"/>
      <c r="B1385" s="48" t="s">
        <v>14409</v>
      </c>
      <c r="C1385" s="48"/>
      <c r="D1385" s="46"/>
      <c r="E1385" s="46"/>
      <c r="F1385" s="46"/>
      <c r="G1385" s="46"/>
      <c r="H1385" s="46"/>
      <c r="I1385" s="46"/>
      <c r="J1385" s="4"/>
      <c r="K1385" s="46"/>
      <c r="L1385" s="47"/>
    </row>
    <row r="1386" spans="1:12" ht="30" customHeight="1">
      <c r="A1386" s="49"/>
      <c r="B1386" s="48" t="s">
        <v>14389</v>
      </c>
      <c r="C1386" s="48"/>
      <c r="D1386" s="46"/>
      <c r="E1386" s="46"/>
      <c r="F1386" s="46"/>
      <c r="G1386" s="46"/>
      <c r="H1386" s="46"/>
      <c r="I1386" s="46"/>
      <c r="J1386" s="4"/>
      <c r="K1386" s="46"/>
      <c r="L1386" s="47"/>
    </row>
    <row r="1387" spans="1:12" ht="15" customHeight="1">
      <c r="A1387" s="49"/>
      <c r="B1387" s="48" t="s">
        <v>14746</v>
      </c>
      <c r="C1387" s="48"/>
      <c r="D1387" s="46"/>
      <c r="E1387" s="46"/>
      <c r="F1387" s="46"/>
      <c r="G1387" s="46"/>
      <c r="H1387" s="46"/>
      <c r="I1387" s="46"/>
      <c r="J1387" s="4"/>
      <c r="K1387" s="46"/>
      <c r="L1387" s="47"/>
    </row>
    <row r="1388" spans="1:12" ht="15" customHeight="1">
      <c r="A1388" s="49"/>
      <c r="B1388" s="48" t="s">
        <v>14427</v>
      </c>
      <c r="C1388" s="48"/>
      <c r="D1388" s="46"/>
      <c r="E1388" s="46"/>
      <c r="F1388" s="46"/>
      <c r="G1388" s="46"/>
      <c r="H1388" s="46"/>
      <c r="I1388" s="46"/>
      <c r="J1388" s="4"/>
      <c r="K1388" s="46"/>
      <c r="L1388" s="47"/>
    </row>
    <row r="1389" spans="1:12" ht="30" customHeight="1">
      <c r="A1389" s="49"/>
      <c r="B1389" s="48" t="s">
        <v>14637</v>
      </c>
      <c r="C1389" s="48"/>
      <c r="D1389" s="46"/>
      <c r="E1389" s="46"/>
      <c r="F1389" s="46"/>
      <c r="G1389" s="46"/>
      <c r="H1389" s="46"/>
      <c r="I1389" s="46"/>
      <c r="J1389" s="4"/>
      <c r="K1389" s="46"/>
      <c r="L1389" s="47"/>
    </row>
    <row r="1390" spans="1:12" ht="30" customHeight="1">
      <c r="A1390" s="49"/>
      <c r="B1390" s="48" t="s">
        <v>14478</v>
      </c>
      <c r="C1390" s="48"/>
      <c r="D1390" s="46"/>
      <c r="E1390" s="46"/>
      <c r="F1390" s="46"/>
      <c r="G1390" s="46"/>
      <c r="H1390" s="46"/>
      <c r="I1390" s="46"/>
      <c r="J1390" s="4"/>
      <c r="K1390" s="46"/>
      <c r="L1390" s="47"/>
    </row>
    <row r="1391" spans="1:12" ht="15" customHeight="1">
      <c r="A1391" s="49"/>
      <c r="B1391" s="48" t="s">
        <v>14428</v>
      </c>
      <c r="C1391" s="48"/>
      <c r="D1391" s="46"/>
      <c r="E1391" s="46"/>
      <c r="F1391" s="46"/>
      <c r="G1391" s="46"/>
      <c r="H1391" s="46"/>
      <c r="I1391" s="46"/>
      <c r="J1391" s="4"/>
      <c r="K1391" s="46"/>
      <c r="L1391" s="47"/>
    </row>
    <row r="1392" spans="1:12" ht="15.75" thickBot="1">
      <c r="A1392" s="43"/>
      <c r="B1392" s="45" t="s">
        <v>14815</v>
      </c>
      <c r="C1392" s="45"/>
      <c r="D1392" s="35"/>
      <c r="E1392" s="35"/>
      <c r="F1392" s="35"/>
      <c r="G1392" s="35"/>
      <c r="H1392" s="35"/>
      <c r="I1392" s="35"/>
      <c r="J1392" s="3"/>
      <c r="K1392" s="35"/>
      <c r="L1392" s="37"/>
    </row>
    <row r="1393" spans="1:12" ht="15" customHeight="1">
      <c r="A1393" s="38" t="s">
        <v>4</v>
      </c>
      <c r="B1393" s="41" t="s">
        <v>14618</v>
      </c>
      <c r="C1393" s="41"/>
      <c r="D1393" s="28" t="s">
        <v>14921</v>
      </c>
      <c r="E1393" s="28" t="s">
        <v>14926</v>
      </c>
      <c r="F1393" s="28" t="s">
        <v>14319</v>
      </c>
      <c r="G1393" s="28" t="s">
        <v>14320</v>
      </c>
      <c r="H1393" s="28" t="s">
        <v>14321</v>
      </c>
      <c r="I1393" s="28" t="s">
        <v>14322</v>
      </c>
      <c r="J1393" s="7">
        <v>4</v>
      </c>
      <c r="K1393" s="28" t="s">
        <v>14323</v>
      </c>
      <c r="L1393" s="31"/>
    </row>
    <row r="1394" spans="1:12" ht="15" customHeight="1">
      <c r="A1394" s="39"/>
      <c r="B1394" s="26" t="s">
        <v>14341</v>
      </c>
      <c r="C1394" s="26"/>
      <c r="D1394" s="29"/>
      <c r="E1394" s="29"/>
      <c r="F1394" s="29"/>
      <c r="G1394" s="29"/>
      <c r="H1394" s="29"/>
      <c r="I1394" s="29"/>
      <c r="J1394" s="8">
        <v>0</v>
      </c>
      <c r="K1394" s="29"/>
      <c r="L1394" s="32"/>
    </row>
    <row r="1395" spans="1:12" ht="15" customHeight="1">
      <c r="A1395" s="39"/>
      <c r="B1395" s="26" t="s">
        <v>14619</v>
      </c>
      <c r="C1395" s="26"/>
      <c r="D1395" s="29"/>
      <c r="E1395" s="29"/>
      <c r="F1395" s="29"/>
      <c r="G1395" s="29"/>
      <c r="H1395" s="29"/>
      <c r="I1395" s="29"/>
      <c r="J1395" s="8"/>
      <c r="K1395" s="29"/>
      <c r="L1395" s="32"/>
    </row>
    <row r="1396" spans="1:12" ht="15" customHeight="1">
      <c r="A1396" s="39"/>
      <c r="B1396" s="26" t="s">
        <v>14450</v>
      </c>
      <c r="C1396" s="26"/>
      <c r="D1396" s="29"/>
      <c r="E1396" s="29"/>
      <c r="F1396" s="29"/>
      <c r="G1396" s="29"/>
      <c r="H1396" s="29"/>
      <c r="I1396" s="29"/>
      <c r="J1396" s="8"/>
      <c r="K1396" s="29"/>
      <c r="L1396" s="32"/>
    </row>
    <row r="1397" spans="1:12" ht="15" customHeight="1">
      <c r="A1397" s="39"/>
      <c r="B1397" s="26" t="s">
        <v>14327</v>
      </c>
      <c r="C1397" s="26"/>
      <c r="D1397" s="29"/>
      <c r="E1397" s="29"/>
      <c r="F1397" s="29"/>
      <c r="G1397" s="29"/>
      <c r="H1397" s="29"/>
      <c r="I1397" s="29"/>
      <c r="J1397" s="8"/>
      <c r="K1397" s="29"/>
      <c r="L1397" s="32"/>
    </row>
    <row r="1398" spans="1:12" ht="15" customHeight="1">
      <c r="A1398" s="39"/>
      <c r="B1398" s="26" t="s">
        <v>14927</v>
      </c>
      <c r="C1398" s="26"/>
      <c r="D1398" s="29"/>
      <c r="E1398" s="29"/>
      <c r="F1398" s="29"/>
      <c r="G1398" s="29"/>
      <c r="H1398" s="29"/>
      <c r="I1398" s="29"/>
      <c r="J1398" s="8"/>
      <c r="K1398" s="29"/>
      <c r="L1398" s="32"/>
    </row>
    <row r="1399" spans="1:12" ht="15" customHeight="1">
      <c r="A1399" s="39"/>
      <c r="B1399" s="26" t="s">
        <v>14464</v>
      </c>
      <c r="C1399" s="26"/>
      <c r="D1399" s="29"/>
      <c r="E1399" s="29"/>
      <c r="F1399" s="29"/>
      <c r="G1399" s="29"/>
      <c r="H1399" s="29"/>
      <c r="I1399" s="29"/>
      <c r="J1399" s="8"/>
      <c r="K1399" s="29"/>
      <c r="L1399" s="32"/>
    </row>
    <row r="1400" spans="1:12" ht="15" customHeight="1">
      <c r="A1400" s="39"/>
      <c r="B1400" s="26" t="s">
        <v>14465</v>
      </c>
      <c r="C1400" s="26"/>
      <c r="D1400" s="29"/>
      <c r="E1400" s="29"/>
      <c r="F1400" s="29"/>
      <c r="G1400" s="29"/>
      <c r="H1400" s="29"/>
      <c r="I1400" s="29"/>
      <c r="J1400" s="8"/>
      <c r="K1400" s="29"/>
      <c r="L1400" s="32"/>
    </row>
    <row r="1401" spans="1:12" ht="30" customHeight="1">
      <c r="A1401" s="39"/>
      <c r="B1401" s="26" t="s">
        <v>14548</v>
      </c>
      <c r="C1401" s="26"/>
      <c r="D1401" s="29"/>
      <c r="E1401" s="29"/>
      <c r="F1401" s="29"/>
      <c r="G1401" s="29"/>
      <c r="H1401" s="29"/>
      <c r="I1401" s="29"/>
      <c r="J1401" s="8"/>
      <c r="K1401" s="29"/>
      <c r="L1401" s="32"/>
    </row>
    <row r="1402" spans="1:12" ht="15" customHeight="1">
      <c r="A1402" s="39"/>
      <c r="B1402" s="26" t="s">
        <v>14836</v>
      </c>
      <c r="C1402" s="26"/>
      <c r="D1402" s="29"/>
      <c r="E1402" s="29"/>
      <c r="F1402" s="29"/>
      <c r="G1402" s="29"/>
      <c r="H1402" s="29"/>
      <c r="I1402" s="29"/>
      <c r="J1402" s="8"/>
      <c r="K1402" s="29"/>
      <c r="L1402" s="32"/>
    </row>
    <row r="1403" spans="1:12" ht="15" customHeight="1">
      <c r="A1403" s="39"/>
      <c r="B1403" s="26" t="s">
        <v>14469</v>
      </c>
      <c r="C1403" s="26"/>
      <c r="D1403" s="29"/>
      <c r="E1403" s="29"/>
      <c r="F1403" s="29"/>
      <c r="G1403" s="29"/>
      <c r="H1403" s="29"/>
      <c r="I1403" s="29"/>
      <c r="J1403" s="8"/>
      <c r="K1403" s="29"/>
      <c r="L1403" s="32"/>
    </row>
    <row r="1404" spans="1:12" ht="15" customHeight="1">
      <c r="A1404" s="39"/>
      <c r="B1404" s="26" t="s">
        <v>14386</v>
      </c>
      <c r="C1404" s="26"/>
      <c r="D1404" s="29"/>
      <c r="E1404" s="29"/>
      <c r="F1404" s="29"/>
      <c r="G1404" s="29"/>
      <c r="H1404" s="29"/>
      <c r="I1404" s="29"/>
      <c r="J1404" s="8"/>
      <c r="K1404" s="29"/>
      <c r="L1404" s="32"/>
    </row>
    <row r="1405" spans="1:12" ht="15" customHeight="1">
      <c r="A1405" s="39"/>
      <c r="B1405" s="26" t="s">
        <v>14406</v>
      </c>
      <c r="C1405" s="26"/>
      <c r="D1405" s="29"/>
      <c r="E1405" s="29"/>
      <c r="F1405" s="29"/>
      <c r="G1405" s="29"/>
      <c r="H1405" s="29"/>
      <c r="I1405" s="29"/>
      <c r="J1405" s="8"/>
      <c r="K1405" s="29"/>
      <c r="L1405" s="32"/>
    </row>
    <row r="1406" spans="1:12" ht="15" customHeight="1">
      <c r="A1406" s="39"/>
      <c r="B1406" s="26" t="s">
        <v>14928</v>
      </c>
      <c r="C1406" s="26"/>
      <c r="D1406" s="29"/>
      <c r="E1406" s="29"/>
      <c r="F1406" s="29"/>
      <c r="G1406" s="29"/>
      <c r="H1406" s="29"/>
      <c r="I1406" s="29"/>
      <c r="J1406" s="8"/>
      <c r="K1406" s="29"/>
      <c r="L1406" s="32"/>
    </row>
    <row r="1407" spans="1:12" ht="30" customHeight="1">
      <c r="A1407" s="39"/>
      <c r="B1407" s="26" t="s">
        <v>14387</v>
      </c>
      <c r="C1407" s="26"/>
      <c r="D1407" s="29"/>
      <c r="E1407" s="29"/>
      <c r="F1407" s="29"/>
      <c r="G1407" s="29"/>
      <c r="H1407" s="29"/>
      <c r="I1407" s="29"/>
      <c r="J1407" s="8"/>
      <c r="K1407" s="29"/>
      <c r="L1407" s="32"/>
    </row>
    <row r="1408" spans="1:12" ht="15" customHeight="1">
      <c r="A1408" s="39"/>
      <c r="B1408" s="26" t="s">
        <v>14746</v>
      </c>
      <c r="C1408" s="26"/>
      <c r="D1408" s="29"/>
      <c r="E1408" s="29"/>
      <c r="F1408" s="29"/>
      <c r="G1408" s="29"/>
      <c r="H1408" s="29"/>
      <c r="I1408" s="29"/>
      <c r="J1408" s="8"/>
      <c r="K1408" s="29"/>
      <c r="L1408" s="32"/>
    </row>
    <row r="1409" spans="1:12" ht="30" customHeight="1">
      <c r="A1409" s="39"/>
      <c r="B1409" s="26" t="s">
        <v>14637</v>
      </c>
      <c r="C1409" s="26"/>
      <c r="D1409" s="29"/>
      <c r="E1409" s="29"/>
      <c r="F1409" s="29"/>
      <c r="G1409" s="29"/>
      <c r="H1409" s="29"/>
      <c r="I1409" s="29"/>
      <c r="J1409" s="8"/>
      <c r="K1409" s="29"/>
      <c r="L1409" s="32"/>
    </row>
    <row r="1410" spans="1:12" ht="30" customHeight="1">
      <c r="A1410" s="39"/>
      <c r="B1410" s="26" t="s">
        <v>14494</v>
      </c>
      <c r="C1410" s="26"/>
      <c r="D1410" s="29"/>
      <c r="E1410" s="29"/>
      <c r="F1410" s="29"/>
      <c r="G1410" s="29"/>
      <c r="H1410" s="29"/>
      <c r="I1410" s="29"/>
      <c r="J1410" s="8"/>
      <c r="K1410" s="29"/>
      <c r="L1410" s="32"/>
    </row>
    <row r="1411" spans="1:12" ht="15" customHeight="1">
      <c r="A1411" s="39"/>
      <c r="B1411" s="26" t="s">
        <v>14330</v>
      </c>
      <c r="C1411" s="26"/>
      <c r="D1411" s="29"/>
      <c r="E1411" s="29"/>
      <c r="F1411" s="29"/>
      <c r="G1411" s="29"/>
      <c r="H1411" s="29"/>
      <c r="I1411" s="29"/>
      <c r="J1411" s="8"/>
      <c r="K1411" s="29"/>
      <c r="L1411" s="32"/>
    </row>
    <row r="1412" spans="1:12" ht="15" customHeight="1">
      <c r="A1412" s="39"/>
      <c r="B1412" s="26" t="s">
        <v>14457</v>
      </c>
      <c r="C1412" s="26"/>
      <c r="D1412" s="29"/>
      <c r="E1412" s="29"/>
      <c r="F1412" s="29"/>
      <c r="G1412" s="29"/>
      <c r="H1412" s="29"/>
      <c r="I1412" s="29"/>
      <c r="J1412" s="8"/>
      <c r="K1412" s="29"/>
      <c r="L1412" s="32"/>
    </row>
    <row r="1413" spans="1:12" ht="30" customHeight="1">
      <c r="A1413" s="39"/>
      <c r="B1413" s="26" t="s">
        <v>14429</v>
      </c>
      <c r="C1413" s="26"/>
      <c r="D1413" s="29"/>
      <c r="E1413" s="29"/>
      <c r="F1413" s="29"/>
      <c r="G1413" s="29"/>
      <c r="H1413" s="29"/>
      <c r="I1413" s="29"/>
      <c r="J1413" s="8"/>
      <c r="K1413" s="29"/>
      <c r="L1413" s="32"/>
    </row>
    <row r="1414" spans="1:12" ht="15" customHeight="1">
      <c r="A1414" s="39"/>
      <c r="B1414" s="26" t="s">
        <v>14815</v>
      </c>
      <c r="C1414" s="26"/>
      <c r="D1414" s="29"/>
      <c r="E1414" s="29"/>
      <c r="F1414" s="29"/>
      <c r="G1414" s="29"/>
      <c r="H1414" s="29"/>
      <c r="I1414" s="29"/>
      <c r="J1414" s="8"/>
      <c r="K1414" s="29"/>
      <c r="L1414" s="32"/>
    </row>
    <row r="1415" spans="1:12" ht="15.75" thickBot="1">
      <c r="A1415" s="40"/>
      <c r="B1415" s="27" t="s">
        <v>14379</v>
      </c>
      <c r="C1415" s="27"/>
      <c r="D1415" s="30"/>
      <c r="E1415" s="30"/>
      <c r="F1415" s="30"/>
      <c r="G1415" s="30"/>
      <c r="H1415" s="30"/>
      <c r="I1415" s="30"/>
      <c r="J1415" s="9"/>
      <c r="K1415" s="30"/>
      <c r="L1415" s="33"/>
    </row>
    <row r="1416" spans="1:12" ht="15" customHeight="1">
      <c r="A1416" s="42" t="s">
        <v>53</v>
      </c>
      <c r="B1416" s="44" t="s">
        <v>14685</v>
      </c>
      <c r="C1416" s="44"/>
      <c r="D1416" s="34" t="s">
        <v>14929</v>
      </c>
      <c r="E1416" s="34" t="s">
        <v>14930</v>
      </c>
      <c r="F1416" s="34" t="s">
        <v>14319</v>
      </c>
      <c r="G1416" s="34" t="s">
        <v>14320</v>
      </c>
      <c r="H1416" s="34" t="s">
        <v>14321</v>
      </c>
      <c r="I1416" s="34" t="s">
        <v>14322</v>
      </c>
      <c r="J1416" s="2">
        <v>4</v>
      </c>
      <c r="K1416" s="34" t="s">
        <v>14323</v>
      </c>
      <c r="L1416" s="36"/>
    </row>
    <row r="1417" spans="1:12" ht="15" customHeight="1">
      <c r="A1417" s="49"/>
      <c r="B1417" s="48" t="s">
        <v>14391</v>
      </c>
      <c r="C1417" s="48"/>
      <c r="D1417" s="46"/>
      <c r="E1417" s="46"/>
      <c r="F1417" s="46"/>
      <c r="G1417" s="46"/>
      <c r="H1417" s="46"/>
      <c r="I1417" s="46"/>
      <c r="J1417" s="4">
        <v>0</v>
      </c>
      <c r="K1417" s="46"/>
      <c r="L1417" s="47"/>
    </row>
    <row r="1418" spans="1:12" ht="15" customHeight="1">
      <c r="A1418" s="49"/>
      <c r="B1418" s="48" t="s">
        <v>14931</v>
      </c>
      <c r="C1418" s="48"/>
      <c r="D1418" s="46"/>
      <c r="E1418" s="46"/>
      <c r="F1418" s="46"/>
      <c r="G1418" s="46"/>
      <c r="H1418" s="46"/>
      <c r="I1418" s="46"/>
      <c r="J1418" s="4"/>
      <c r="K1418" s="46"/>
      <c r="L1418" s="47"/>
    </row>
    <row r="1419" spans="1:12" ht="15" customHeight="1">
      <c r="A1419" s="49"/>
      <c r="B1419" s="48" t="s">
        <v>14846</v>
      </c>
      <c r="C1419" s="48"/>
      <c r="D1419" s="46"/>
      <c r="E1419" s="46"/>
      <c r="F1419" s="46"/>
      <c r="G1419" s="46"/>
      <c r="H1419" s="46"/>
      <c r="I1419" s="46"/>
      <c r="J1419" s="4"/>
      <c r="K1419" s="46"/>
      <c r="L1419" s="47"/>
    </row>
    <row r="1420" spans="1:12" ht="15" customHeight="1">
      <c r="A1420" s="49"/>
      <c r="B1420" s="48" t="s">
        <v>14932</v>
      </c>
      <c r="C1420" s="48"/>
      <c r="D1420" s="46"/>
      <c r="E1420" s="46"/>
      <c r="F1420" s="46"/>
      <c r="G1420" s="46"/>
      <c r="H1420" s="46"/>
      <c r="I1420" s="46"/>
      <c r="J1420" s="4"/>
      <c r="K1420" s="46"/>
      <c r="L1420" s="47"/>
    </row>
    <row r="1421" spans="1:12" ht="15" customHeight="1">
      <c r="A1421" s="49"/>
      <c r="B1421" s="48" t="s">
        <v>14395</v>
      </c>
      <c r="C1421" s="48"/>
      <c r="D1421" s="46"/>
      <c r="E1421" s="46"/>
      <c r="F1421" s="46"/>
      <c r="G1421" s="46"/>
      <c r="H1421" s="46"/>
      <c r="I1421" s="46"/>
      <c r="J1421" s="4"/>
      <c r="K1421" s="46"/>
      <c r="L1421" s="47"/>
    </row>
    <row r="1422" spans="1:12" ht="15" customHeight="1">
      <c r="A1422" s="49"/>
      <c r="B1422" s="48" t="s">
        <v>14424</v>
      </c>
      <c r="C1422" s="48"/>
      <c r="D1422" s="46"/>
      <c r="E1422" s="46"/>
      <c r="F1422" s="46"/>
      <c r="G1422" s="46"/>
      <c r="H1422" s="46"/>
      <c r="I1422" s="46"/>
      <c r="J1422" s="4"/>
      <c r="K1422" s="46"/>
      <c r="L1422" s="47"/>
    </row>
    <row r="1423" spans="1:12" ht="15" customHeight="1">
      <c r="A1423" s="49"/>
      <c r="B1423" s="48" t="s">
        <v>14933</v>
      </c>
      <c r="C1423" s="48"/>
      <c r="D1423" s="46"/>
      <c r="E1423" s="46"/>
      <c r="F1423" s="46"/>
      <c r="G1423" s="46"/>
      <c r="H1423" s="46"/>
      <c r="I1423" s="46"/>
      <c r="J1423" s="4"/>
      <c r="K1423" s="46"/>
      <c r="L1423" s="47"/>
    </row>
    <row r="1424" spans="1:12" ht="15" customHeight="1">
      <c r="A1424" s="49"/>
      <c r="B1424" s="48" t="s">
        <v>14934</v>
      </c>
      <c r="C1424" s="48"/>
      <c r="D1424" s="46"/>
      <c r="E1424" s="46"/>
      <c r="F1424" s="46"/>
      <c r="G1424" s="46"/>
      <c r="H1424" s="46"/>
      <c r="I1424" s="46"/>
      <c r="J1424" s="4"/>
      <c r="K1424" s="46"/>
      <c r="L1424" s="47"/>
    </row>
    <row r="1425" spans="1:12" ht="15" customHeight="1">
      <c r="A1425" s="49"/>
      <c r="B1425" s="48" t="s">
        <v>14399</v>
      </c>
      <c r="C1425" s="48"/>
      <c r="D1425" s="46"/>
      <c r="E1425" s="46"/>
      <c r="F1425" s="46"/>
      <c r="G1425" s="46"/>
      <c r="H1425" s="46"/>
      <c r="I1425" s="46"/>
      <c r="J1425" s="4"/>
      <c r="K1425" s="46"/>
      <c r="L1425" s="47"/>
    </row>
    <row r="1426" spans="1:12" ht="15" customHeight="1">
      <c r="A1426" s="49"/>
      <c r="B1426" s="48" t="s">
        <v>14935</v>
      </c>
      <c r="C1426" s="48"/>
      <c r="D1426" s="46"/>
      <c r="E1426" s="46"/>
      <c r="F1426" s="46"/>
      <c r="G1426" s="46"/>
      <c r="H1426" s="46"/>
      <c r="I1426" s="46"/>
      <c r="J1426" s="4"/>
      <c r="K1426" s="46"/>
      <c r="L1426" s="47"/>
    </row>
    <row r="1427" spans="1:12" ht="15" customHeight="1">
      <c r="A1427" s="49"/>
      <c r="B1427" s="48" t="s">
        <v>14936</v>
      </c>
      <c r="C1427" s="48"/>
      <c r="D1427" s="46"/>
      <c r="E1427" s="46"/>
      <c r="F1427" s="46"/>
      <c r="G1427" s="46"/>
      <c r="H1427" s="46"/>
      <c r="I1427" s="46"/>
      <c r="J1427" s="4"/>
      <c r="K1427" s="46"/>
      <c r="L1427" s="47"/>
    </row>
    <row r="1428" spans="1:12" ht="15" customHeight="1">
      <c r="A1428" s="49"/>
      <c r="B1428" s="48" t="s">
        <v>14937</v>
      </c>
      <c r="C1428" s="48"/>
      <c r="D1428" s="46"/>
      <c r="E1428" s="46"/>
      <c r="F1428" s="46"/>
      <c r="G1428" s="46"/>
      <c r="H1428" s="46"/>
      <c r="I1428" s="46"/>
      <c r="J1428" s="4"/>
      <c r="K1428" s="46"/>
      <c r="L1428" s="47"/>
    </row>
    <row r="1429" spans="1:12" ht="15" customHeight="1">
      <c r="A1429" s="49"/>
      <c r="B1429" s="48" t="s">
        <v>14454</v>
      </c>
      <c r="C1429" s="48"/>
      <c r="D1429" s="46"/>
      <c r="E1429" s="46"/>
      <c r="F1429" s="46"/>
      <c r="G1429" s="46"/>
      <c r="H1429" s="46"/>
      <c r="I1429" s="46"/>
      <c r="J1429" s="4"/>
      <c r="K1429" s="46"/>
      <c r="L1429" s="47"/>
    </row>
    <row r="1430" spans="1:12" ht="15" customHeight="1">
      <c r="A1430" s="49"/>
      <c r="B1430" s="48" t="s">
        <v>14836</v>
      </c>
      <c r="C1430" s="48"/>
      <c r="D1430" s="46"/>
      <c r="E1430" s="46"/>
      <c r="F1430" s="46"/>
      <c r="G1430" s="46"/>
      <c r="H1430" s="46"/>
      <c r="I1430" s="46"/>
      <c r="J1430" s="4"/>
      <c r="K1430" s="46"/>
      <c r="L1430" s="47"/>
    </row>
    <row r="1431" spans="1:12" ht="15" customHeight="1">
      <c r="A1431" s="49"/>
      <c r="B1431" s="48" t="s">
        <v>14938</v>
      </c>
      <c r="C1431" s="48"/>
      <c r="D1431" s="46"/>
      <c r="E1431" s="46"/>
      <c r="F1431" s="46"/>
      <c r="G1431" s="46"/>
      <c r="H1431" s="46"/>
      <c r="I1431" s="46"/>
      <c r="J1431" s="4"/>
      <c r="K1431" s="46"/>
      <c r="L1431" s="47"/>
    </row>
    <row r="1432" spans="1:12" ht="15" customHeight="1">
      <c r="A1432" s="49"/>
      <c r="B1432" s="48" t="s">
        <v>14514</v>
      </c>
      <c r="C1432" s="48"/>
      <c r="D1432" s="46"/>
      <c r="E1432" s="46"/>
      <c r="F1432" s="46"/>
      <c r="G1432" s="46"/>
      <c r="H1432" s="46"/>
      <c r="I1432" s="46"/>
      <c r="J1432" s="4"/>
      <c r="K1432" s="46"/>
      <c r="L1432" s="47"/>
    </row>
    <row r="1433" spans="1:12" ht="15" customHeight="1">
      <c r="A1433" s="49"/>
      <c r="B1433" s="48" t="s">
        <v>14939</v>
      </c>
      <c r="C1433" s="48"/>
      <c r="D1433" s="46"/>
      <c r="E1433" s="46"/>
      <c r="F1433" s="46"/>
      <c r="G1433" s="46"/>
      <c r="H1433" s="46"/>
      <c r="I1433" s="46"/>
      <c r="J1433" s="4"/>
      <c r="K1433" s="46"/>
      <c r="L1433" s="47"/>
    </row>
    <row r="1434" spans="1:12" ht="15" customHeight="1">
      <c r="A1434" s="49"/>
      <c r="B1434" s="48" t="s">
        <v>14940</v>
      </c>
      <c r="C1434" s="48"/>
      <c r="D1434" s="46"/>
      <c r="E1434" s="46"/>
      <c r="F1434" s="46"/>
      <c r="G1434" s="46"/>
      <c r="H1434" s="46"/>
      <c r="I1434" s="46"/>
      <c r="J1434" s="4"/>
      <c r="K1434" s="46"/>
      <c r="L1434" s="47"/>
    </row>
    <row r="1435" spans="1:12" ht="15" customHeight="1">
      <c r="A1435" s="49"/>
      <c r="B1435" s="48" t="s">
        <v>14941</v>
      </c>
      <c r="C1435" s="48"/>
      <c r="D1435" s="46"/>
      <c r="E1435" s="46"/>
      <c r="F1435" s="46"/>
      <c r="G1435" s="46"/>
      <c r="H1435" s="46"/>
      <c r="I1435" s="46"/>
      <c r="J1435" s="4"/>
      <c r="K1435" s="46"/>
      <c r="L1435" s="47"/>
    </row>
    <row r="1436" spans="1:12" ht="15" customHeight="1">
      <c r="A1436" s="49"/>
      <c r="B1436" s="48" t="s">
        <v>14677</v>
      </c>
      <c r="C1436" s="48"/>
      <c r="D1436" s="46"/>
      <c r="E1436" s="46"/>
      <c r="F1436" s="46"/>
      <c r="G1436" s="46"/>
      <c r="H1436" s="46"/>
      <c r="I1436" s="46"/>
      <c r="J1436" s="4"/>
      <c r="K1436" s="46"/>
      <c r="L1436" s="47"/>
    </row>
    <row r="1437" spans="1:12" ht="15" customHeight="1">
      <c r="A1437" s="49"/>
      <c r="B1437" s="48" t="s">
        <v>14780</v>
      </c>
      <c r="C1437" s="48"/>
      <c r="D1437" s="46"/>
      <c r="E1437" s="46"/>
      <c r="F1437" s="46"/>
      <c r="G1437" s="46"/>
      <c r="H1437" s="46"/>
      <c r="I1437" s="46"/>
      <c r="J1437" s="4"/>
      <c r="K1437" s="46"/>
      <c r="L1437" s="47"/>
    </row>
    <row r="1438" spans="1:12" ht="30" customHeight="1">
      <c r="A1438" s="49"/>
      <c r="B1438" s="48" t="s">
        <v>14942</v>
      </c>
      <c r="C1438" s="48"/>
      <c r="D1438" s="46"/>
      <c r="E1438" s="46"/>
      <c r="F1438" s="46"/>
      <c r="G1438" s="46"/>
      <c r="H1438" s="46"/>
      <c r="I1438" s="46"/>
      <c r="J1438" s="4"/>
      <c r="K1438" s="46"/>
      <c r="L1438" s="47"/>
    </row>
    <row r="1439" spans="1:12" ht="30" customHeight="1">
      <c r="A1439" s="49"/>
      <c r="B1439" s="48" t="s">
        <v>14475</v>
      </c>
      <c r="C1439" s="48"/>
      <c r="D1439" s="46"/>
      <c r="E1439" s="46"/>
      <c r="F1439" s="46"/>
      <c r="G1439" s="46"/>
      <c r="H1439" s="46"/>
      <c r="I1439" s="46"/>
      <c r="J1439" s="4"/>
      <c r="K1439" s="46"/>
      <c r="L1439" s="47"/>
    </row>
    <row r="1440" spans="1:12" ht="15" customHeight="1">
      <c r="A1440" s="49"/>
      <c r="B1440" s="48" t="s">
        <v>14625</v>
      </c>
      <c r="C1440" s="48"/>
      <c r="D1440" s="46"/>
      <c r="E1440" s="46"/>
      <c r="F1440" s="46"/>
      <c r="G1440" s="46"/>
      <c r="H1440" s="46"/>
      <c r="I1440" s="46"/>
      <c r="J1440" s="4"/>
      <c r="K1440" s="46"/>
      <c r="L1440" s="47"/>
    </row>
    <row r="1441" spans="1:12" ht="15" customHeight="1">
      <c r="A1441" s="49"/>
      <c r="B1441" s="48" t="s">
        <v>14370</v>
      </c>
      <c r="C1441" s="48"/>
      <c r="D1441" s="46"/>
      <c r="E1441" s="46"/>
      <c r="F1441" s="46"/>
      <c r="G1441" s="46"/>
      <c r="H1441" s="46"/>
      <c r="I1441" s="46"/>
      <c r="J1441" s="4"/>
      <c r="K1441" s="46"/>
      <c r="L1441" s="47"/>
    </row>
    <row r="1442" spans="1:12" ht="15" customHeight="1">
      <c r="A1442" s="49"/>
      <c r="B1442" s="48" t="s">
        <v>14943</v>
      </c>
      <c r="C1442" s="48"/>
      <c r="D1442" s="46"/>
      <c r="E1442" s="46"/>
      <c r="F1442" s="46"/>
      <c r="G1442" s="46"/>
      <c r="H1442" s="46"/>
      <c r="I1442" s="46"/>
      <c r="J1442" s="4"/>
      <c r="K1442" s="46"/>
      <c r="L1442" s="47"/>
    </row>
    <row r="1443" spans="1:12" ht="30" customHeight="1">
      <c r="A1443" s="49"/>
      <c r="B1443" s="48" t="s">
        <v>14944</v>
      </c>
      <c r="C1443" s="48"/>
      <c r="D1443" s="46"/>
      <c r="E1443" s="46"/>
      <c r="F1443" s="46"/>
      <c r="G1443" s="46"/>
      <c r="H1443" s="46"/>
      <c r="I1443" s="46"/>
      <c r="J1443" s="4"/>
      <c r="K1443" s="46"/>
      <c r="L1443" s="47"/>
    </row>
    <row r="1444" spans="1:12" ht="30" customHeight="1">
      <c r="A1444" s="49"/>
      <c r="B1444" s="48" t="s">
        <v>14945</v>
      </c>
      <c r="C1444" s="48"/>
      <c r="D1444" s="46"/>
      <c r="E1444" s="46"/>
      <c r="F1444" s="46"/>
      <c r="G1444" s="46"/>
      <c r="H1444" s="46"/>
      <c r="I1444" s="46"/>
      <c r="J1444" s="4"/>
      <c r="K1444" s="46"/>
      <c r="L1444" s="47"/>
    </row>
    <row r="1445" spans="1:12" ht="30" customHeight="1">
      <c r="A1445" s="49"/>
      <c r="B1445" s="48" t="s">
        <v>14946</v>
      </c>
      <c r="C1445" s="48"/>
      <c r="D1445" s="46"/>
      <c r="E1445" s="46"/>
      <c r="F1445" s="46"/>
      <c r="G1445" s="46"/>
      <c r="H1445" s="46"/>
      <c r="I1445" s="46"/>
      <c r="J1445" s="4"/>
      <c r="K1445" s="46"/>
      <c r="L1445" s="47"/>
    </row>
    <row r="1446" spans="1:12" ht="15" customHeight="1">
      <c r="A1446" s="49"/>
      <c r="B1446" s="48" t="s">
        <v>14439</v>
      </c>
      <c r="C1446" s="48"/>
      <c r="D1446" s="46"/>
      <c r="E1446" s="46"/>
      <c r="F1446" s="46"/>
      <c r="G1446" s="46"/>
      <c r="H1446" s="46"/>
      <c r="I1446" s="46"/>
      <c r="J1446" s="4"/>
      <c r="K1446" s="46"/>
      <c r="L1446" s="47"/>
    </row>
    <row r="1447" spans="1:12" ht="15" customHeight="1">
      <c r="A1447" s="49"/>
      <c r="B1447" s="48" t="s">
        <v>14832</v>
      </c>
      <c r="C1447" s="48"/>
      <c r="D1447" s="46"/>
      <c r="E1447" s="46"/>
      <c r="F1447" s="46"/>
      <c r="G1447" s="46"/>
      <c r="H1447" s="46"/>
      <c r="I1447" s="46"/>
      <c r="J1447" s="4"/>
      <c r="K1447" s="46"/>
      <c r="L1447" s="47"/>
    </row>
    <row r="1448" spans="1:12" ht="15" customHeight="1">
      <c r="A1448" s="49"/>
      <c r="B1448" s="48" t="s">
        <v>14526</v>
      </c>
      <c r="C1448" s="48"/>
      <c r="D1448" s="46"/>
      <c r="E1448" s="46"/>
      <c r="F1448" s="46"/>
      <c r="G1448" s="46"/>
      <c r="H1448" s="46"/>
      <c r="I1448" s="46"/>
      <c r="J1448" s="4"/>
      <c r="K1448" s="46"/>
      <c r="L1448" s="47"/>
    </row>
    <row r="1449" spans="1:12" ht="15" customHeight="1">
      <c r="A1449" s="49"/>
      <c r="B1449" s="48" t="s">
        <v>14684</v>
      </c>
      <c r="C1449" s="48"/>
      <c r="D1449" s="46"/>
      <c r="E1449" s="46"/>
      <c r="F1449" s="46"/>
      <c r="G1449" s="46"/>
      <c r="H1449" s="46"/>
      <c r="I1449" s="46"/>
      <c r="J1449" s="4"/>
      <c r="K1449" s="46"/>
      <c r="L1449" s="47"/>
    </row>
    <row r="1450" spans="1:12" ht="15" customHeight="1">
      <c r="A1450" s="49"/>
      <c r="B1450" s="48" t="s">
        <v>14481</v>
      </c>
      <c r="C1450" s="48"/>
      <c r="D1450" s="46"/>
      <c r="E1450" s="46"/>
      <c r="F1450" s="46"/>
      <c r="G1450" s="46"/>
      <c r="H1450" s="46"/>
      <c r="I1450" s="46"/>
      <c r="J1450" s="4"/>
      <c r="K1450" s="46"/>
      <c r="L1450" s="47"/>
    </row>
    <row r="1451" spans="1:12" ht="15" customHeight="1">
      <c r="A1451" s="49"/>
      <c r="B1451" s="48" t="s">
        <v>14947</v>
      </c>
      <c r="C1451" s="48"/>
      <c r="D1451" s="46"/>
      <c r="E1451" s="46"/>
      <c r="F1451" s="46"/>
      <c r="G1451" s="46"/>
      <c r="H1451" s="46"/>
      <c r="I1451" s="46"/>
      <c r="J1451" s="4"/>
      <c r="K1451" s="46"/>
      <c r="L1451" s="47"/>
    </row>
    <row r="1452" spans="1:12" ht="15.75" thickBot="1">
      <c r="A1452" s="43"/>
      <c r="B1452" s="45" t="s">
        <v>14483</v>
      </c>
      <c r="C1452" s="45"/>
      <c r="D1452" s="35"/>
      <c r="E1452" s="35"/>
      <c r="F1452" s="35"/>
      <c r="G1452" s="35"/>
      <c r="H1452" s="35"/>
      <c r="I1452" s="35"/>
      <c r="J1452" s="3"/>
      <c r="K1452" s="35"/>
      <c r="L1452" s="37"/>
    </row>
    <row r="1453" spans="1:12" ht="15" customHeight="1">
      <c r="A1453" s="42" t="s">
        <v>430</v>
      </c>
      <c r="B1453" s="44" t="s">
        <v>14438</v>
      </c>
      <c r="C1453" s="44"/>
      <c r="D1453" s="34" t="s">
        <v>14948</v>
      </c>
      <c r="E1453" s="34" t="s">
        <v>14949</v>
      </c>
      <c r="F1453" s="34" t="s">
        <v>14319</v>
      </c>
      <c r="G1453" s="34" t="s">
        <v>14320</v>
      </c>
      <c r="H1453" s="34" t="s">
        <v>14321</v>
      </c>
      <c r="I1453" s="34" t="s">
        <v>14322</v>
      </c>
      <c r="J1453" s="2">
        <v>4</v>
      </c>
      <c r="K1453" s="34" t="s">
        <v>14323</v>
      </c>
      <c r="L1453" s="36"/>
    </row>
    <row r="1454" spans="1:12" ht="15" customHeight="1">
      <c r="A1454" s="49"/>
      <c r="B1454" s="48" t="s">
        <v>14674</v>
      </c>
      <c r="C1454" s="48"/>
      <c r="D1454" s="46"/>
      <c r="E1454" s="46"/>
      <c r="F1454" s="46"/>
      <c r="G1454" s="46"/>
      <c r="H1454" s="46"/>
      <c r="I1454" s="46"/>
      <c r="J1454" s="4">
        <v>0</v>
      </c>
      <c r="K1454" s="46"/>
      <c r="L1454" s="47"/>
    </row>
    <row r="1455" spans="1:12" ht="15" customHeight="1">
      <c r="A1455" s="49"/>
      <c r="B1455" s="48" t="s">
        <v>14777</v>
      </c>
      <c r="C1455" s="48"/>
      <c r="D1455" s="46"/>
      <c r="E1455" s="46"/>
      <c r="F1455" s="46"/>
      <c r="G1455" s="46"/>
      <c r="H1455" s="46"/>
      <c r="I1455" s="46"/>
      <c r="J1455" s="4"/>
      <c r="K1455" s="46"/>
      <c r="L1455" s="47"/>
    </row>
    <row r="1456" spans="1:12" ht="15" customHeight="1">
      <c r="A1456" s="49"/>
      <c r="B1456" s="48" t="s">
        <v>14757</v>
      </c>
      <c r="C1456" s="48"/>
      <c r="D1456" s="46"/>
      <c r="E1456" s="46"/>
      <c r="F1456" s="46"/>
      <c r="G1456" s="46"/>
      <c r="H1456" s="46"/>
      <c r="I1456" s="46"/>
      <c r="J1456" s="4"/>
      <c r="K1456" s="46"/>
      <c r="L1456" s="47"/>
    </row>
    <row r="1457" spans="1:12" ht="15" customHeight="1">
      <c r="A1457" s="49"/>
      <c r="B1457" s="48" t="s">
        <v>14357</v>
      </c>
      <c r="C1457" s="48"/>
      <c r="D1457" s="46"/>
      <c r="E1457" s="46"/>
      <c r="F1457" s="46"/>
      <c r="G1457" s="46"/>
      <c r="H1457" s="46"/>
      <c r="I1457" s="46"/>
      <c r="J1457" s="4"/>
      <c r="K1457" s="46"/>
      <c r="L1457" s="47"/>
    </row>
    <row r="1458" spans="1:12" ht="15" customHeight="1">
      <c r="A1458" s="49"/>
      <c r="B1458" s="48" t="s">
        <v>14425</v>
      </c>
      <c r="C1458" s="48"/>
      <c r="D1458" s="46"/>
      <c r="E1458" s="46"/>
      <c r="F1458" s="46"/>
      <c r="G1458" s="46"/>
      <c r="H1458" s="46"/>
      <c r="I1458" s="46"/>
      <c r="J1458" s="4"/>
      <c r="K1458" s="46"/>
      <c r="L1458" s="47"/>
    </row>
    <row r="1459" spans="1:12" ht="15" customHeight="1">
      <c r="A1459" s="49"/>
      <c r="B1459" s="48" t="s">
        <v>14950</v>
      </c>
      <c r="C1459" s="48"/>
      <c r="D1459" s="46"/>
      <c r="E1459" s="46"/>
      <c r="F1459" s="46"/>
      <c r="G1459" s="46"/>
      <c r="H1459" s="46"/>
      <c r="I1459" s="46"/>
      <c r="J1459" s="4"/>
      <c r="K1459" s="46"/>
      <c r="L1459" s="47"/>
    </row>
    <row r="1460" spans="1:12" ht="30" customHeight="1">
      <c r="A1460" s="49"/>
      <c r="B1460" s="48" t="s">
        <v>14695</v>
      </c>
      <c r="C1460" s="48"/>
      <c r="D1460" s="46"/>
      <c r="E1460" s="46"/>
      <c r="F1460" s="46"/>
      <c r="G1460" s="46"/>
      <c r="H1460" s="46"/>
      <c r="I1460" s="46"/>
      <c r="J1460" s="4"/>
      <c r="K1460" s="46"/>
      <c r="L1460" s="47"/>
    </row>
    <row r="1461" spans="1:12" ht="15" customHeight="1">
      <c r="A1461" s="49"/>
      <c r="B1461" s="48" t="s">
        <v>14665</v>
      </c>
      <c r="C1461" s="48"/>
      <c r="D1461" s="46"/>
      <c r="E1461" s="46"/>
      <c r="F1461" s="46"/>
      <c r="G1461" s="46"/>
      <c r="H1461" s="46"/>
      <c r="I1461" s="46"/>
      <c r="J1461" s="4"/>
      <c r="K1461" s="46"/>
      <c r="L1461" s="47"/>
    </row>
    <row r="1462" spans="1:12" ht="15" customHeight="1">
      <c r="A1462" s="49"/>
      <c r="B1462" s="48" t="s">
        <v>14521</v>
      </c>
      <c r="C1462" s="48"/>
      <c r="D1462" s="46"/>
      <c r="E1462" s="46"/>
      <c r="F1462" s="46"/>
      <c r="G1462" s="46"/>
      <c r="H1462" s="46"/>
      <c r="I1462" s="46"/>
      <c r="J1462" s="4"/>
      <c r="K1462" s="46"/>
      <c r="L1462" s="47"/>
    </row>
    <row r="1463" spans="1:12" ht="15.75" thickBot="1">
      <c r="A1463" s="43"/>
      <c r="B1463" s="45" t="s">
        <v>14428</v>
      </c>
      <c r="C1463" s="45"/>
      <c r="D1463" s="35"/>
      <c r="E1463" s="35"/>
      <c r="F1463" s="35"/>
      <c r="G1463" s="35"/>
      <c r="H1463" s="35"/>
      <c r="I1463" s="35"/>
      <c r="J1463" s="3"/>
      <c r="K1463" s="35"/>
      <c r="L1463" s="37"/>
    </row>
    <row r="1464" spans="1:12" ht="15">
      <c r="A1464" s="42" t="s">
        <v>7447</v>
      </c>
      <c r="B1464" s="44" t="s">
        <v>14951</v>
      </c>
      <c r="C1464" s="44"/>
      <c r="D1464" s="34" t="s">
        <v>14948</v>
      </c>
      <c r="E1464" s="34" t="s">
        <v>14952</v>
      </c>
      <c r="F1464" s="34" t="s">
        <v>14319</v>
      </c>
      <c r="G1464" s="34" t="s">
        <v>14320</v>
      </c>
      <c r="H1464" s="34" t="s">
        <v>14321</v>
      </c>
      <c r="I1464" s="34" t="s">
        <v>14322</v>
      </c>
      <c r="J1464" s="2">
        <v>4</v>
      </c>
      <c r="K1464" s="34" t="s">
        <v>14323</v>
      </c>
      <c r="L1464" s="36"/>
    </row>
    <row r="1465" spans="1:12" ht="15.75" thickBot="1">
      <c r="A1465" s="43"/>
      <c r="B1465" s="45"/>
      <c r="C1465" s="45"/>
      <c r="D1465" s="35"/>
      <c r="E1465" s="35"/>
      <c r="F1465" s="35"/>
      <c r="G1465" s="35"/>
      <c r="H1465" s="35"/>
      <c r="I1465" s="35"/>
      <c r="J1465" s="3">
        <v>0</v>
      </c>
      <c r="K1465" s="35"/>
      <c r="L1465" s="37"/>
    </row>
    <row r="1466" spans="1:12" ht="15" customHeight="1">
      <c r="A1466" s="38" t="s">
        <v>523</v>
      </c>
      <c r="B1466" s="41" t="s">
        <v>14436</v>
      </c>
      <c r="C1466" s="41"/>
      <c r="D1466" s="28" t="s">
        <v>14929</v>
      </c>
      <c r="E1466" s="28" t="s">
        <v>14953</v>
      </c>
      <c r="F1466" s="28" t="s">
        <v>14319</v>
      </c>
      <c r="G1466" s="28" t="s">
        <v>14320</v>
      </c>
      <c r="H1466" s="28" t="s">
        <v>14321</v>
      </c>
      <c r="I1466" s="28" t="s">
        <v>14322</v>
      </c>
      <c r="J1466" s="7">
        <v>4</v>
      </c>
      <c r="K1466" s="28" t="s">
        <v>14323</v>
      </c>
      <c r="L1466" s="31"/>
    </row>
    <row r="1467" spans="1:12" ht="15" customHeight="1">
      <c r="A1467" s="39"/>
      <c r="B1467" s="26" t="s">
        <v>14380</v>
      </c>
      <c r="C1467" s="26"/>
      <c r="D1467" s="29"/>
      <c r="E1467" s="29"/>
      <c r="F1467" s="29"/>
      <c r="G1467" s="29"/>
      <c r="H1467" s="29"/>
      <c r="I1467" s="29"/>
      <c r="J1467" s="8">
        <v>0</v>
      </c>
      <c r="K1467" s="29"/>
      <c r="L1467" s="32"/>
    </row>
    <row r="1468" spans="1:12" ht="15" customHeight="1">
      <c r="A1468" s="39"/>
      <c r="B1468" s="26" t="s">
        <v>14341</v>
      </c>
      <c r="C1468" s="26"/>
      <c r="D1468" s="29"/>
      <c r="E1468" s="29"/>
      <c r="F1468" s="29"/>
      <c r="G1468" s="29"/>
      <c r="H1468" s="29"/>
      <c r="I1468" s="29"/>
      <c r="J1468" s="8"/>
      <c r="K1468" s="29"/>
      <c r="L1468" s="32"/>
    </row>
    <row r="1469" spans="1:12" ht="15" customHeight="1">
      <c r="A1469" s="39"/>
      <c r="B1469" s="26" t="s">
        <v>14438</v>
      </c>
      <c r="C1469" s="26"/>
      <c r="D1469" s="29"/>
      <c r="E1469" s="29"/>
      <c r="F1469" s="29"/>
      <c r="G1469" s="29"/>
      <c r="H1469" s="29"/>
      <c r="I1469" s="29"/>
      <c r="J1469" s="8"/>
      <c r="K1469" s="29"/>
      <c r="L1469" s="32"/>
    </row>
    <row r="1470" spans="1:12" ht="15" customHeight="1">
      <c r="A1470" s="39"/>
      <c r="B1470" s="26" t="s">
        <v>14383</v>
      </c>
      <c r="C1470" s="26"/>
      <c r="D1470" s="29"/>
      <c r="E1470" s="29"/>
      <c r="F1470" s="29"/>
      <c r="G1470" s="29"/>
      <c r="H1470" s="29"/>
      <c r="I1470" s="29"/>
      <c r="J1470" s="8"/>
      <c r="K1470" s="29"/>
      <c r="L1470" s="32"/>
    </row>
    <row r="1471" spans="1:12" ht="15" customHeight="1">
      <c r="A1471" s="39"/>
      <c r="B1471" s="26" t="s">
        <v>14334</v>
      </c>
      <c r="C1471" s="26"/>
      <c r="D1471" s="29"/>
      <c r="E1471" s="29"/>
      <c r="F1471" s="29"/>
      <c r="G1471" s="29"/>
      <c r="H1471" s="29"/>
      <c r="I1471" s="29"/>
      <c r="J1471" s="8"/>
      <c r="K1471" s="29"/>
      <c r="L1471" s="32"/>
    </row>
    <row r="1472" spans="1:12" ht="15" customHeight="1">
      <c r="A1472" s="39"/>
      <c r="B1472" s="26" t="s">
        <v>14924</v>
      </c>
      <c r="C1472" s="26"/>
      <c r="D1472" s="29"/>
      <c r="E1472" s="29"/>
      <c r="F1472" s="29"/>
      <c r="G1472" s="29"/>
      <c r="H1472" s="29"/>
      <c r="I1472" s="29"/>
      <c r="J1472" s="8"/>
      <c r="K1472" s="29"/>
      <c r="L1472" s="32"/>
    </row>
    <row r="1473" spans="1:12" ht="15" customHeight="1">
      <c r="A1473" s="39"/>
      <c r="B1473" s="26" t="s">
        <v>14402</v>
      </c>
      <c r="C1473" s="26"/>
      <c r="D1473" s="29"/>
      <c r="E1473" s="29"/>
      <c r="F1473" s="29"/>
      <c r="G1473" s="29"/>
      <c r="H1473" s="29"/>
      <c r="I1473" s="29"/>
      <c r="J1473" s="8"/>
      <c r="K1473" s="29"/>
      <c r="L1473" s="32"/>
    </row>
    <row r="1474" spans="1:12" ht="15" customHeight="1">
      <c r="A1474" s="39"/>
      <c r="B1474" s="26" t="s">
        <v>14385</v>
      </c>
      <c r="C1474" s="26"/>
      <c r="D1474" s="29"/>
      <c r="E1474" s="29"/>
      <c r="F1474" s="29"/>
      <c r="G1474" s="29"/>
      <c r="H1474" s="29"/>
      <c r="I1474" s="29"/>
      <c r="J1474" s="8"/>
      <c r="K1474" s="29"/>
      <c r="L1474" s="32"/>
    </row>
    <row r="1475" spans="1:12" ht="15" customHeight="1">
      <c r="A1475" s="39"/>
      <c r="B1475" s="26" t="s">
        <v>14469</v>
      </c>
      <c r="C1475" s="26"/>
      <c r="D1475" s="29"/>
      <c r="E1475" s="29"/>
      <c r="F1475" s="29"/>
      <c r="G1475" s="29"/>
      <c r="H1475" s="29"/>
      <c r="I1475" s="29"/>
      <c r="J1475" s="8"/>
      <c r="K1475" s="29"/>
      <c r="L1475" s="32"/>
    </row>
    <row r="1476" spans="1:12" ht="15" customHeight="1">
      <c r="A1476" s="39"/>
      <c r="B1476" s="26" t="s">
        <v>14386</v>
      </c>
      <c r="C1476" s="26"/>
      <c r="D1476" s="29"/>
      <c r="E1476" s="29"/>
      <c r="F1476" s="29"/>
      <c r="G1476" s="29"/>
      <c r="H1476" s="29"/>
      <c r="I1476" s="29"/>
      <c r="J1476" s="8"/>
      <c r="K1476" s="29"/>
      <c r="L1476" s="32"/>
    </row>
    <row r="1477" spans="1:12" ht="15" customHeight="1">
      <c r="A1477" s="39"/>
      <c r="B1477" s="26" t="s">
        <v>14329</v>
      </c>
      <c r="C1477" s="26"/>
      <c r="D1477" s="29"/>
      <c r="E1477" s="29"/>
      <c r="F1477" s="29"/>
      <c r="G1477" s="29"/>
      <c r="H1477" s="29"/>
      <c r="I1477" s="29"/>
      <c r="J1477" s="8"/>
      <c r="K1477" s="29"/>
      <c r="L1477" s="32"/>
    </row>
    <row r="1478" spans="1:12" ht="15" customHeight="1">
      <c r="A1478" s="39"/>
      <c r="B1478" s="26" t="s">
        <v>14472</v>
      </c>
      <c r="C1478" s="26"/>
      <c r="D1478" s="29"/>
      <c r="E1478" s="29"/>
      <c r="F1478" s="29"/>
      <c r="G1478" s="29"/>
      <c r="H1478" s="29"/>
      <c r="I1478" s="29"/>
      <c r="J1478" s="8"/>
      <c r="K1478" s="29"/>
      <c r="L1478" s="32"/>
    </row>
    <row r="1479" spans="1:12" ht="15" customHeight="1">
      <c r="A1479" s="39"/>
      <c r="B1479" s="26" t="s">
        <v>14316</v>
      </c>
      <c r="C1479" s="26"/>
      <c r="D1479" s="29"/>
      <c r="E1479" s="29"/>
      <c r="F1479" s="29"/>
      <c r="G1479" s="29"/>
      <c r="H1479" s="29"/>
      <c r="I1479" s="29"/>
      <c r="J1479" s="8"/>
      <c r="K1479" s="29"/>
      <c r="L1479" s="32"/>
    </row>
    <row r="1480" spans="1:12" ht="30" customHeight="1" thickBot="1">
      <c r="A1480" s="40"/>
      <c r="B1480" s="27" t="s">
        <v>14626</v>
      </c>
      <c r="C1480" s="27"/>
      <c r="D1480" s="30"/>
      <c r="E1480" s="30"/>
      <c r="F1480" s="30"/>
      <c r="G1480" s="30"/>
      <c r="H1480" s="30"/>
      <c r="I1480" s="30"/>
      <c r="J1480" s="9"/>
      <c r="K1480" s="30"/>
      <c r="L1480" s="33"/>
    </row>
  </sheetData>
  <mergeCells count="3245">
    <mergeCell ref="B1:C1"/>
    <mergeCell ref="H4:H8"/>
    <mergeCell ref="I4:I8"/>
    <mergeCell ref="K4:K8"/>
    <mergeCell ref="L4:L8"/>
    <mergeCell ref="B5:C5"/>
    <mergeCell ref="B6:C6"/>
    <mergeCell ref="B7:C7"/>
    <mergeCell ref="B8:C8"/>
    <mergeCell ref="H2:H3"/>
    <mergeCell ref="I2:I3"/>
    <mergeCell ref="K2:K3"/>
    <mergeCell ref="L2:L3"/>
    <mergeCell ref="A4:A8"/>
    <mergeCell ref="B4:C4"/>
    <mergeCell ref="D4:D8"/>
    <mergeCell ref="E4:E8"/>
    <mergeCell ref="F4:F8"/>
    <mergeCell ref="G4:G8"/>
    <mergeCell ref="A2:A3"/>
    <mergeCell ref="B2:C3"/>
    <mergeCell ref="D2:D3"/>
    <mergeCell ref="E2:E3"/>
    <mergeCell ref="F2:F3"/>
    <mergeCell ref="G2:G3"/>
    <mergeCell ref="H9:H19"/>
    <mergeCell ref="I9:I19"/>
    <mergeCell ref="K9:K19"/>
    <mergeCell ref="L9:L19"/>
    <mergeCell ref="B10:C10"/>
    <mergeCell ref="B11:C11"/>
    <mergeCell ref="B12:C12"/>
    <mergeCell ref="B13:C13"/>
    <mergeCell ref="B14:C14"/>
    <mergeCell ref="B15:C15"/>
    <mergeCell ref="A9:A19"/>
    <mergeCell ref="B9:C9"/>
    <mergeCell ref="D9:D19"/>
    <mergeCell ref="E9:E19"/>
    <mergeCell ref="F9:F19"/>
    <mergeCell ref="G9:G19"/>
    <mergeCell ref="B16:C16"/>
    <mergeCell ref="B17:C17"/>
    <mergeCell ref="B18:C18"/>
    <mergeCell ref="B19:C19"/>
    <mergeCell ref="H22:H23"/>
    <mergeCell ref="I22:I23"/>
    <mergeCell ref="K22:K23"/>
    <mergeCell ref="L22:L23"/>
    <mergeCell ref="A24:A25"/>
    <mergeCell ref="B24:C25"/>
    <mergeCell ref="D24:D25"/>
    <mergeCell ref="E24:E25"/>
    <mergeCell ref="F24:F25"/>
    <mergeCell ref="G24:G25"/>
    <mergeCell ref="H20:H21"/>
    <mergeCell ref="I20:I21"/>
    <mergeCell ref="K20:K21"/>
    <mergeCell ref="L20:L21"/>
    <mergeCell ref="A22:A23"/>
    <mergeCell ref="B22:C23"/>
    <mergeCell ref="D22:D23"/>
    <mergeCell ref="E22:E23"/>
    <mergeCell ref="F22:F23"/>
    <mergeCell ref="G22:G23"/>
    <mergeCell ref="A20:A21"/>
    <mergeCell ref="B20:C21"/>
    <mergeCell ref="D20:D21"/>
    <mergeCell ref="E20:E21"/>
    <mergeCell ref="F20:F21"/>
    <mergeCell ref="G20:G21"/>
    <mergeCell ref="H26:H27"/>
    <mergeCell ref="I26:I27"/>
    <mergeCell ref="K26:K27"/>
    <mergeCell ref="L26:L27"/>
    <mergeCell ref="A28:A63"/>
    <mergeCell ref="B28:C28"/>
    <mergeCell ref="D28:D63"/>
    <mergeCell ref="E28:E63"/>
    <mergeCell ref="F28:F63"/>
    <mergeCell ref="G28:G63"/>
    <mergeCell ref="H24:H25"/>
    <mergeCell ref="I24:I25"/>
    <mergeCell ref="K24:K25"/>
    <mergeCell ref="L24:L25"/>
    <mergeCell ref="A26:A27"/>
    <mergeCell ref="B26:C27"/>
    <mergeCell ref="D26:D27"/>
    <mergeCell ref="E26:E27"/>
    <mergeCell ref="F26:F27"/>
    <mergeCell ref="G26:G27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H28:H63"/>
    <mergeCell ref="I28:I63"/>
    <mergeCell ref="K28:K63"/>
    <mergeCell ref="L28:L63"/>
    <mergeCell ref="B29:C29"/>
    <mergeCell ref="B30:C30"/>
    <mergeCell ref="B31:C31"/>
    <mergeCell ref="B32:C32"/>
    <mergeCell ref="B33:C33"/>
    <mergeCell ref="B34:C34"/>
    <mergeCell ref="B59:C59"/>
    <mergeCell ref="B60:C60"/>
    <mergeCell ref="B61:C61"/>
    <mergeCell ref="B62:C62"/>
    <mergeCell ref="B63:C63"/>
    <mergeCell ref="A64:A75"/>
    <mergeCell ref="B64:C64"/>
    <mergeCell ref="B73:C73"/>
    <mergeCell ref="B74:C74"/>
    <mergeCell ref="B75:C7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78:A108"/>
    <mergeCell ref="B78:C78"/>
    <mergeCell ref="D78:D108"/>
    <mergeCell ref="E78:E108"/>
    <mergeCell ref="F78:F108"/>
    <mergeCell ref="G78:G108"/>
    <mergeCell ref="A76:A77"/>
    <mergeCell ref="B76:C77"/>
    <mergeCell ref="D76:D77"/>
    <mergeCell ref="E76:E77"/>
    <mergeCell ref="F76:F77"/>
    <mergeCell ref="G76:G77"/>
    <mergeCell ref="K64:K75"/>
    <mergeCell ref="L64:L75"/>
    <mergeCell ref="B65:C65"/>
    <mergeCell ref="B66:C66"/>
    <mergeCell ref="B67:C67"/>
    <mergeCell ref="B68:C68"/>
    <mergeCell ref="B69:C69"/>
    <mergeCell ref="B70:C70"/>
    <mergeCell ref="B71:C71"/>
    <mergeCell ref="B72:C72"/>
    <mergeCell ref="D64:D75"/>
    <mergeCell ref="E64:E75"/>
    <mergeCell ref="F64:F75"/>
    <mergeCell ref="G64:G75"/>
    <mergeCell ref="H64:H75"/>
    <mergeCell ref="I64:I75"/>
    <mergeCell ref="B85:C85"/>
    <mergeCell ref="B86:C86"/>
    <mergeCell ref="B87:C87"/>
    <mergeCell ref="B88:C88"/>
    <mergeCell ref="B89:C89"/>
    <mergeCell ref="B90:C90"/>
    <mergeCell ref="H78:H108"/>
    <mergeCell ref="I78:I108"/>
    <mergeCell ref="K78:K108"/>
    <mergeCell ref="L78:L108"/>
    <mergeCell ref="B79:C79"/>
    <mergeCell ref="B80:C80"/>
    <mergeCell ref="B81:C81"/>
    <mergeCell ref="B82:C82"/>
    <mergeCell ref="B83:C83"/>
    <mergeCell ref="B84:C84"/>
    <mergeCell ref="H76:H77"/>
    <mergeCell ref="I76:I77"/>
    <mergeCell ref="K76:K77"/>
    <mergeCell ref="L76:L77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G113:G114"/>
    <mergeCell ref="H113:H114"/>
    <mergeCell ref="I113:I114"/>
    <mergeCell ref="K113:K114"/>
    <mergeCell ref="L113:L114"/>
    <mergeCell ref="B114:C114"/>
    <mergeCell ref="G111:G112"/>
    <mergeCell ref="H111:H112"/>
    <mergeCell ref="I111:I112"/>
    <mergeCell ref="K111:K112"/>
    <mergeCell ref="L111:L112"/>
    <mergeCell ref="A113:A114"/>
    <mergeCell ref="B113:C113"/>
    <mergeCell ref="D113:D114"/>
    <mergeCell ref="E113:E114"/>
    <mergeCell ref="F113:F114"/>
    <mergeCell ref="H109:H110"/>
    <mergeCell ref="I109:I110"/>
    <mergeCell ref="K109:K110"/>
    <mergeCell ref="L109:L110"/>
    <mergeCell ref="B110:C110"/>
    <mergeCell ref="A111:A112"/>
    <mergeCell ref="B111:C112"/>
    <mergeCell ref="D111:D112"/>
    <mergeCell ref="E111:E112"/>
    <mergeCell ref="F111:F112"/>
    <mergeCell ref="A109:A110"/>
    <mergeCell ref="B109:C109"/>
    <mergeCell ref="D109:D110"/>
    <mergeCell ref="E109:E110"/>
    <mergeCell ref="F109:F110"/>
    <mergeCell ref="G109:G110"/>
    <mergeCell ref="F128:F129"/>
    <mergeCell ref="G128:G129"/>
    <mergeCell ref="H128:H129"/>
    <mergeCell ref="I128:I129"/>
    <mergeCell ref="K128:K129"/>
    <mergeCell ref="L128:L129"/>
    <mergeCell ref="B126:C126"/>
    <mergeCell ref="B127:C127"/>
    <mergeCell ref="A128:A129"/>
    <mergeCell ref="B128:C129"/>
    <mergeCell ref="D128:D129"/>
    <mergeCell ref="E128:E129"/>
    <mergeCell ref="H115:H127"/>
    <mergeCell ref="I115:I127"/>
    <mergeCell ref="K115:K127"/>
    <mergeCell ref="L115:L127"/>
    <mergeCell ref="B116:C116"/>
    <mergeCell ref="B117:C117"/>
    <mergeCell ref="B118:C118"/>
    <mergeCell ref="B119:C119"/>
    <mergeCell ref="B120:C120"/>
    <mergeCell ref="B121:C121"/>
    <mergeCell ref="A115:A127"/>
    <mergeCell ref="B115:C115"/>
    <mergeCell ref="D115:D127"/>
    <mergeCell ref="E115:E127"/>
    <mergeCell ref="F115:F127"/>
    <mergeCell ref="G115:G127"/>
    <mergeCell ref="B122:C122"/>
    <mergeCell ref="B123:C123"/>
    <mergeCell ref="B124:C124"/>
    <mergeCell ref="B125:C125"/>
    <mergeCell ref="H132:H133"/>
    <mergeCell ref="I132:I133"/>
    <mergeCell ref="K132:K133"/>
    <mergeCell ref="L132:L133"/>
    <mergeCell ref="A134:A136"/>
    <mergeCell ref="B134:C134"/>
    <mergeCell ref="D134:D136"/>
    <mergeCell ref="E134:E136"/>
    <mergeCell ref="F134:F136"/>
    <mergeCell ref="G134:G136"/>
    <mergeCell ref="H130:H131"/>
    <mergeCell ref="I130:I131"/>
    <mergeCell ref="K130:K131"/>
    <mergeCell ref="L130:L131"/>
    <mergeCell ref="A132:A133"/>
    <mergeCell ref="B132:C133"/>
    <mergeCell ref="D132:D133"/>
    <mergeCell ref="E132:E133"/>
    <mergeCell ref="F132:F133"/>
    <mergeCell ref="G132:G133"/>
    <mergeCell ref="A130:A131"/>
    <mergeCell ref="B130:C131"/>
    <mergeCell ref="D130:D131"/>
    <mergeCell ref="E130:E131"/>
    <mergeCell ref="F130:F131"/>
    <mergeCell ref="G130:G131"/>
    <mergeCell ref="H137:H140"/>
    <mergeCell ref="I137:I140"/>
    <mergeCell ref="K137:K140"/>
    <mergeCell ref="L137:L140"/>
    <mergeCell ref="B138:C138"/>
    <mergeCell ref="B139:C139"/>
    <mergeCell ref="B140:C140"/>
    <mergeCell ref="A137:A140"/>
    <mergeCell ref="B137:C137"/>
    <mergeCell ref="D137:D140"/>
    <mergeCell ref="E137:E140"/>
    <mergeCell ref="F137:F140"/>
    <mergeCell ref="G137:G140"/>
    <mergeCell ref="H134:H136"/>
    <mergeCell ref="I134:I136"/>
    <mergeCell ref="K134:K136"/>
    <mergeCell ref="L134:L136"/>
    <mergeCell ref="B135:C135"/>
    <mergeCell ref="B136:C136"/>
    <mergeCell ref="H141:H149"/>
    <mergeCell ref="I141:I149"/>
    <mergeCell ref="K141:K149"/>
    <mergeCell ref="L141:L149"/>
    <mergeCell ref="B142:C142"/>
    <mergeCell ref="B143:C143"/>
    <mergeCell ref="B144:C144"/>
    <mergeCell ref="B145:C145"/>
    <mergeCell ref="B146:C146"/>
    <mergeCell ref="B147:C147"/>
    <mergeCell ref="A141:A149"/>
    <mergeCell ref="B141:C141"/>
    <mergeCell ref="D141:D149"/>
    <mergeCell ref="E141:E149"/>
    <mergeCell ref="F141:F149"/>
    <mergeCell ref="G141:G149"/>
    <mergeCell ref="B148:C148"/>
    <mergeCell ref="B149:C149"/>
    <mergeCell ref="B161:C161"/>
    <mergeCell ref="B162:C162"/>
    <mergeCell ref="B163:C163"/>
    <mergeCell ref="B164:C164"/>
    <mergeCell ref="B165:C165"/>
    <mergeCell ref="A166:A204"/>
    <mergeCell ref="B166:C166"/>
    <mergeCell ref="B175:C175"/>
    <mergeCell ref="B176:C176"/>
    <mergeCell ref="B177:C177"/>
    <mergeCell ref="H150:H165"/>
    <mergeCell ref="I150:I165"/>
    <mergeCell ref="K150:K165"/>
    <mergeCell ref="L150:L165"/>
    <mergeCell ref="B151:C151"/>
    <mergeCell ref="B152:C152"/>
    <mergeCell ref="B153:C153"/>
    <mergeCell ref="B154:C154"/>
    <mergeCell ref="B155:C155"/>
    <mergeCell ref="B156:C156"/>
    <mergeCell ref="A150:A165"/>
    <mergeCell ref="B150:C150"/>
    <mergeCell ref="D150:D165"/>
    <mergeCell ref="E150:E165"/>
    <mergeCell ref="F150:F165"/>
    <mergeCell ref="G150:G165"/>
    <mergeCell ref="B157:C157"/>
    <mergeCell ref="B158:C158"/>
    <mergeCell ref="B159:C159"/>
    <mergeCell ref="B160:C160"/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K166:K204"/>
    <mergeCell ref="L166:L204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D166:D204"/>
    <mergeCell ref="E166:E204"/>
    <mergeCell ref="F166:F204"/>
    <mergeCell ref="G166:G204"/>
    <mergeCell ref="H166:H204"/>
    <mergeCell ref="I166:I204"/>
    <mergeCell ref="B202:C202"/>
    <mergeCell ref="B203:C203"/>
    <mergeCell ref="B204:C204"/>
    <mergeCell ref="A205:A206"/>
    <mergeCell ref="B205:C206"/>
    <mergeCell ref="D205:D206"/>
    <mergeCell ref="B196:C196"/>
    <mergeCell ref="B197:C197"/>
    <mergeCell ref="B198:C198"/>
    <mergeCell ref="B199:C199"/>
    <mergeCell ref="B200:C200"/>
    <mergeCell ref="B201:C201"/>
    <mergeCell ref="B190:C190"/>
    <mergeCell ref="B191:C191"/>
    <mergeCell ref="B192:C192"/>
    <mergeCell ref="B193:C193"/>
    <mergeCell ref="B194:C194"/>
    <mergeCell ref="B195:C195"/>
    <mergeCell ref="B217:C217"/>
    <mergeCell ref="B218:C218"/>
    <mergeCell ref="B219:C219"/>
    <mergeCell ref="B220:C220"/>
    <mergeCell ref="B221:C221"/>
    <mergeCell ref="B222:C222"/>
    <mergeCell ref="L207:L229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L205:L206"/>
    <mergeCell ref="B207:C207"/>
    <mergeCell ref="D207:D229"/>
    <mergeCell ref="E207:E229"/>
    <mergeCell ref="F207:F229"/>
    <mergeCell ref="G207:G229"/>
    <mergeCell ref="H207:H229"/>
    <mergeCell ref="I207:I229"/>
    <mergeCell ref="K207:K229"/>
    <mergeCell ref="E205:E206"/>
    <mergeCell ref="F205:F206"/>
    <mergeCell ref="G205:G206"/>
    <mergeCell ref="H205:H206"/>
    <mergeCell ref="I205:I206"/>
    <mergeCell ref="K205:K206"/>
    <mergeCell ref="G230:G231"/>
    <mergeCell ref="H230:H231"/>
    <mergeCell ref="I230:I231"/>
    <mergeCell ref="K230:K231"/>
    <mergeCell ref="L230:L231"/>
    <mergeCell ref="A232:A271"/>
    <mergeCell ref="B232:C232"/>
    <mergeCell ref="D232:D271"/>
    <mergeCell ref="E232:E271"/>
    <mergeCell ref="F232:F271"/>
    <mergeCell ref="B229:C229"/>
    <mergeCell ref="A230:A231"/>
    <mergeCell ref="B230:C231"/>
    <mergeCell ref="D230:D231"/>
    <mergeCell ref="E230:E231"/>
    <mergeCell ref="F230:F231"/>
    <mergeCell ref="B223:C223"/>
    <mergeCell ref="B224:C224"/>
    <mergeCell ref="B225:C225"/>
    <mergeCell ref="B226:C226"/>
    <mergeCell ref="B227:C227"/>
    <mergeCell ref="B228:C228"/>
    <mergeCell ref="A207:A229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G232:G271"/>
    <mergeCell ref="H232:H271"/>
    <mergeCell ref="I232:I271"/>
    <mergeCell ref="K232:K271"/>
    <mergeCell ref="L232:L271"/>
    <mergeCell ref="B233:C233"/>
    <mergeCell ref="B234:C234"/>
    <mergeCell ref="B235:C235"/>
    <mergeCell ref="B236:C236"/>
    <mergeCell ref="B237:C237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B253:C253"/>
    <mergeCell ref="B254:C254"/>
    <mergeCell ref="B255:C255"/>
    <mergeCell ref="K272:K319"/>
    <mergeCell ref="L272:L319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D272:D319"/>
    <mergeCell ref="E272:E319"/>
    <mergeCell ref="F272:F319"/>
    <mergeCell ref="G272:G319"/>
    <mergeCell ref="H272:H319"/>
    <mergeCell ref="I272:I319"/>
    <mergeCell ref="B268:C268"/>
    <mergeCell ref="B269:C269"/>
    <mergeCell ref="B270:C270"/>
    <mergeCell ref="B271:C271"/>
    <mergeCell ref="B272:C272"/>
    <mergeCell ref="B281:C281"/>
    <mergeCell ref="B282:C282"/>
    <mergeCell ref="B283:C283"/>
    <mergeCell ref="B284:C284"/>
    <mergeCell ref="B297:C297"/>
    <mergeCell ref="B298:C298"/>
    <mergeCell ref="B299:C299"/>
    <mergeCell ref="B300:C300"/>
    <mergeCell ref="B301:C301"/>
    <mergeCell ref="B302:C302"/>
    <mergeCell ref="B291:C291"/>
    <mergeCell ref="B292:C292"/>
    <mergeCell ref="B293:C293"/>
    <mergeCell ref="B294:C294"/>
    <mergeCell ref="B295:C295"/>
    <mergeCell ref="B296:C296"/>
    <mergeCell ref="B285:C285"/>
    <mergeCell ref="B286:C286"/>
    <mergeCell ref="B287:C287"/>
    <mergeCell ref="B288:C288"/>
    <mergeCell ref="B289:C289"/>
    <mergeCell ref="B290:C290"/>
    <mergeCell ref="B315:C315"/>
    <mergeCell ref="B316:C316"/>
    <mergeCell ref="B317:C317"/>
    <mergeCell ref="B318:C318"/>
    <mergeCell ref="B319:C319"/>
    <mergeCell ref="A320:A321"/>
    <mergeCell ref="B320:C321"/>
    <mergeCell ref="B309:C309"/>
    <mergeCell ref="B310:C310"/>
    <mergeCell ref="B311:C311"/>
    <mergeCell ref="B312:C312"/>
    <mergeCell ref="B313:C313"/>
    <mergeCell ref="B314:C314"/>
    <mergeCell ref="B303:C303"/>
    <mergeCell ref="B304:C304"/>
    <mergeCell ref="B305:C305"/>
    <mergeCell ref="B306:C306"/>
    <mergeCell ref="B307:C307"/>
    <mergeCell ref="B308:C308"/>
    <mergeCell ref="A272:A319"/>
    <mergeCell ref="K322:K365"/>
    <mergeCell ref="L322:L365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K320:K321"/>
    <mergeCell ref="L320:L321"/>
    <mergeCell ref="A322:A365"/>
    <mergeCell ref="B322:C322"/>
    <mergeCell ref="D322:D365"/>
    <mergeCell ref="E322:E365"/>
    <mergeCell ref="F322:F365"/>
    <mergeCell ref="G322:G365"/>
    <mergeCell ref="H322:H365"/>
    <mergeCell ref="I322:I365"/>
    <mergeCell ref="D320:D321"/>
    <mergeCell ref="E320:E321"/>
    <mergeCell ref="F320:F321"/>
    <mergeCell ref="G320:G321"/>
    <mergeCell ref="H320:H321"/>
    <mergeCell ref="I320:I321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61:C361"/>
    <mergeCell ref="B362:C362"/>
    <mergeCell ref="B363:C363"/>
    <mergeCell ref="B364:C364"/>
    <mergeCell ref="B365:C365"/>
    <mergeCell ref="A366:A391"/>
    <mergeCell ref="B366:C366"/>
    <mergeCell ref="B375:C375"/>
    <mergeCell ref="B376:C376"/>
    <mergeCell ref="B377:C377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78:C378"/>
    <mergeCell ref="B379:C379"/>
    <mergeCell ref="B380:C380"/>
    <mergeCell ref="B381:C381"/>
    <mergeCell ref="B382:C382"/>
    <mergeCell ref="B383:C383"/>
    <mergeCell ref="K366:K391"/>
    <mergeCell ref="L366:L391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D366:D391"/>
    <mergeCell ref="E366:E391"/>
    <mergeCell ref="F366:F391"/>
    <mergeCell ref="G366:G391"/>
    <mergeCell ref="H366:H391"/>
    <mergeCell ref="I366:I391"/>
    <mergeCell ref="F392:F393"/>
    <mergeCell ref="G392:G393"/>
    <mergeCell ref="H392:H393"/>
    <mergeCell ref="I392:I393"/>
    <mergeCell ref="K392:K393"/>
    <mergeCell ref="L392:L393"/>
    <mergeCell ref="B390:C390"/>
    <mergeCell ref="B391:C391"/>
    <mergeCell ref="A392:A393"/>
    <mergeCell ref="B392:C393"/>
    <mergeCell ref="D392:D393"/>
    <mergeCell ref="E392:E393"/>
    <mergeCell ref="B384:C384"/>
    <mergeCell ref="B385:C385"/>
    <mergeCell ref="B386:C386"/>
    <mergeCell ref="B387:C387"/>
    <mergeCell ref="B388:C388"/>
    <mergeCell ref="B389:C389"/>
    <mergeCell ref="H403:H407"/>
    <mergeCell ref="I403:I407"/>
    <mergeCell ref="K403:K407"/>
    <mergeCell ref="L403:L407"/>
    <mergeCell ref="B404:C404"/>
    <mergeCell ref="B405:C405"/>
    <mergeCell ref="B406:C406"/>
    <mergeCell ref="B407:C407"/>
    <mergeCell ref="A403:A407"/>
    <mergeCell ref="B403:C403"/>
    <mergeCell ref="D403:D407"/>
    <mergeCell ref="E403:E407"/>
    <mergeCell ref="F403:F407"/>
    <mergeCell ref="G403:G407"/>
    <mergeCell ref="H394:H402"/>
    <mergeCell ref="I394:I402"/>
    <mergeCell ref="K394:K402"/>
    <mergeCell ref="L394:L402"/>
    <mergeCell ref="B395:C395"/>
    <mergeCell ref="B396:C396"/>
    <mergeCell ref="B397:C397"/>
    <mergeCell ref="B398:C398"/>
    <mergeCell ref="B399:C399"/>
    <mergeCell ref="B400:C400"/>
    <mergeCell ref="A394:A402"/>
    <mergeCell ref="B394:C394"/>
    <mergeCell ref="D394:D402"/>
    <mergeCell ref="E394:E402"/>
    <mergeCell ref="F394:F402"/>
    <mergeCell ref="G394:G402"/>
    <mergeCell ref="B401:C401"/>
    <mergeCell ref="B402:C402"/>
    <mergeCell ref="H412:H413"/>
    <mergeCell ref="I412:I413"/>
    <mergeCell ref="K412:K413"/>
    <mergeCell ref="L412:L413"/>
    <mergeCell ref="A414:A415"/>
    <mergeCell ref="B414:C414"/>
    <mergeCell ref="D414:D415"/>
    <mergeCell ref="E414:E415"/>
    <mergeCell ref="F414:F415"/>
    <mergeCell ref="G414:G415"/>
    <mergeCell ref="A412:A413"/>
    <mergeCell ref="B412:C413"/>
    <mergeCell ref="D412:D413"/>
    <mergeCell ref="E412:E413"/>
    <mergeCell ref="F412:F413"/>
    <mergeCell ref="G412:G413"/>
    <mergeCell ref="H408:H411"/>
    <mergeCell ref="I408:I411"/>
    <mergeCell ref="K408:K411"/>
    <mergeCell ref="L408:L411"/>
    <mergeCell ref="B409:C409"/>
    <mergeCell ref="B410:C410"/>
    <mergeCell ref="B411:C411"/>
    <mergeCell ref="A408:A411"/>
    <mergeCell ref="B408:C408"/>
    <mergeCell ref="D408:D411"/>
    <mergeCell ref="E408:E411"/>
    <mergeCell ref="F408:F411"/>
    <mergeCell ref="G408:G411"/>
    <mergeCell ref="G416:G421"/>
    <mergeCell ref="H416:H421"/>
    <mergeCell ref="I416:I421"/>
    <mergeCell ref="K416:K421"/>
    <mergeCell ref="L416:L421"/>
    <mergeCell ref="B417:C417"/>
    <mergeCell ref="B418:C418"/>
    <mergeCell ref="B419:C419"/>
    <mergeCell ref="B420:C420"/>
    <mergeCell ref="B421:C421"/>
    <mergeCell ref="H414:H415"/>
    <mergeCell ref="I414:I415"/>
    <mergeCell ref="K414:K415"/>
    <mergeCell ref="L414:L415"/>
    <mergeCell ref="B415:C415"/>
    <mergeCell ref="A416:A421"/>
    <mergeCell ref="B416:C416"/>
    <mergeCell ref="D416:D421"/>
    <mergeCell ref="E416:E421"/>
    <mergeCell ref="F416:F421"/>
    <mergeCell ref="H426:H427"/>
    <mergeCell ref="I426:I427"/>
    <mergeCell ref="K426:K427"/>
    <mergeCell ref="L426:L427"/>
    <mergeCell ref="A428:A429"/>
    <mergeCell ref="B428:C428"/>
    <mergeCell ref="D428:D429"/>
    <mergeCell ref="E428:E429"/>
    <mergeCell ref="F428:F429"/>
    <mergeCell ref="G428:G429"/>
    <mergeCell ref="A426:A427"/>
    <mergeCell ref="B426:C427"/>
    <mergeCell ref="D426:D427"/>
    <mergeCell ref="E426:E427"/>
    <mergeCell ref="F426:F427"/>
    <mergeCell ref="G426:G427"/>
    <mergeCell ref="H422:H425"/>
    <mergeCell ref="I422:I425"/>
    <mergeCell ref="K422:K425"/>
    <mergeCell ref="L422:L425"/>
    <mergeCell ref="B423:C423"/>
    <mergeCell ref="B424:C424"/>
    <mergeCell ref="B425:C425"/>
    <mergeCell ref="A422:A425"/>
    <mergeCell ref="B422:C422"/>
    <mergeCell ref="D422:D425"/>
    <mergeCell ref="E422:E425"/>
    <mergeCell ref="F422:F425"/>
    <mergeCell ref="G422:G425"/>
    <mergeCell ref="G430:G431"/>
    <mergeCell ref="H430:H431"/>
    <mergeCell ref="I430:I431"/>
    <mergeCell ref="K430:K431"/>
    <mergeCell ref="L430:L431"/>
    <mergeCell ref="A432:A433"/>
    <mergeCell ref="B432:C433"/>
    <mergeCell ref="D432:D433"/>
    <mergeCell ref="E432:E433"/>
    <mergeCell ref="F432:F433"/>
    <mergeCell ref="H428:H429"/>
    <mergeCell ref="I428:I429"/>
    <mergeCell ref="K428:K429"/>
    <mergeCell ref="L428:L429"/>
    <mergeCell ref="B429:C429"/>
    <mergeCell ref="A430:A431"/>
    <mergeCell ref="B430:C431"/>
    <mergeCell ref="D430:D431"/>
    <mergeCell ref="E430:E431"/>
    <mergeCell ref="F430:F431"/>
    <mergeCell ref="G434:G435"/>
    <mergeCell ref="H434:H435"/>
    <mergeCell ref="I434:I435"/>
    <mergeCell ref="K434:K435"/>
    <mergeCell ref="L434:L435"/>
    <mergeCell ref="A436:A437"/>
    <mergeCell ref="B436:C437"/>
    <mergeCell ref="D436:D437"/>
    <mergeCell ref="E436:E437"/>
    <mergeCell ref="F436:F437"/>
    <mergeCell ref="G432:G433"/>
    <mergeCell ref="H432:H433"/>
    <mergeCell ref="I432:I433"/>
    <mergeCell ref="K432:K433"/>
    <mergeCell ref="L432:L433"/>
    <mergeCell ref="A434:A435"/>
    <mergeCell ref="B434:C435"/>
    <mergeCell ref="D434:D435"/>
    <mergeCell ref="E434:E435"/>
    <mergeCell ref="F434:F435"/>
    <mergeCell ref="G438:G439"/>
    <mergeCell ref="H438:H439"/>
    <mergeCell ref="I438:I439"/>
    <mergeCell ref="K438:K439"/>
    <mergeCell ref="L438:L439"/>
    <mergeCell ref="A440:A441"/>
    <mergeCell ref="B440:C441"/>
    <mergeCell ref="D440:D441"/>
    <mergeCell ref="E440:E441"/>
    <mergeCell ref="F440:F441"/>
    <mergeCell ref="G436:G437"/>
    <mergeCell ref="H436:H437"/>
    <mergeCell ref="I436:I437"/>
    <mergeCell ref="K436:K437"/>
    <mergeCell ref="L436:L437"/>
    <mergeCell ref="A438:A439"/>
    <mergeCell ref="B438:C439"/>
    <mergeCell ref="D438:D439"/>
    <mergeCell ref="E438:E439"/>
    <mergeCell ref="F438:F439"/>
    <mergeCell ref="G444:G445"/>
    <mergeCell ref="H444:H445"/>
    <mergeCell ref="I444:I445"/>
    <mergeCell ref="K444:K445"/>
    <mergeCell ref="L444:L445"/>
    <mergeCell ref="B445:C445"/>
    <mergeCell ref="G442:G443"/>
    <mergeCell ref="H442:H443"/>
    <mergeCell ref="I442:I443"/>
    <mergeCell ref="K442:K443"/>
    <mergeCell ref="L442:L443"/>
    <mergeCell ref="A444:A445"/>
    <mergeCell ref="B444:C444"/>
    <mergeCell ref="D444:D445"/>
    <mergeCell ref="E444:E445"/>
    <mergeCell ref="F444:F445"/>
    <mergeCell ref="G440:G441"/>
    <mergeCell ref="H440:H441"/>
    <mergeCell ref="I440:I441"/>
    <mergeCell ref="K440:K441"/>
    <mergeCell ref="L440:L441"/>
    <mergeCell ref="A442:A443"/>
    <mergeCell ref="B442:C443"/>
    <mergeCell ref="D442:D443"/>
    <mergeCell ref="E442:E443"/>
    <mergeCell ref="F442:F443"/>
    <mergeCell ref="H456:H458"/>
    <mergeCell ref="I456:I458"/>
    <mergeCell ref="K456:K458"/>
    <mergeCell ref="L456:L458"/>
    <mergeCell ref="B457:C457"/>
    <mergeCell ref="B458:C458"/>
    <mergeCell ref="A456:A458"/>
    <mergeCell ref="B456:C456"/>
    <mergeCell ref="D456:D458"/>
    <mergeCell ref="E456:E458"/>
    <mergeCell ref="F456:F458"/>
    <mergeCell ref="G456:G458"/>
    <mergeCell ref="H446:H455"/>
    <mergeCell ref="I446:I455"/>
    <mergeCell ref="K446:K455"/>
    <mergeCell ref="L446:L455"/>
    <mergeCell ref="B447:C447"/>
    <mergeCell ref="B448:C448"/>
    <mergeCell ref="B449:C449"/>
    <mergeCell ref="B450:C450"/>
    <mergeCell ref="B451:C451"/>
    <mergeCell ref="B452:C452"/>
    <mergeCell ref="A446:A455"/>
    <mergeCell ref="B446:C446"/>
    <mergeCell ref="D446:D455"/>
    <mergeCell ref="E446:E455"/>
    <mergeCell ref="F446:F455"/>
    <mergeCell ref="G446:G455"/>
    <mergeCell ref="B453:C453"/>
    <mergeCell ref="B454:C454"/>
    <mergeCell ref="B455:C455"/>
    <mergeCell ref="B476:C476"/>
    <mergeCell ref="B477:C477"/>
    <mergeCell ref="B478:C478"/>
    <mergeCell ref="B479:C479"/>
    <mergeCell ref="B480:C480"/>
    <mergeCell ref="B481:C481"/>
    <mergeCell ref="B470:C470"/>
    <mergeCell ref="B471:C471"/>
    <mergeCell ref="B472:C472"/>
    <mergeCell ref="B473:C473"/>
    <mergeCell ref="B474:C474"/>
    <mergeCell ref="B475:C475"/>
    <mergeCell ref="H459:H493"/>
    <mergeCell ref="I459:I493"/>
    <mergeCell ref="K459:K493"/>
    <mergeCell ref="L459:L493"/>
    <mergeCell ref="B460:C460"/>
    <mergeCell ref="B461:C461"/>
    <mergeCell ref="B462:C462"/>
    <mergeCell ref="B463:C463"/>
    <mergeCell ref="B464:C464"/>
    <mergeCell ref="B465:C465"/>
    <mergeCell ref="B459:C459"/>
    <mergeCell ref="D459:D493"/>
    <mergeCell ref="E459:E493"/>
    <mergeCell ref="F459:F493"/>
    <mergeCell ref="G459:G493"/>
    <mergeCell ref="B466:C466"/>
    <mergeCell ref="B467:C467"/>
    <mergeCell ref="B468:C468"/>
    <mergeCell ref="B469:C469"/>
    <mergeCell ref="A494:A507"/>
    <mergeCell ref="B494:C494"/>
    <mergeCell ref="D494:D507"/>
    <mergeCell ref="E494:E507"/>
    <mergeCell ref="F494:F507"/>
    <mergeCell ref="G494:G507"/>
    <mergeCell ref="B501:C501"/>
    <mergeCell ref="B502:C502"/>
    <mergeCell ref="B503:C503"/>
    <mergeCell ref="B504:C504"/>
    <mergeCell ref="B488:C488"/>
    <mergeCell ref="B489:C489"/>
    <mergeCell ref="B490:C490"/>
    <mergeCell ref="B491:C491"/>
    <mergeCell ref="B492:C492"/>
    <mergeCell ref="B493:C493"/>
    <mergeCell ref="B482:C482"/>
    <mergeCell ref="B483:C483"/>
    <mergeCell ref="B484:C484"/>
    <mergeCell ref="B485:C485"/>
    <mergeCell ref="B486:C486"/>
    <mergeCell ref="B487:C487"/>
    <mergeCell ref="A459:A493"/>
    <mergeCell ref="L508:L509"/>
    <mergeCell ref="A510:A512"/>
    <mergeCell ref="B510:C510"/>
    <mergeCell ref="D510:D512"/>
    <mergeCell ref="E510:E512"/>
    <mergeCell ref="F510:F512"/>
    <mergeCell ref="G510:G512"/>
    <mergeCell ref="H510:H512"/>
    <mergeCell ref="I510:I512"/>
    <mergeCell ref="K510:K512"/>
    <mergeCell ref="E508:E509"/>
    <mergeCell ref="F508:F509"/>
    <mergeCell ref="G508:G509"/>
    <mergeCell ref="H508:H509"/>
    <mergeCell ref="I508:I509"/>
    <mergeCell ref="K508:K509"/>
    <mergeCell ref="B505:C505"/>
    <mergeCell ref="B506:C506"/>
    <mergeCell ref="B507:C507"/>
    <mergeCell ref="A508:A509"/>
    <mergeCell ref="B508:C509"/>
    <mergeCell ref="D508:D509"/>
    <mergeCell ref="H494:H507"/>
    <mergeCell ref="I494:I507"/>
    <mergeCell ref="K494:K507"/>
    <mergeCell ref="L494:L507"/>
    <mergeCell ref="B495:C495"/>
    <mergeCell ref="B496:C496"/>
    <mergeCell ref="B497:C497"/>
    <mergeCell ref="B498:C498"/>
    <mergeCell ref="B499:C499"/>
    <mergeCell ref="B500:C500"/>
    <mergeCell ref="B521:C521"/>
    <mergeCell ref="B522:C522"/>
    <mergeCell ref="B523:C523"/>
    <mergeCell ref="B524:C524"/>
    <mergeCell ref="B525:C525"/>
    <mergeCell ref="B526:C526"/>
    <mergeCell ref="I513:I534"/>
    <mergeCell ref="K513:K534"/>
    <mergeCell ref="L513:L534"/>
    <mergeCell ref="B514:C514"/>
    <mergeCell ref="B515:C515"/>
    <mergeCell ref="B516:C516"/>
    <mergeCell ref="B517:C517"/>
    <mergeCell ref="B518:C518"/>
    <mergeCell ref="B519:C519"/>
    <mergeCell ref="B520:C520"/>
    <mergeCell ref="L510:L512"/>
    <mergeCell ref="B511:C511"/>
    <mergeCell ref="B512:C512"/>
    <mergeCell ref="B513:C513"/>
    <mergeCell ref="D513:D534"/>
    <mergeCell ref="E513:E534"/>
    <mergeCell ref="F513:F534"/>
    <mergeCell ref="G513:G534"/>
    <mergeCell ref="H513:H534"/>
    <mergeCell ref="F535:F536"/>
    <mergeCell ref="G535:G536"/>
    <mergeCell ref="H535:H536"/>
    <mergeCell ref="I535:I536"/>
    <mergeCell ref="K535:K536"/>
    <mergeCell ref="L535:L536"/>
    <mergeCell ref="B533:C533"/>
    <mergeCell ref="B534:C534"/>
    <mergeCell ref="A535:A536"/>
    <mergeCell ref="B535:C536"/>
    <mergeCell ref="D535:D536"/>
    <mergeCell ref="E535:E536"/>
    <mergeCell ref="B527:C527"/>
    <mergeCell ref="B528:C528"/>
    <mergeCell ref="B529:C529"/>
    <mergeCell ref="B530:C530"/>
    <mergeCell ref="B531:C531"/>
    <mergeCell ref="B532:C532"/>
    <mergeCell ref="A513:A534"/>
    <mergeCell ref="H539:H540"/>
    <mergeCell ref="I539:I540"/>
    <mergeCell ref="K539:K540"/>
    <mergeCell ref="L539:L540"/>
    <mergeCell ref="A541:A542"/>
    <mergeCell ref="B541:C542"/>
    <mergeCell ref="D541:D542"/>
    <mergeCell ref="E541:E542"/>
    <mergeCell ref="F541:F542"/>
    <mergeCell ref="G541:G542"/>
    <mergeCell ref="H537:H538"/>
    <mergeCell ref="I537:I538"/>
    <mergeCell ref="K537:K538"/>
    <mergeCell ref="L537:L538"/>
    <mergeCell ref="A539:A540"/>
    <mergeCell ref="B539:C540"/>
    <mergeCell ref="D539:D540"/>
    <mergeCell ref="E539:E540"/>
    <mergeCell ref="F539:F540"/>
    <mergeCell ref="G539:G540"/>
    <mergeCell ref="A537:A538"/>
    <mergeCell ref="B537:C538"/>
    <mergeCell ref="D537:D538"/>
    <mergeCell ref="E537:E538"/>
    <mergeCell ref="F537:F538"/>
    <mergeCell ref="G537:G538"/>
    <mergeCell ref="H543:H544"/>
    <mergeCell ref="I543:I544"/>
    <mergeCell ref="K543:K544"/>
    <mergeCell ref="L543:L544"/>
    <mergeCell ref="B544:C544"/>
    <mergeCell ref="A545:A547"/>
    <mergeCell ref="B545:C545"/>
    <mergeCell ref="D545:D547"/>
    <mergeCell ref="E545:E547"/>
    <mergeCell ref="F545:F547"/>
    <mergeCell ref="H541:H542"/>
    <mergeCell ref="I541:I542"/>
    <mergeCell ref="K541:K542"/>
    <mergeCell ref="L541:L542"/>
    <mergeCell ref="A543:A544"/>
    <mergeCell ref="B543:C543"/>
    <mergeCell ref="D543:D544"/>
    <mergeCell ref="E543:E544"/>
    <mergeCell ref="F543:F544"/>
    <mergeCell ref="G543:G544"/>
    <mergeCell ref="H548:H549"/>
    <mergeCell ref="I548:I549"/>
    <mergeCell ref="K548:K549"/>
    <mergeCell ref="L548:L549"/>
    <mergeCell ref="A550:A551"/>
    <mergeCell ref="B550:C551"/>
    <mergeCell ref="D550:D551"/>
    <mergeCell ref="E550:E551"/>
    <mergeCell ref="F550:F551"/>
    <mergeCell ref="G550:G551"/>
    <mergeCell ref="A548:A549"/>
    <mergeCell ref="B548:C549"/>
    <mergeCell ref="D548:D549"/>
    <mergeCell ref="E548:E549"/>
    <mergeCell ref="F548:F549"/>
    <mergeCell ref="G548:G549"/>
    <mergeCell ref="G545:G547"/>
    <mergeCell ref="H545:H547"/>
    <mergeCell ref="I545:I547"/>
    <mergeCell ref="K545:K547"/>
    <mergeCell ref="L545:L547"/>
    <mergeCell ref="B546:C546"/>
    <mergeCell ref="B547:C547"/>
    <mergeCell ref="H552:H553"/>
    <mergeCell ref="I552:I553"/>
    <mergeCell ref="K552:K553"/>
    <mergeCell ref="L552:L553"/>
    <mergeCell ref="A554:A558"/>
    <mergeCell ref="B554:C554"/>
    <mergeCell ref="D554:D558"/>
    <mergeCell ref="E554:E558"/>
    <mergeCell ref="F554:F558"/>
    <mergeCell ref="G554:G558"/>
    <mergeCell ref="H550:H551"/>
    <mergeCell ref="I550:I551"/>
    <mergeCell ref="K550:K551"/>
    <mergeCell ref="L550:L551"/>
    <mergeCell ref="A552:A553"/>
    <mergeCell ref="B552:C553"/>
    <mergeCell ref="D552:D553"/>
    <mergeCell ref="E552:E553"/>
    <mergeCell ref="F552:F553"/>
    <mergeCell ref="G552:G553"/>
    <mergeCell ref="H559:H562"/>
    <mergeCell ref="I559:I562"/>
    <mergeCell ref="K559:K562"/>
    <mergeCell ref="L559:L562"/>
    <mergeCell ref="B560:C560"/>
    <mergeCell ref="B561:C561"/>
    <mergeCell ref="B562:C562"/>
    <mergeCell ref="A559:A562"/>
    <mergeCell ref="B559:C559"/>
    <mergeCell ref="D559:D562"/>
    <mergeCell ref="E559:E562"/>
    <mergeCell ref="F559:F562"/>
    <mergeCell ref="G559:G562"/>
    <mergeCell ref="H554:H558"/>
    <mergeCell ref="I554:I558"/>
    <mergeCell ref="K554:K558"/>
    <mergeCell ref="L554:L558"/>
    <mergeCell ref="B555:C555"/>
    <mergeCell ref="B556:C556"/>
    <mergeCell ref="B557:C557"/>
    <mergeCell ref="B558:C558"/>
    <mergeCell ref="B576:C576"/>
    <mergeCell ref="H565:H567"/>
    <mergeCell ref="I565:I567"/>
    <mergeCell ref="K565:K567"/>
    <mergeCell ref="L565:L567"/>
    <mergeCell ref="B566:C566"/>
    <mergeCell ref="B567:C567"/>
    <mergeCell ref="H563:H564"/>
    <mergeCell ref="I563:I564"/>
    <mergeCell ref="K563:K564"/>
    <mergeCell ref="L563:L564"/>
    <mergeCell ref="A565:A567"/>
    <mergeCell ref="B565:C565"/>
    <mergeCell ref="D565:D567"/>
    <mergeCell ref="E565:E567"/>
    <mergeCell ref="F565:F567"/>
    <mergeCell ref="G565:G567"/>
    <mergeCell ref="A563:A564"/>
    <mergeCell ref="B563:C564"/>
    <mergeCell ref="D563:D564"/>
    <mergeCell ref="E563:E564"/>
    <mergeCell ref="F563:F564"/>
    <mergeCell ref="G563:G564"/>
    <mergeCell ref="H577:H582"/>
    <mergeCell ref="I577:I582"/>
    <mergeCell ref="K577:K582"/>
    <mergeCell ref="L577:L582"/>
    <mergeCell ref="B578:C578"/>
    <mergeCell ref="B579:C579"/>
    <mergeCell ref="B580:C580"/>
    <mergeCell ref="B581:C581"/>
    <mergeCell ref="B582:C582"/>
    <mergeCell ref="A577:A582"/>
    <mergeCell ref="B577:C577"/>
    <mergeCell ref="D577:D582"/>
    <mergeCell ref="E577:E582"/>
    <mergeCell ref="F577:F582"/>
    <mergeCell ref="G577:G582"/>
    <mergeCell ref="H568:H576"/>
    <mergeCell ref="I568:I576"/>
    <mergeCell ref="K568:K576"/>
    <mergeCell ref="L568:L576"/>
    <mergeCell ref="B569:C569"/>
    <mergeCell ref="B570:C570"/>
    <mergeCell ref="B571:C571"/>
    <mergeCell ref="B572:C572"/>
    <mergeCell ref="B573:C573"/>
    <mergeCell ref="B574:C574"/>
    <mergeCell ref="A568:A576"/>
    <mergeCell ref="B568:C568"/>
    <mergeCell ref="D568:D576"/>
    <mergeCell ref="E568:E576"/>
    <mergeCell ref="F568:F576"/>
    <mergeCell ref="G568:G576"/>
    <mergeCell ref="B575:C575"/>
    <mergeCell ref="B597:C597"/>
    <mergeCell ref="H585:H588"/>
    <mergeCell ref="I585:I588"/>
    <mergeCell ref="K585:K588"/>
    <mergeCell ref="L585:L588"/>
    <mergeCell ref="B586:C586"/>
    <mergeCell ref="B587:C587"/>
    <mergeCell ref="B588:C588"/>
    <mergeCell ref="H583:H584"/>
    <mergeCell ref="I583:I584"/>
    <mergeCell ref="K583:K584"/>
    <mergeCell ref="L583:L584"/>
    <mergeCell ref="A585:A588"/>
    <mergeCell ref="B585:C585"/>
    <mergeCell ref="D585:D588"/>
    <mergeCell ref="E585:E588"/>
    <mergeCell ref="F585:F588"/>
    <mergeCell ref="G585:G588"/>
    <mergeCell ref="A583:A584"/>
    <mergeCell ref="B583:C584"/>
    <mergeCell ref="D583:D584"/>
    <mergeCell ref="E583:E584"/>
    <mergeCell ref="F583:F584"/>
    <mergeCell ref="G583:G584"/>
    <mergeCell ref="H598:H603"/>
    <mergeCell ref="I598:I603"/>
    <mergeCell ref="K598:K603"/>
    <mergeCell ref="L598:L603"/>
    <mergeCell ref="B599:C599"/>
    <mergeCell ref="B600:C600"/>
    <mergeCell ref="B601:C601"/>
    <mergeCell ref="B602:C602"/>
    <mergeCell ref="B603:C603"/>
    <mergeCell ref="A598:A603"/>
    <mergeCell ref="B598:C598"/>
    <mergeCell ref="D598:D603"/>
    <mergeCell ref="E598:E603"/>
    <mergeCell ref="F598:F603"/>
    <mergeCell ref="G598:G603"/>
    <mergeCell ref="H589:H597"/>
    <mergeCell ref="I589:I597"/>
    <mergeCell ref="K589:K597"/>
    <mergeCell ref="L589:L597"/>
    <mergeCell ref="B590:C590"/>
    <mergeCell ref="B591:C591"/>
    <mergeCell ref="B592:C592"/>
    <mergeCell ref="B593:C593"/>
    <mergeCell ref="B594:C594"/>
    <mergeCell ref="B595:C595"/>
    <mergeCell ref="A589:A597"/>
    <mergeCell ref="B589:C589"/>
    <mergeCell ref="D589:D597"/>
    <mergeCell ref="E589:E597"/>
    <mergeCell ref="F589:F597"/>
    <mergeCell ref="G589:G597"/>
    <mergeCell ref="B596:C596"/>
    <mergeCell ref="G608:G609"/>
    <mergeCell ref="H608:H609"/>
    <mergeCell ref="I608:I609"/>
    <mergeCell ref="K608:K609"/>
    <mergeCell ref="L608:L609"/>
    <mergeCell ref="B609:C609"/>
    <mergeCell ref="G606:G607"/>
    <mergeCell ref="H606:H607"/>
    <mergeCell ref="I606:I607"/>
    <mergeCell ref="K606:K607"/>
    <mergeCell ref="L606:L607"/>
    <mergeCell ref="A608:A609"/>
    <mergeCell ref="B608:C608"/>
    <mergeCell ref="D608:D609"/>
    <mergeCell ref="E608:E609"/>
    <mergeCell ref="F608:F609"/>
    <mergeCell ref="H604:H605"/>
    <mergeCell ref="I604:I605"/>
    <mergeCell ref="K604:K605"/>
    <mergeCell ref="L604:L605"/>
    <mergeCell ref="B605:C605"/>
    <mergeCell ref="A606:A607"/>
    <mergeCell ref="B606:C607"/>
    <mergeCell ref="D606:D607"/>
    <mergeCell ref="E606:E607"/>
    <mergeCell ref="F606:F607"/>
    <mergeCell ref="A604:A605"/>
    <mergeCell ref="B604:C604"/>
    <mergeCell ref="D604:D605"/>
    <mergeCell ref="E604:E605"/>
    <mergeCell ref="F604:F605"/>
    <mergeCell ref="G604:G605"/>
    <mergeCell ref="G612:G613"/>
    <mergeCell ref="H612:H613"/>
    <mergeCell ref="I612:I613"/>
    <mergeCell ref="K612:K613"/>
    <mergeCell ref="L612:L613"/>
    <mergeCell ref="B613:C613"/>
    <mergeCell ref="H610:H611"/>
    <mergeCell ref="I610:I611"/>
    <mergeCell ref="K610:K611"/>
    <mergeCell ref="L610:L611"/>
    <mergeCell ref="B611:C611"/>
    <mergeCell ref="A612:A613"/>
    <mergeCell ref="B612:C612"/>
    <mergeCell ref="D612:D613"/>
    <mergeCell ref="E612:E613"/>
    <mergeCell ref="F612:F613"/>
    <mergeCell ref="A610:A611"/>
    <mergeCell ref="B610:C610"/>
    <mergeCell ref="D610:D611"/>
    <mergeCell ref="E610:E611"/>
    <mergeCell ref="F610:F611"/>
    <mergeCell ref="G610:G611"/>
    <mergeCell ref="A619:A632"/>
    <mergeCell ref="B619:C619"/>
    <mergeCell ref="D619:D632"/>
    <mergeCell ref="E619:E632"/>
    <mergeCell ref="F619:F632"/>
    <mergeCell ref="G619:G632"/>
    <mergeCell ref="B626:C626"/>
    <mergeCell ref="B627:C627"/>
    <mergeCell ref="B628:C628"/>
    <mergeCell ref="B629:C629"/>
    <mergeCell ref="H614:H618"/>
    <mergeCell ref="I614:I618"/>
    <mergeCell ref="K614:K618"/>
    <mergeCell ref="L614:L618"/>
    <mergeCell ref="B615:C615"/>
    <mergeCell ref="B616:C616"/>
    <mergeCell ref="B617:C617"/>
    <mergeCell ref="B618:C618"/>
    <mergeCell ref="A614:A618"/>
    <mergeCell ref="B614:C614"/>
    <mergeCell ref="D614:D618"/>
    <mergeCell ref="E614:E618"/>
    <mergeCell ref="F614:F618"/>
    <mergeCell ref="G614:G618"/>
    <mergeCell ref="L633:L634"/>
    <mergeCell ref="B634:C634"/>
    <mergeCell ref="A635:A636"/>
    <mergeCell ref="B635:C636"/>
    <mergeCell ref="D635:D636"/>
    <mergeCell ref="E635:E636"/>
    <mergeCell ref="F635:F636"/>
    <mergeCell ref="G635:G636"/>
    <mergeCell ref="H635:H636"/>
    <mergeCell ref="I635:I636"/>
    <mergeCell ref="E633:E634"/>
    <mergeCell ref="F633:F634"/>
    <mergeCell ref="G633:G634"/>
    <mergeCell ref="H633:H634"/>
    <mergeCell ref="I633:I634"/>
    <mergeCell ref="K633:K634"/>
    <mergeCell ref="B630:C630"/>
    <mergeCell ref="B631:C631"/>
    <mergeCell ref="B632:C632"/>
    <mergeCell ref="A633:A634"/>
    <mergeCell ref="B633:C633"/>
    <mergeCell ref="D633:D634"/>
    <mergeCell ref="H619:H632"/>
    <mergeCell ref="I619:I632"/>
    <mergeCell ref="K619:K632"/>
    <mergeCell ref="L619:L632"/>
    <mergeCell ref="B620:C620"/>
    <mergeCell ref="B621:C621"/>
    <mergeCell ref="B622:C622"/>
    <mergeCell ref="B623:C623"/>
    <mergeCell ref="B624:C624"/>
    <mergeCell ref="B625:C625"/>
    <mergeCell ref="K637:K638"/>
    <mergeCell ref="L637:L638"/>
    <mergeCell ref="A639:A649"/>
    <mergeCell ref="B639:C639"/>
    <mergeCell ref="D639:D649"/>
    <mergeCell ref="E639:E649"/>
    <mergeCell ref="F639:F649"/>
    <mergeCell ref="G639:G649"/>
    <mergeCell ref="H639:H649"/>
    <mergeCell ref="I639:I649"/>
    <mergeCell ref="K635:K636"/>
    <mergeCell ref="L635:L636"/>
    <mergeCell ref="A637:A638"/>
    <mergeCell ref="B637:C638"/>
    <mergeCell ref="D637:D638"/>
    <mergeCell ref="E637:E638"/>
    <mergeCell ref="F637:F638"/>
    <mergeCell ref="G637:G638"/>
    <mergeCell ref="H637:H638"/>
    <mergeCell ref="I637:I638"/>
    <mergeCell ref="B648:C648"/>
    <mergeCell ref="B649:C649"/>
    <mergeCell ref="A650:A659"/>
    <mergeCell ref="B650:C650"/>
    <mergeCell ref="D650:D659"/>
    <mergeCell ref="E650:E659"/>
    <mergeCell ref="B651:C651"/>
    <mergeCell ref="B652:C652"/>
    <mergeCell ref="B653:C653"/>
    <mergeCell ref="B654:C654"/>
    <mergeCell ref="K639:K649"/>
    <mergeCell ref="L639:L64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K660:K662"/>
    <mergeCell ref="L660:L662"/>
    <mergeCell ref="B661:C661"/>
    <mergeCell ref="B662:C662"/>
    <mergeCell ref="A663:A688"/>
    <mergeCell ref="B663:C663"/>
    <mergeCell ref="D663:D688"/>
    <mergeCell ref="E663:E688"/>
    <mergeCell ref="F663:F688"/>
    <mergeCell ref="G663:G688"/>
    <mergeCell ref="D660:D662"/>
    <mergeCell ref="E660:E662"/>
    <mergeCell ref="F660:F662"/>
    <mergeCell ref="G660:G662"/>
    <mergeCell ref="H660:H662"/>
    <mergeCell ref="I660:I662"/>
    <mergeCell ref="B655:C655"/>
    <mergeCell ref="B656:C656"/>
    <mergeCell ref="B657:C657"/>
    <mergeCell ref="B658:C658"/>
    <mergeCell ref="B659:C659"/>
    <mergeCell ref="A660:A662"/>
    <mergeCell ref="B660:C660"/>
    <mergeCell ref="F650:F659"/>
    <mergeCell ref="G650:G659"/>
    <mergeCell ref="H650:H659"/>
    <mergeCell ref="I650:I659"/>
    <mergeCell ref="K650:K659"/>
    <mergeCell ref="L650:L659"/>
    <mergeCell ref="B676:C676"/>
    <mergeCell ref="B677:C677"/>
    <mergeCell ref="B678:C678"/>
    <mergeCell ref="B679:C679"/>
    <mergeCell ref="B680:C680"/>
    <mergeCell ref="B681:C681"/>
    <mergeCell ref="B670:C670"/>
    <mergeCell ref="B671:C671"/>
    <mergeCell ref="B672:C672"/>
    <mergeCell ref="B673:C673"/>
    <mergeCell ref="B674:C674"/>
    <mergeCell ref="B675:C675"/>
    <mergeCell ref="H663:H688"/>
    <mergeCell ref="I663:I688"/>
    <mergeCell ref="K663:K688"/>
    <mergeCell ref="L663:L688"/>
    <mergeCell ref="B664:C664"/>
    <mergeCell ref="B665:C665"/>
    <mergeCell ref="B666:C666"/>
    <mergeCell ref="B667:C667"/>
    <mergeCell ref="B668:C668"/>
    <mergeCell ref="B669:C669"/>
    <mergeCell ref="G689:G692"/>
    <mergeCell ref="H689:H692"/>
    <mergeCell ref="I689:I692"/>
    <mergeCell ref="K689:K692"/>
    <mergeCell ref="L689:L692"/>
    <mergeCell ref="B690:C690"/>
    <mergeCell ref="B691:C691"/>
    <mergeCell ref="B692:C692"/>
    <mergeCell ref="B688:C688"/>
    <mergeCell ref="A689:A692"/>
    <mergeCell ref="B689:C689"/>
    <mergeCell ref="D689:D692"/>
    <mergeCell ref="E689:E692"/>
    <mergeCell ref="F689:F692"/>
    <mergeCell ref="B682:C682"/>
    <mergeCell ref="B683:C683"/>
    <mergeCell ref="B684:C684"/>
    <mergeCell ref="B685:C685"/>
    <mergeCell ref="B686:C686"/>
    <mergeCell ref="B687:C687"/>
    <mergeCell ref="B710:C710"/>
    <mergeCell ref="B711:C711"/>
    <mergeCell ref="H693:H700"/>
    <mergeCell ref="I693:I700"/>
    <mergeCell ref="K693:K700"/>
    <mergeCell ref="L693:L700"/>
    <mergeCell ref="B694:C694"/>
    <mergeCell ref="B695:C695"/>
    <mergeCell ref="B696:C696"/>
    <mergeCell ref="B697:C697"/>
    <mergeCell ref="B698:C698"/>
    <mergeCell ref="B699:C699"/>
    <mergeCell ref="A693:A700"/>
    <mergeCell ref="B693:C693"/>
    <mergeCell ref="D693:D700"/>
    <mergeCell ref="E693:E700"/>
    <mergeCell ref="F693:F700"/>
    <mergeCell ref="G693:G700"/>
    <mergeCell ref="B700:C700"/>
    <mergeCell ref="G713:G716"/>
    <mergeCell ref="H713:H716"/>
    <mergeCell ref="I713:I716"/>
    <mergeCell ref="K713:K716"/>
    <mergeCell ref="L713:L716"/>
    <mergeCell ref="B714:C714"/>
    <mergeCell ref="B715:C715"/>
    <mergeCell ref="B716:C716"/>
    <mergeCell ref="B712:C712"/>
    <mergeCell ref="A713:A716"/>
    <mergeCell ref="B713:C713"/>
    <mergeCell ref="D713:D716"/>
    <mergeCell ref="E713:E716"/>
    <mergeCell ref="F713:F716"/>
    <mergeCell ref="H701:H712"/>
    <mergeCell ref="I701:I712"/>
    <mergeCell ref="K701:K712"/>
    <mergeCell ref="L701:L712"/>
    <mergeCell ref="B702:C702"/>
    <mergeCell ref="B703:C703"/>
    <mergeCell ref="B704:C704"/>
    <mergeCell ref="B705:C705"/>
    <mergeCell ref="B706:C706"/>
    <mergeCell ref="B707:C707"/>
    <mergeCell ref="A701:A712"/>
    <mergeCell ref="B701:C701"/>
    <mergeCell ref="D701:D712"/>
    <mergeCell ref="E701:E712"/>
    <mergeCell ref="F701:F712"/>
    <mergeCell ref="G701:G712"/>
    <mergeCell ref="B708:C708"/>
    <mergeCell ref="B709:C709"/>
    <mergeCell ref="A722:A733"/>
    <mergeCell ref="B722:C722"/>
    <mergeCell ref="D722:D733"/>
    <mergeCell ref="E722:E733"/>
    <mergeCell ref="F722:F733"/>
    <mergeCell ref="G722:G733"/>
    <mergeCell ref="B729:C729"/>
    <mergeCell ref="B730:C730"/>
    <mergeCell ref="B731:C731"/>
    <mergeCell ref="B732:C732"/>
    <mergeCell ref="H717:H721"/>
    <mergeCell ref="I717:I721"/>
    <mergeCell ref="K717:K721"/>
    <mergeCell ref="L717:L721"/>
    <mergeCell ref="B718:C718"/>
    <mergeCell ref="B719:C719"/>
    <mergeCell ref="B720:C720"/>
    <mergeCell ref="B721:C721"/>
    <mergeCell ref="A717:A721"/>
    <mergeCell ref="B717:C717"/>
    <mergeCell ref="D717:D721"/>
    <mergeCell ref="E717:E721"/>
    <mergeCell ref="F717:F721"/>
    <mergeCell ref="G717:G721"/>
    <mergeCell ref="G736:G737"/>
    <mergeCell ref="H736:H737"/>
    <mergeCell ref="I736:I737"/>
    <mergeCell ref="K736:K737"/>
    <mergeCell ref="L736:L737"/>
    <mergeCell ref="B737:C737"/>
    <mergeCell ref="G734:G735"/>
    <mergeCell ref="H734:H735"/>
    <mergeCell ref="I734:I735"/>
    <mergeCell ref="K734:K735"/>
    <mergeCell ref="L734:L735"/>
    <mergeCell ref="A736:A737"/>
    <mergeCell ref="B736:C736"/>
    <mergeCell ref="D736:D737"/>
    <mergeCell ref="E736:E737"/>
    <mergeCell ref="F736:F737"/>
    <mergeCell ref="B733:C733"/>
    <mergeCell ref="A734:A735"/>
    <mergeCell ref="B734:C735"/>
    <mergeCell ref="D734:D735"/>
    <mergeCell ref="E734:E735"/>
    <mergeCell ref="F734:F735"/>
    <mergeCell ref="H722:H733"/>
    <mergeCell ref="I722:I733"/>
    <mergeCell ref="K722:K733"/>
    <mergeCell ref="L722:L733"/>
    <mergeCell ref="B723:C723"/>
    <mergeCell ref="B724:C724"/>
    <mergeCell ref="B725:C725"/>
    <mergeCell ref="B726:C726"/>
    <mergeCell ref="B727:C727"/>
    <mergeCell ref="B728:C728"/>
    <mergeCell ref="H738:H746"/>
    <mergeCell ref="I738:I746"/>
    <mergeCell ref="K738:K746"/>
    <mergeCell ref="L738:L746"/>
    <mergeCell ref="B739:C739"/>
    <mergeCell ref="B740:C740"/>
    <mergeCell ref="B741:C741"/>
    <mergeCell ref="B742:C742"/>
    <mergeCell ref="B743:C743"/>
    <mergeCell ref="B744:C744"/>
    <mergeCell ref="A738:A746"/>
    <mergeCell ref="B738:C738"/>
    <mergeCell ref="D738:D746"/>
    <mergeCell ref="E738:E746"/>
    <mergeCell ref="F738:F746"/>
    <mergeCell ref="G738:G746"/>
    <mergeCell ref="B745:C745"/>
    <mergeCell ref="B746:C746"/>
    <mergeCell ref="H754:H760"/>
    <mergeCell ref="I754:I760"/>
    <mergeCell ref="K754:K760"/>
    <mergeCell ref="L754:L760"/>
    <mergeCell ref="B755:C755"/>
    <mergeCell ref="B756:C756"/>
    <mergeCell ref="B757:C757"/>
    <mergeCell ref="B758:C758"/>
    <mergeCell ref="B759:C759"/>
    <mergeCell ref="B760:C760"/>
    <mergeCell ref="A754:A760"/>
    <mergeCell ref="B754:C754"/>
    <mergeCell ref="D754:D760"/>
    <mergeCell ref="E754:E760"/>
    <mergeCell ref="F754:F760"/>
    <mergeCell ref="G754:G760"/>
    <mergeCell ref="H747:H753"/>
    <mergeCell ref="I747:I753"/>
    <mergeCell ref="K747:K753"/>
    <mergeCell ref="L747:L753"/>
    <mergeCell ref="B748:C748"/>
    <mergeCell ref="B749:C749"/>
    <mergeCell ref="B750:C750"/>
    <mergeCell ref="B751:C751"/>
    <mergeCell ref="B752:C752"/>
    <mergeCell ref="B753:C753"/>
    <mergeCell ref="A747:A753"/>
    <mergeCell ref="B747:C747"/>
    <mergeCell ref="D747:D753"/>
    <mergeCell ref="E747:E753"/>
    <mergeCell ref="F747:F753"/>
    <mergeCell ref="G747:G753"/>
    <mergeCell ref="B772:C772"/>
    <mergeCell ref="B773:C773"/>
    <mergeCell ref="B774:C774"/>
    <mergeCell ref="B775:C775"/>
    <mergeCell ref="A776:A790"/>
    <mergeCell ref="B776:C776"/>
    <mergeCell ref="B785:C785"/>
    <mergeCell ref="B786:C786"/>
    <mergeCell ref="B787:C787"/>
    <mergeCell ref="B788:C788"/>
    <mergeCell ref="H761:H775"/>
    <mergeCell ref="I761:I775"/>
    <mergeCell ref="K761:K775"/>
    <mergeCell ref="L761:L775"/>
    <mergeCell ref="B762:C762"/>
    <mergeCell ref="B763:C763"/>
    <mergeCell ref="B764:C764"/>
    <mergeCell ref="B765:C765"/>
    <mergeCell ref="B766:C766"/>
    <mergeCell ref="B767:C767"/>
    <mergeCell ref="A761:A775"/>
    <mergeCell ref="B761:C761"/>
    <mergeCell ref="D761:D775"/>
    <mergeCell ref="E761:E775"/>
    <mergeCell ref="F761:F775"/>
    <mergeCell ref="G761:G775"/>
    <mergeCell ref="B768:C768"/>
    <mergeCell ref="B769:C769"/>
    <mergeCell ref="B770:C770"/>
    <mergeCell ref="B771:C771"/>
    <mergeCell ref="B789:C789"/>
    <mergeCell ref="B790:C790"/>
    <mergeCell ref="A791:A793"/>
    <mergeCell ref="B791:C791"/>
    <mergeCell ref="D791:D793"/>
    <mergeCell ref="E791:E793"/>
    <mergeCell ref="B792:C792"/>
    <mergeCell ref="B793:C793"/>
    <mergeCell ref="K776:K790"/>
    <mergeCell ref="L776:L790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D776:D790"/>
    <mergeCell ref="E776:E790"/>
    <mergeCell ref="F776:F790"/>
    <mergeCell ref="G776:G790"/>
    <mergeCell ref="H776:H790"/>
    <mergeCell ref="I776:I790"/>
    <mergeCell ref="H794:H795"/>
    <mergeCell ref="I794:I795"/>
    <mergeCell ref="K794:K795"/>
    <mergeCell ref="L794:L795"/>
    <mergeCell ref="A796:A797"/>
    <mergeCell ref="B796:C797"/>
    <mergeCell ref="D796:D797"/>
    <mergeCell ref="E796:E797"/>
    <mergeCell ref="F796:F797"/>
    <mergeCell ref="G796:G797"/>
    <mergeCell ref="A794:A795"/>
    <mergeCell ref="B794:C795"/>
    <mergeCell ref="D794:D795"/>
    <mergeCell ref="E794:E795"/>
    <mergeCell ref="F794:F795"/>
    <mergeCell ref="G794:G795"/>
    <mergeCell ref="F791:F793"/>
    <mergeCell ref="G791:G793"/>
    <mergeCell ref="H791:H793"/>
    <mergeCell ref="I791:I793"/>
    <mergeCell ref="K791:K793"/>
    <mergeCell ref="L791:L793"/>
    <mergeCell ref="H798:H799"/>
    <mergeCell ref="I798:I799"/>
    <mergeCell ref="K798:K799"/>
    <mergeCell ref="L798:L799"/>
    <mergeCell ref="A800:A801"/>
    <mergeCell ref="B800:C801"/>
    <mergeCell ref="D800:D801"/>
    <mergeCell ref="E800:E801"/>
    <mergeCell ref="F800:F801"/>
    <mergeCell ref="G800:G801"/>
    <mergeCell ref="H796:H797"/>
    <mergeCell ref="I796:I797"/>
    <mergeCell ref="K796:K797"/>
    <mergeCell ref="L796:L797"/>
    <mergeCell ref="A798:A799"/>
    <mergeCell ref="B798:C799"/>
    <mergeCell ref="D798:D799"/>
    <mergeCell ref="E798:E799"/>
    <mergeCell ref="F798:F799"/>
    <mergeCell ref="G798:G799"/>
    <mergeCell ref="H802:H808"/>
    <mergeCell ref="I802:I808"/>
    <mergeCell ref="K802:K808"/>
    <mergeCell ref="L802:L808"/>
    <mergeCell ref="B803:C803"/>
    <mergeCell ref="B804:C804"/>
    <mergeCell ref="B805:C805"/>
    <mergeCell ref="B806:C806"/>
    <mergeCell ref="B807:C807"/>
    <mergeCell ref="B808:C808"/>
    <mergeCell ref="H800:H801"/>
    <mergeCell ref="I800:I801"/>
    <mergeCell ref="K800:K801"/>
    <mergeCell ref="L800:L801"/>
    <mergeCell ref="A802:A808"/>
    <mergeCell ref="B802:C802"/>
    <mergeCell ref="D802:D808"/>
    <mergeCell ref="E802:E808"/>
    <mergeCell ref="F802:F808"/>
    <mergeCell ref="G802:G808"/>
    <mergeCell ref="H811:H812"/>
    <mergeCell ref="I811:I812"/>
    <mergeCell ref="K811:K812"/>
    <mergeCell ref="L811:L812"/>
    <mergeCell ref="A813:A838"/>
    <mergeCell ref="B813:C813"/>
    <mergeCell ref="D813:D838"/>
    <mergeCell ref="E813:E838"/>
    <mergeCell ref="F813:F838"/>
    <mergeCell ref="G813:G838"/>
    <mergeCell ref="H809:H810"/>
    <mergeCell ref="I809:I810"/>
    <mergeCell ref="K809:K810"/>
    <mergeCell ref="L809:L810"/>
    <mergeCell ref="A811:A812"/>
    <mergeCell ref="B811:C812"/>
    <mergeCell ref="D811:D812"/>
    <mergeCell ref="E811:E812"/>
    <mergeCell ref="F811:F812"/>
    <mergeCell ref="G811:G812"/>
    <mergeCell ref="A809:A810"/>
    <mergeCell ref="B809:C810"/>
    <mergeCell ref="D809:D810"/>
    <mergeCell ref="E809:E810"/>
    <mergeCell ref="F809:F810"/>
    <mergeCell ref="G809:G810"/>
    <mergeCell ref="B832:C832"/>
    <mergeCell ref="B833:C833"/>
    <mergeCell ref="B834:C834"/>
    <mergeCell ref="B835:C835"/>
    <mergeCell ref="B836:C836"/>
    <mergeCell ref="B837:C837"/>
    <mergeCell ref="B826:C826"/>
    <mergeCell ref="B827:C827"/>
    <mergeCell ref="B828:C828"/>
    <mergeCell ref="B829:C829"/>
    <mergeCell ref="B830:C830"/>
    <mergeCell ref="B831:C831"/>
    <mergeCell ref="B820:C820"/>
    <mergeCell ref="B821:C821"/>
    <mergeCell ref="B822:C822"/>
    <mergeCell ref="B823:C823"/>
    <mergeCell ref="B824:C824"/>
    <mergeCell ref="B825:C825"/>
    <mergeCell ref="B852:C852"/>
    <mergeCell ref="B853:C853"/>
    <mergeCell ref="G839:G844"/>
    <mergeCell ref="H839:H844"/>
    <mergeCell ref="I839:I844"/>
    <mergeCell ref="K839:K844"/>
    <mergeCell ref="L839:L844"/>
    <mergeCell ref="B840:C840"/>
    <mergeCell ref="B841:C841"/>
    <mergeCell ref="B842:C842"/>
    <mergeCell ref="B843:C843"/>
    <mergeCell ref="B844:C844"/>
    <mergeCell ref="B838:C838"/>
    <mergeCell ref="A839:A844"/>
    <mergeCell ref="B839:C839"/>
    <mergeCell ref="D839:D844"/>
    <mergeCell ref="E839:E844"/>
    <mergeCell ref="F839:F844"/>
    <mergeCell ref="H813:H838"/>
    <mergeCell ref="I813:I838"/>
    <mergeCell ref="K813:K838"/>
    <mergeCell ref="L813:L838"/>
    <mergeCell ref="B814:C814"/>
    <mergeCell ref="B815:C815"/>
    <mergeCell ref="B816:C816"/>
    <mergeCell ref="B817:C817"/>
    <mergeCell ref="B818:C818"/>
    <mergeCell ref="B819:C819"/>
    <mergeCell ref="H854:H855"/>
    <mergeCell ref="I854:I855"/>
    <mergeCell ref="K854:K855"/>
    <mergeCell ref="L854:L855"/>
    <mergeCell ref="A856:A857"/>
    <mergeCell ref="B856:C857"/>
    <mergeCell ref="D856:D857"/>
    <mergeCell ref="E856:E857"/>
    <mergeCell ref="F856:F857"/>
    <mergeCell ref="G856:G857"/>
    <mergeCell ref="A854:A855"/>
    <mergeCell ref="B854:C855"/>
    <mergeCell ref="D854:D855"/>
    <mergeCell ref="E854:E855"/>
    <mergeCell ref="F854:F855"/>
    <mergeCell ref="G854:G855"/>
    <mergeCell ref="H845:H853"/>
    <mergeCell ref="I845:I853"/>
    <mergeCell ref="K845:K853"/>
    <mergeCell ref="L845:L853"/>
    <mergeCell ref="B846:C846"/>
    <mergeCell ref="B847:C847"/>
    <mergeCell ref="B848:C848"/>
    <mergeCell ref="B849:C849"/>
    <mergeCell ref="B850:C850"/>
    <mergeCell ref="B851:C851"/>
    <mergeCell ref="A845:A853"/>
    <mergeCell ref="B845:C845"/>
    <mergeCell ref="D845:D853"/>
    <mergeCell ref="E845:E853"/>
    <mergeCell ref="F845:F853"/>
    <mergeCell ref="G845:G853"/>
    <mergeCell ref="H858:H864"/>
    <mergeCell ref="I858:I864"/>
    <mergeCell ref="K858:K864"/>
    <mergeCell ref="L858:L864"/>
    <mergeCell ref="B859:C859"/>
    <mergeCell ref="B860:C860"/>
    <mergeCell ref="B861:C861"/>
    <mergeCell ref="B862:C862"/>
    <mergeCell ref="B863:C863"/>
    <mergeCell ref="B864:C864"/>
    <mergeCell ref="H856:H857"/>
    <mergeCell ref="I856:I857"/>
    <mergeCell ref="K856:K857"/>
    <mergeCell ref="L856:L857"/>
    <mergeCell ref="A858:A864"/>
    <mergeCell ref="B858:C858"/>
    <mergeCell ref="D858:D864"/>
    <mergeCell ref="E858:E864"/>
    <mergeCell ref="F858:F864"/>
    <mergeCell ref="G858:G864"/>
    <mergeCell ref="H867:H873"/>
    <mergeCell ref="I867:I873"/>
    <mergeCell ref="K867:K873"/>
    <mergeCell ref="L867:L873"/>
    <mergeCell ref="B868:C868"/>
    <mergeCell ref="B869:C869"/>
    <mergeCell ref="B870:C870"/>
    <mergeCell ref="B871:C871"/>
    <mergeCell ref="B872:C872"/>
    <mergeCell ref="B873:C873"/>
    <mergeCell ref="H865:H866"/>
    <mergeCell ref="I865:I866"/>
    <mergeCell ref="K865:K866"/>
    <mergeCell ref="L865:L866"/>
    <mergeCell ref="A867:A873"/>
    <mergeCell ref="B867:C867"/>
    <mergeCell ref="D867:D873"/>
    <mergeCell ref="E867:E873"/>
    <mergeCell ref="F867:F873"/>
    <mergeCell ref="G867:G873"/>
    <mergeCell ref="A865:A866"/>
    <mergeCell ref="B865:C866"/>
    <mergeCell ref="D865:D866"/>
    <mergeCell ref="E865:E866"/>
    <mergeCell ref="F865:F866"/>
    <mergeCell ref="G865:G866"/>
    <mergeCell ref="H876:H877"/>
    <mergeCell ref="I876:I877"/>
    <mergeCell ref="K876:K877"/>
    <mergeCell ref="L876:L877"/>
    <mergeCell ref="A878:A879"/>
    <mergeCell ref="B878:C879"/>
    <mergeCell ref="D878:D879"/>
    <mergeCell ref="E878:E879"/>
    <mergeCell ref="F878:F879"/>
    <mergeCell ref="G878:G879"/>
    <mergeCell ref="H874:H875"/>
    <mergeCell ref="I874:I875"/>
    <mergeCell ref="K874:K875"/>
    <mergeCell ref="L874:L875"/>
    <mergeCell ref="A876:A877"/>
    <mergeCell ref="B876:C877"/>
    <mergeCell ref="D876:D877"/>
    <mergeCell ref="E876:E877"/>
    <mergeCell ref="F876:F877"/>
    <mergeCell ref="G876:G877"/>
    <mergeCell ref="A874:A875"/>
    <mergeCell ref="B874:C875"/>
    <mergeCell ref="D874:D875"/>
    <mergeCell ref="E874:E875"/>
    <mergeCell ref="F874:F875"/>
    <mergeCell ref="G874:G875"/>
    <mergeCell ref="H880:H881"/>
    <mergeCell ref="I880:I881"/>
    <mergeCell ref="K880:K881"/>
    <mergeCell ref="L880:L881"/>
    <mergeCell ref="A882:A883"/>
    <mergeCell ref="B882:C883"/>
    <mergeCell ref="D882:D883"/>
    <mergeCell ref="E882:E883"/>
    <mergeCell ref="F882:F883"/>
    <mergeCell ref="G882:G883"/>
    <mergeCell ref="H878:H879"/>
    <mergeCell ref="I878:I879"/>
    <mergeCell ref="K878:K879"/>
    <mergeCell ref="L878:L879"/>
    <mergeCell ref="A880:A881"/>
    <mergeCell ref="B880:C881"/>
    <mergeCell ref="D880:D881"/>
    <mergeCell ref="E880:E881"/>
    <mergeCell ref="F880:F881"/>
    <mergeCell ref="G880:G881"/>
    <mergeCell ref="H884:H887"/>
    <mergeCell ref="I884:I887"/>
    <mergeCell ref="K884:K887"/>
    <mergeCell ref="L884:L887"/>
    <mergeCell ref="B885:C885"/>
    <mergeCell ref="B886:C886"/>
    <mergeCell ref="B887:C887"/>
    <mergeCell ref="H882:H883"/>
    <mergeCell ref="I882:I883"/>
    <mergeCell ref="K882:K883"/>
    <mergeCell ref="L882:L883"/>
    <mergeCell ref="A884:A887"/>
    <mergeCell ref="B884:C884"/>
    <mergeCell ref="D884:D887"/>
    <mergeCell ref="E884:E887"/>
    <mergeCell ref="F884:F887"/>
    <mergeCell ref="G884:G887"/>
    <mergeCell ref="H890:H910"/>
    <mergeCell ref="I890:I910"/>
    <mergeCell ref="K890:K910"/>
    <mergeCell ref="L890:L910"/>
    <mergeCell ref="B891:C891"/>
    <mergeCell ref="B892:C892"/>
    <mergeCell ref="B893:C893"/>
    <mergeCell ref="B894:C894"/>
    <mergeCell ref="B895:C895"/>
    <mergeCell ref="B896:C896"/>
    <mergeCell ref="H888:H889"/>
    <mergeCell ref="I888:I889"/>
    <mergeCell ref="K888:K889"/>
    <mergeCell ref="L888:L889"/>
    <mergeCell ref="A890:A910"/>
    <mergeCell ref="B890:C890"/>
    <mergeCell ref="D890:D910"/>
    <mergeCell ref="E890:E910"/>
    <mergeCell ref="F890:F910"/>
    <mergeCell ref="G890:G910"/>
    <mergeCell ref="A888:A889"/>
    <mergeCell ref="B888:C889"/>
    <mergeCell ref="D888:D889"/>
    <mergeCell ref="E888:E889"/>
    <mergeCell ref="F888:F889"/>
    <mergeCell ref="G888:G889"/>
    <mergeCell ref="B909:C909"/>
    <mergeCell ref="B910:C910"/>
    <mergeCell ref="A911:A912"/>
    <mergeCell ref="B911:C912"/>
    <mergeCell ref="D911:D912"/>
    <mergeCell ref="E911:E912"/>
    <mergeCell ref="B903:C903"/>
    <mergeCell ref="B904:C904"/>
    <mergeCell ref="B905:C905"/>
    <mergeCell ref="B906:C906"/>
    <mergeCell ref="B907:C907"/>
    <mergeCell ref="B908:C908"/>
    <mergeCell ref="B897:C897"/>
    <mergeCell ref="B898:C898"/>
    <mergeCell ref="B899:C899"/>
    <mergeCell ref="B900:C900"/>
    <mergeCell ref="B901:C901"/>
    <mergeCell ref="B902:C902"/>
    <mergeCell ref="H913:H914"/>
    <mergeCell ref="I913:I914"/>
    <mergeCell ref="K913:K914"/>
    <mergeCell ref="L913:L914"/>
    <mergeCell ref="A915:A916"/>
    <mergeCell ref="B915:C916"/>
    <mergeCell ref="D915:D916"/>
    <mergeCell ref="E915:E916"/>
    <mergeCell ref="F915:F916"/>
    <mergeCell ref="G915:G916"/>
    <mergeCell ref="A913:A914"/>
    <mergeCell ref="B913:C914"/>
    <mergeCell ref="D913:D914"/>
    <mergeCell ref="E913:E914"/>
    <mergeCell ref="F913:F914"/>
    <mergeCell ref="G913:G914"/>
    <mergeCell ref="F911:F912"/>
    <mergeCell ref="G911:G912"/>
    <mergeCell ref="H911:H912"/>
    <mergeCell ref="I911:I912"/>
    <mergeCell ref="K911:K912"/>
    <mergeCell ref="L911:L912"/>
    <mergeCell ref="B932:C932"/>
    <mergeCell ref="H917:H921"/>
    <mergeCell ref="I917:I921"/>
    <mergeCell ref="K917:K921"/>
    <mergeCell ref="L917:L921"/>
    <mergeCell ref="B918:C918"/>
    <mergeCell ref="B919:C919"/>
    <mergeCell ref="B920:C920"/>
    <mergeCell ref="B921:C921"/>
    <mergeCell ref="H915:H916"/>
    <mergeCell ref="I915:I916"/>
    <mergeCell ref="K915:K916"/>
    <mergeCell ref="L915:L916"/>
    <mergeCell ref="A917:A921"/>
    <mergeCell ref="B917:C917"/>
    <mergeCell ref="D917:D921"/>
    <mergeCell ref="E917:E921"/>
    <mergeCell ref="F917:F921"/>
    <mergeCell ref="G917:G921"/>
    <mergeCell ref="B939:C939"/>
    <mergeCell ref="B940:C940"/>
    <mergeCell ref="B941:C941"/>
    <mergeCell ref="B942:C942"/>
    <mergeCell ref="B943:C943"/>
    <mergeCell ref="A944:A945"/>
    <mergeCell ref="B944:C945"/>
    <mergeCell ref="B933:C933"/>
    <mergeCell ref="B934:C934"/>
    <mergeCell ref="B935:C935"/>
    <mergeCell ref="B936:C936"/>
    <mergeCell ref="B937:C937"/>
    <mergeCell ref="B938:C938"/>
    <mergeCell ref="H922:H943"/>
    <mergeCell ref="I922:I943"/>
    <mergeCell ref="K922:K943"/>
    <mergeCell ref="L922:L943"/>
    <mergeCell ref="B923:C923"/>
    <mergeCell ref="B924:C924"/>
    <mergeCell ref="B925:C925"/>
    <mergeCell ref="B926:C926"/>
    <mergeCell ref="B927:C927"/>
    <mergeCell ref="B928:C928"/>
    <mergeCell ref="A922:A943"/>
    <mergeCell ref="B922:C922"/>
    <mergeCell ref="D922:D943"/>
    <mergeCell ref="E922:E943"/>
    <mergeCell ref="F922:F943"/>
    <mergeCell ref="G922:G943"/>
    <mergeCell ref="B929:C929"/>
    <mergeCell ref="B930:C930"/>
    <mergeCell ref="B931:C931"/>
    <mergeCell ref="K946:K947"/>
    <mergeCell ref="L946:L947"/>
    <mergeCell ref="A948:A964"/>
    <mergeCell ref="B948:C948"/>
    <mergeCell ref="D948:D964"/>
    <mergeCell ref="E948:E964"/>
    <mergeCell ref="F948:F964"/>
    <mergeCell ref="G948:G964"/>
    <mergeCell ref="H948:H964"/>
    <mergeCell ref="I948:I964"/>
    <mergeCell ref="K944:K945"/>
    <mergeCell ref="L944:L945"/>
    <mergeCell ref="A946:A947"/>
    <mergeCell ref="B946:C947"/>
    <mergeCell ref="D946:D947"/>
    <mergeCell ref="E946:E947"/>
    <mergeCell ref="F946:F947"/>
    <mergeCell ref="G946:G947"/>
    <mergeCell ref="H946:H947"/>
    <mergeCell ref="I946:I947"/>
    <mergeCell ref="D944:D945"/>
    <mergeCell ref="E944:E945"/>
    <mergeCell ref="F944:F945"/>
    <mergeCell ref="G944:G945"/>
    <mergeCell ref="H944:H945"/>
    <mergeCell ref="I944:I945"/>
    <mergeCell ref="F965:F1004"/>
    <mergeCell ref="G965:G1004"/>
    <mergeCell ref="H965:H1004"/>
    <mergeCell ref="I965:I1004"/>
    <mergeCell ref="K965:K1004"/>
    <mergeCell ref="L965:L1004"/>
    <mergeCell ref="B963:C963"/>
    <mergeCell ref="B964:C964"/>
    <mergeCell ref="A965:A1004"/>
    <mergeCell ref="B965:C965"/>
    <mergeCell ref="D965:D1004"/>
    <mergeCell ref="E965:E1004"/>
    <mergeCell ref="B966:C966"/>
    <mergeCell ref="B967:C967"/>
    <mergeCell ref="B968:C968"/>
    <mergeCell ref="B969:C969"/>
    <mergeCell ref="B957:C957"/>
    <mergeCell ref="B958:C958"/>
    <mergeCell ref="B959:C959"/>
    <mergeCell ref="B960:C960"/>
    <mergeCell ref="B961:C961"/>
    <mergeCell ref="B962:C962"/>
    <mergeCell ref="K948:K964"/>
    <mergeCell ref="L948:L964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82:C982"/>
    <mergeCell ref="B983:C983"/>
    <mergeCell ref="B984:C984"/>
    <mergeCell ref="B985:C985"/>
    <mergeCell ref="B986:C986"/>
    <mergeCell ref="B987:C987"/>
    <mergeCell ref="B976:C976"/>
    <mergeCell ref="B977:C977"/>
    <mergeCell ref="B978:C978"/>
    <mergeCell ref="B979:C979"/>
    <mergeCell ref="B980:C980"/>
    <mergeCell ref="B981:C981"/>
    <mergeCell ref="B970:C970"/>
    <mergeCell ref="B971:C971"/>
    <mergeCell ref="B972:C972"/>
    <mergeCell ref="B973:C973"/>
    <mergeCell ref="B974:C974"/>
    <mergeCell ref="B975:C975"/>
    <mergeCell ref="B1000:C1000"/>
    <mergeCell ref="B1001:C1001"/>
    <mergeCell ref="B1002:C1002"/>
    <mergeCell ref="B1003:C1003"/>
    <mergeCell ref="B1004:C1004"/>
    <mergeCell ref="A1005:A1006"/>
    <mergeCell ref="B1005:C1006"/>
    <mergeCell ref="B994:C994"/>
    <mergeCell ref="B995:C995"/>
    <mergeCell ref="B996:C996"/>
    <mergeCell ref="B997:C997"/>
    <mergeCell ref="B998:C998"/>
    <mergeCell ref="B999:C999"/>
    <mergeCell ref="B988:C988"/>
    <mergeCell ref="B989:C989"/>
    <mergeCell ref="B990:C990"/>
    <mergeCell ref="B991:C991"/>
    <mergeCell ref="B992:C992"/>
    <mergeCell ref="B993:C993"/>
    <mergeCell ref="B1013:C1013"/>
    <mergeCell ref="B1014:C1014"/>
    <mergeCell ref="B1015:C1015"/>
    <mergeCell ref="K1005:K1006"/>
    <mergeCell ref="L1005:L1006"/>
    <mergeCell ref="A1007:A1019"/>
    <mergeCell ref="B1007:C1007"/>
    <mergeCell ref="D1007:D1019"/>
    <mergeCell ref="E1007:E1019"/>
    <mergeCell ref="F1007:F1019"/>
    <mergeCell ref="G1007:G1019"/>
    <mergeCell ref="H1007:H1019"/>
    <mergeCell ref="I1007:I1019"/>
    <mergeCell ref="D1005:D1006"/>
    <mergeCell ref="E1005:E1006"/>
    <mergeCell ref="F1005:F1006"/>
    <mergeCell ref="G1005:G1006"/>
    <mergeCell ref="H1005:H1006"/>
    <mergeCell ref="I1005:I1006"/>
    <mergeCell ref="K1020:K1046"/>
    <mergeCell ref="L1020:L1046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D1020:D1046"/>
    <mergeCell ref="E1020:E1046"/>
    <mergeCell ref="F1020:F1046"/>
    <mergeCell ref="G1020:G1046"/>
    <mergeCell ref="H1020:H1046"/>
    <mergeCell ref="I1020:I1046"/>
    <mergeCell ref="B1016:C1016"/>
    <mergeCell ref="B1017:C1017"/>
    <mergeCell ref="B1018:C1018"/>
    <mergeCell ref="B1019:C1019"/>
    <mergeCell ref="B1020:C1020"/>
    <mergeCell ref="B1029:C1029"/>
    <mergeCell ref="B1030:C1030"/>
    <mergeCell ref="B1031:C1031"/>
    <mergeCell ref="B1032:C1032"/>
    <mergeCell ref="K1007:K1019"/>
    <mergeCell ref="L1007:L1019"/>
    <mergeCell ref="B1008:C1008"/>
    <mergeCell ref="B1009:C1009"/>
    <mergeCell ref="B1010:C1010"/>
    <mergeCell ref="B1011:C1011"/>
    <mergeCell ref="B1012:C1012"/>
    <mergeCell ref="B1045:C1045"/>
    <mergeCell ref="B1046:C1046"/>
    <mergeCell ref="A1047:A1048"/>
    <mergeCell ref="B1047:C1048"/>
    <mergeCell ref="D1047:D1048"/>
    <mergeCell ref="E1047:E1048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A1020:A1046"/>
    <mergeCell ref="H1049:H1050"/>
    <mergeCell ref="I1049:I1050"/>
    <mergeCell ref="K1049:K1050"/>
    <mergeCell ref="L1049:L1050"/>
    <mergeCell ref="A1051:A1071"/>
    <mergeCell ref="B1051:C1051"/>
    <mergeCell ref="D1051:D1071"/>
    <mergeCell ref="E1051:E1071"/>
    <mergeCell ref="F1051:F1071"/>
    <mergeCell ref="G1051:G1071"/>
    <mergeCell ref="A1049:A1050"/>
    <mergeCell ref="B1049:C1050"/>
    <mergeCell ref="D1049:D1050"/>
    <mergeCell ref="E1049:E1050"/>
    <mergeCell ref="F1049:F1050"/>
    <mergeCell ref="G1049:G1050"/>
    <mergeCell ref="F1047:F1048"/>
    <mergeCell ref="G1047:G1048"/>
    <mergeCell ref="H1047:H1048"/>
    <mergeCell ref="I1047:I1048"/>
    <mergeCell ref="K1047:K1048"/>
    <mergeCell ref="L1047:L1048"/>
    <mergeCell ref="B1064:C1064"/>
    <mergeCell ref="B1065:C1065"/>
    <mergeCell ref="B1066:C1066"/>
    <mergeCell ref="B1067:C1067"/>
    <mergeCell ref="B1068:C1068"/>
    <mergeCell ref="B1069:C1069"/>
    <mergeCell ref="B1058:C1058"/>
    <mergeCell ref="B1059:C1059"/>
    <mergeCell ref="B1060:C1060"/>
    <mergeCell ref="B1061:C1061"/>
    <mergeCell ref="B1062:C1062"/>
    <mergeCell ref="B1063:C1063"/>
    <mergeCell ref="H1051:H1071"/>
    <mergeCell ref="I1051:I1071"/>
    <mergeCell ref="K1051:K1071"/>
    <mergeCell ref="L1051:L1071"/>
    <mergeCell ref="B1052:C1052"/>
    <mergeCell ref="B1053:C1053"/>
    <mergeCell ref="B1054:C1054"/>
    <mergeCell ref="B1055:C1055"/>
    <mergeCell ref="B1056:C1056"/>
    <mergeCell ref="B1057:C1057"/>
    <mergeCell ref="B1077:C1077"/>
    <mergeCell ref="B1078:C1078"/>
    <mergeCell ref="B1079:C1079"/>
    <mergeCell ref="B1080:C1080"/>
    <mergeCell ref="B1081:C1081"/>
    <mergeCell ref="B1082:C1082"/>
    <mergeCell ref="F1072:F1087"/>
    <mergeCell ref="G1072:G1087"/>
    <mergeCell ref="H1072:H1087"/>
    <mergeCell ref="I1072:I1087"/>
    <mergeCell ref="K1072:K1087"/>
    <mergeCell ref="L1072:L1087"/>
    <mergeCell ref="B1070:C1070"/>
    <mergeCell ref="B1071:C1071"/>
    <mergeCell ref="A1072:A1087"/>
    <mergeCell ref="B1072:C1072"/>
    <mergeCell ref="D1072:D1087"/>
    <mergeCell ref="E1072:E1087"/>
    <mergeCell ref="B1073:C1073"/>
    <mergeCell ref="B1074:C1074"/>
    <mergeCell ref="B1075:C1075"/>
    <mergeCell ref="B1076:C1076"/>
    <mergeCell ref="K1088:K1090"/>
    <mergeCell ref="L1088:L1090"/>
    <mergeCell ref="B1089:C1089"/>
    <mergeCell ref="B1090:C1090"/>
    <mergeCell ref="A1091:A1104"/>
    <mergeCell ref="B1091:C1091"/>
    <mergeCell ref="D1091:D1104"/>
    <mergeCell ref="E1091:E1104"/>
    <mergeCell ref="F1091:F1104"/>
    <mergeCell ref="G1091:G1104"/>
    <mergeCell ref="D1088:D1090"/>
    <mergeCell ref="E1088:E1090"/>
    <mergeCell ref="F1088:F1090"/>
    <mergeCell ref="G1088:G1090"/>
    <mergeCell ref="H1088:H1090"/>
    <mergeCell ref="I1088:I1090"/>
    <mergeCell ref="B1083:C1083"/>
    <mergeCell ref="B1084:C1084"/>
    <mergeCell ref="B1085:C1085"/>
    <mergeCell ref="B1086:C1086"/>
    <mergeCell ref="B1087:C1087"/>
    <mergeCell ref="A1088:A1090"/>
    <mergeCell ref="B1088:C1088"/>
    <mergeCell ref="G1105:G1109"/>
    <mergeCell ref="H1105:H1109"/>
    <mergeCell ref="I1105:I1109"/>
    <mergeCell ref="K1105:K1109"/>
    <mergeCell ref="L1105:L1109"/>
    <mergeCell ref="B1106:C1106"/>
    <mergeCell ref="B1107:C1107"/>
    <mergeCell ref="B1108:C1108"/>
    <mergeCell ref="B1109:C1109"/>
    <mergeCell ref="B1104:C1104"/>
    <mergeCell ref="A1105:A1109"/>
    <mergeCell ref="B1105:C1105"/>
    <mergeCell ref="D1105:D1109"/>
    <mergeCell ref="E1105:E1109"/>
    <mergeCell ref="F1105:F1109"/>
    <mergeCell ref="B1098:C1098"/>
    <mergeCell ref="B1099:C1099"/>
    <mergeCell ref="B1100:C1100"/>
    <mergeCell ref="B1101:C1101"/>
    <mergeCell ref="B1102:C1102"/>
    <mergeCell ref="B1103:C1103"/>
    <mergeCell ref="H1091:H1104"/>
    <mergeCell ref="I1091:I1104"/>
    <mergeCell ref="K1091:K1104"/>
    <mergeCell ref="L1091:L1104"/>
    <mergeCell ref="B1092:C1092"/>
    <mergeCell ref="B1093:C1093"/>
    <mergeCell ref="B1094:C1094"/>
    <mergeCell ref="B1095:C1095"/>
    <mergeCell ref="B1096:C1096"/>
    <mergeCell ref="B1097:C1097"/>
    <mergeCell ref="H1112:H1113"/>
    <mergeCell ref="I1112:I1113"/>
    <mergeCell ref="K1112:K1113"/>
    <mergeCell ref="L1112:L1113"/>
    <mergeCell ref="A1114:A1115"/>
    <mergeCell ref="B1114:C1115"/>
    <mergeCell ref="D1114:D1115"/>
    <mergeCell ref="E1114:E1115"/>
    <mergeCell ref="F1114:F1115"/>
    <mergeCell ref="G1114:G1115"/>
    <mergeCell ref="H1110:H1111"/>
    <mergeCell ref="I1110:I1111"/>
    <mergeCell ref="K1110:K1111"/>
    <mergeCell ref="L1110:L1111"/>
    <mergeCell ref="A1112:A1113"/>
    <mergeCell ref="B1112:C1113"/>
    <mergeCell ref="D1112:D1113"/>
    <mergeCell ref="E1112:E1113"/>
    <mergeCell ref="F1112:F1113"/>
    <mergeCell ref="G1112:G1113"/>
    <mergeCell ref="A1110:A1111"/>
    <mergeCell ref="B1110:C1111"/>
    <mergeCell ref="D1110:D1111"/>
    <mergeCell ref="E1110:E1111"/>
    <mergeCell ref="F1110:F1111"/>
    <mergeCell ref="G1110:G1111"/>
    <mergeCell ref="H1116:H1117"/>
    <mergeCell ref="I1116:I1117"/>
    <mergeCell ref="K1116:K1117"/>
    <mergeCell ref="L1116:L1117"/>
    <mergeCell ref="B1117:C1117"/>
    <mergeCell ref="A1118:A1119"/>
    <mergeCell ref="B1118:C1119"/>
    <mergeCell ref="D1118:D1119"/>
    <mergeCell ref="E1118:E1119"/>
    <mergeCell ref="F1118:F1119"/>
    <mergeCell ref="H1114:H1115"/>
    <mergeCell ref="I1114:I1115"/>
    <mergeCell ref="K1114:K1115"/>
    <mergeCell ref="L1114:L1115"/>
    <mergeCell ref="A1116:A1117"/>
    <mergeCell ref="B1116:C1116"/>
    <mergeCell ref="D1116:D1117"/>
    <mergeCell ref="E1116:E1117"/>
    <mergeCell ref="F1116:F1117"/>
    <mergeCell ref="G1116:G1117"/>
    <mergeCell ref="G1120:G1121"/>
    <mergeCell ref="H1120:H1121"/>
    <mergeCell ref="I1120:I1121"/>
    <mergeCell ref="K1120:K1121"/>
    <mergeCell ref="L1120:L1121"/>
    <mergeCell ref="A1122:A1125"/>
    <mergeCell ref="B1122:C1122"/>
    <mergeCell ref="D1122:D1125"/>
    <mergeCell ref="E1122:E1125"/>
    <mergeCell ref="F1122:F1125"/>
    <mergeCell ref="G1118:G1119"/>
    <mergeCell ref="H1118:H1119"/>
    <mergeCell ref="I1118:I1119"/>
    <mergeCell ref="K1118:K1119"/>
    <mergeCell ref="L1118:L1119"/>
    <mergeCell ref="A1120:A1121"/>
    <mergeCell ref="B1120:C1121"/>
    <mergeCell ref="D1120:D1121"/>
    <mergeCell ref="E1120:E1121"/>
    <mergeCell ref="F1120:F1121"/>
    <mergeCell ref="H1126:H1131"/>
    <mergeCell ref="I1126:I1131"/>
    <mergeCell ref="K1126:K1131"/>
    <mergeCell ref="L1126:L1131"/>
    <mergeCell ref="B1127:C1127"/>
    <mergeCell ref="B1128:C1128"/>
    <mergeCell ref="B1129:C1129"/>
    <mergeCell ref="B1130:C1130"/>
    <mergeCell ref="B1131:C1131"/>
    <mergeCell ref="A1126:A1131"/>
    <mergeCell ref="B1126:C1126"/>
    <mergeCell ref="D1126:D1131"/>
    <mergeCell ref="E1126:E1131"/>
    <mergeCell ref="F1126:F1131"/>
    <mergeCell ref="G1126:G1131"/>
    <mergeCell ref="G1122:G1125"/>
    <mergeCell ref="H1122:H1125"/>
    <mergeCell ref="I1122:I1125"/>
    <mergeCell ref="K1122:K1125"/>
    <mergeCell ref="L1122:L1125"/>
    <mergeCell ref="B1123:C1123"/>
    <mergeCell ref="B1124:C1124"/>
    <mergeCell ref="B1125:C1125"/>
    <mergeCell ref="H1134:H1135"/>
    <mergeCell ref="I1134:I1135"/>
    <mergeCell ref="K1134:K1135"/>
    <mergeCell ref="L1134:L1135"/>
    <mergeCell ref="A1136:A1137"/>
    <mergeCell ref="B1136:C1137"/>
    <mergeCell ref="D1136:D1137"/>
    <mergeCell ref="E1136:E1137"/>
    <mergeCell ref="F1136:F1137"/>
    <mergeCell ref="G1136:G1137"/>
    <mergeCell ref="H1132:H1133"/>
    <mergeCell ref="I1132:I1133"/>
    <mergeCell ref="K1132:K1133"/>
    <mergeCell ref="L1132:L1133"/>
    <mergeCell ref="A1134:A1135"/>
    <mergeCell ref="B1134:C1135"/>
    <mergeCell ref="D1134:D1135"/>
    <mergeCell ref="E1134:E1135"/>
    <mergeCell ref="F1134:F1135"/>
    <mergeCell ref="G1134:G1135"/>
    <mergeCell ref="A1132:A1133"/>
    <mergeCell ref="B1132:C1133"/>
    <mergeCell ref="D1132:D1133"/>
    <mergeCell ref="E1132:E1133"/>
    <mergeCell ref="F1132:F1133"/>
    <mergeCell ref="G1132:G1133"/>
    <mergeCell ref="H1138:H1139"/>
    <mergeCell ref="I1138:I1139"/>
    <mergeCell ref="K1138:K1139"/>
    <mergeCell ref="L1138:L1139"/>
    <mergeCell ref="A1140:A1141"/>
    <mergeCell ref="B1140:C1141"/>
    <mergeCell ref="D1140:D1141"/>
    <mergeCell ref="E1140:E1141"/>
    <mergeCell ref="F1140:F1141"/>
    <mergeCell ref="G1140:G1141"/>
    <mergeCell ref="H1136:H1137"/>
    <mergeCell ref="I1136:I1137"/>
    <mergeCell ref="K1136:K1137"/>
    <mergeCell ref="L1136:L1137"/>
    <mergeCell ref="A1138:A1139"/>
    <mergeCell ref="B1138:C1139"/>
    <mergeCell ref="D1138:D1139"/>
    <mergeCell ref="E1138:E1139"/>
    <mergeCell ref="F1138:F1139"/>
    <mergeCell ref="G1138:G1139"/>
    <mergeCell ref="H1142:H1143"/>
    <mergeCell ref="I1142:I1143"/>
    <mergeCell ref="K1142:K1143"/>
    <mergeCell ref="L1142:L1143"/>
    <mergeCell ref="B1143:C1143"/>
    <mergeCell ref="A1144:A1147"/>
    <mergeCell ref="B1144:C1144"/>
    <mergeCell ref="D1144:D1147"/>
    <mergeCell ref="E1144:E1147"/>
    <mergeCell ref="F1144:F1147"/>
    <mergeCell ref="H1140:H1141"/>
    <mergeCell ref="I1140:I1141"/>
    <mergeCell ref="K1140:K1141"/>
    <mergeCell ref="L1140:L1141"/>
    <mergeCell ref="A1142:A1143"/>
    <mergeCell ref="B1142:C1142"/>
    <mergeCell ref="D1142:D1143"/>
    <mergeCell ref="E1142:E1143"/>
    <mergeCell ref="F1142:F1143"/>
    <mergeCell ref="G1142:G1143"/>
    <mergeCell ref="H1148:H1149"/>
    <mergeCell ref="I1148:I1149"/>
    <mergeCell ref="K1148:K1149"/>
    <mergeCell ref="L1148:L1149"/>
    <mergeCell ref="A1150:A1156"/>
    <mergeCell ref="B1150:C1150"/>
    <mergeCell ref="D1150:D1156"/>
    <mergeCell ref="E1150:E1156"/>
    <mergeCell ref="F1150:F1156"/>
    <mergeCell ref="G1150:G1156"/>
    <mergeCell ref="A1148:A1149"/>
    <mergeCell ref="B1148:C1149"/>
    <mergeCell ref="D1148:D1149"/>
    <mergeCell ref="E1148:E1149"/>
    <mergeCell ref="F1148:F1149"/>
    <mergeCell ref="G1148:G1149"/>
    <mergeCell ref="G1144:G1147"/>
    <mergeCell ref="H1144:H1147"/>
    <mergeCell ref="I1144:I1147"/>
    <mergeCell ref="K1144:K1147"/>
    <mergeCell ref="B1145:C1145"/>
    <mergeCell ref="B1146:C1146"/>
    <mergeCell ref="B1147:C1147"/>
    <mergeCell ref="H1157:H1158"/>
    <mergeCell ref="I1157:I1158"/>
    <mergeCell ref="K1157:K1158"/>
    <mergeCell ref="L1157:L1158"/>
    <mergeCell ref="A1159:A1160"/>
    <mergeCell ref="B1159:C1160"/>
    <mergeCell ref="D1159:D1160"/>
    <mergeCell ref="E1159:E1160"/>
    <mergeCell ref="F1159:F1160"/>
    <mergeCell ref="G1159:G1160"/>
    <mergeCell ref="A1157:A1158"/>
    <mergeCell ref="B1157:C1158"/>
    <mergeCell ref="D1157:D1158"/>
    <mergeCell ref="E1157:E1158"/>
    <mergeCell ref="F1157:F1158"/>
    <mergeCell ref="G1157:G1158"/>
    <mergeCell ref="H1150:H1156"/>
    <mergeCell ref="I1150:I1156"/>
    <mergeCell ref="K1150:K1156"/>
    <mergeCell ref="L1150:L1156"/>
    <mergeCell ref="B1151:C1151"/>
    <mergeCell ref="B1152:C1152"/>
    <mergeCell ref="B1153:C1153"/>
    <mergeCell ref="B1154:C1154"/>
    <mergeCell ref="B1155:C1155"/>
    <mergeCell ref="B1156:C1156"/>
    <mergeCell ref="H1161:H1164"/>
    <mergeCell ref="I1161:I1164"/>
    <mergeCell ref="K1161:K1164"/>
    <mergeCell ref="L1161:L1164"/>
    <mergeCell ref="B1162:C1162"/>
    <mergeCell ref="B1163:C1163"/>
    <mergeCell ref="B1164:C1164"/>
    <mergeCell ref="H1159:H1160"/>
    <mergeCell ref="I1159:I1160"/>
    <mergeCell ref="K1159:K1160"/>
    <mergeCell ref="L1159:L1160"/>
    <mergeCell ref="A1161:A1164"/>
    <mergeCell ref="B1161:C1161"/>
    <mergeCell ref="D1161:D1164"/>
    <mergeCell ref="E1161:E1164"/>
    <mergeCell ref="F1161:F1164"/>
    <mergeCell ref="G1161:G1164"/>
    <mergeCell ref="H1167:H1173"/>
    <mergeCell ref="I1167:I1173"/>
    <mergeCell ref="K1167:K1173"/>
    <mergeCell ref="L1167:L1173"/>
    <mergeCell ref="B1168:C1168"/>
    <mergeCell ref="B1169:C1169"/>
    <mergeCell ref="B1170:C1170"/>
    <mergeCell ref="B1171:C1171"/>
    <mergeCell ref="B1172:C1172"/>
    <mergeCell ref="B1173:C1173"/>
    <mergeCell ref="H1165:H1166"/>
    <mergeCell ref="I1165:I1166"/>
    <mergeCell ref="K1165:K1166"/>
    <mergeCell ref="L1165:L1166"/>
    <mergeCell ref="A1167:A1173"/>
    <mergeCell ref="B1167:C1167"/>
    <mergeCell ref="D1167:D1173"/>
    <mergeCell ref="E1167:E1173"/>
    <mergeCell ref="F1167:F1173"/>
    <mergeCell ref="G1167:G1173"/>
    <mergeCell ref="A1165:A1166"/>
    <mergeCell ref="B1165:C1166"/>
    <mergeCell ref="D1165:D1166"/>
    <mergeCell ref="E1165:E1166"/>
    <mergeCell ref="F1165:F1166"/>
    <mergeCell ref="G1165:G1166"/>
    <mergeCell ref="H1174:H1190"/>
    <mergeCell ref="I1174:I1190"/>
    <mergeCell ref="K1174:K1190"/>
    <mergeCell ref="L1174:L1190"/>
    <mergeCell ref="B1175:C1175"/>
    <mergeCell ref="B1176:C1176"/>
    <mergeCell ref="B1177:C1177"/>
    <mergeCell ref="B1178:C1178"/>
    <mergeCell ref="B1179:C1179"/>
    <mergeCell ref="B1180:C1180"/>
    <mergeCell ref="A1174:A1190"/>
    <mergeCell ref="B1174:C1174"/>
    <mergeCell ref="D1174:D1190"/>
    <mergeCell ref="E1174:E1190"/>
    <mergeCell ref="F1174:F1190"/>
    <mergeCell ref="G1174:G1190"/>
    <mergeCell ref="B1181:C1181"/>
    <mergeCell ref="B1182:C1182"/>
    <mergeCell ref="B1183:C1183"/>
    <mergeCell ref="B1184:C1184"/>
    <mergeCell ref="A1193:A1208"/>
    <mergeCell ref="B1193:C1193"/>
    <mergeCell ref="D1193:D1208"/>
    <mergeCell ref="E1193:E1208"/>
    <mergeCell ref="F1193:F1208"/>
    <mergeCell ref="G1193:G1208"/>
    <mergeCell ref="A1191:A1192"/>
    <mergeCell ref="B1191:C1192"/>
    <mergeCell ref="D1191:D1192"/>
    <mergeCell ref="E1191:E1192"/>
    <mergeCell ref="F1191:F1192"/>
    <mergeCell ref="G1191:G1192"/>
    <mergeCell ref="B1185:C1185"/>
    <mergeCell ref="B1186:C1186"/>
    <mergeCell ref="B1187:C1187"/>
    <mergeCell ref="B1188:C1188"/>
    <mergeCell ref="B1189:C1189"/>
    <mergeCell ref="B1190:C1190"/>
    <mergeCell ref="B1200:C1200"/>
    <mergeCell ref="B1201:C1201"/>
    <mergeCell ref="B1202:C1202"/>
    <mergeCell ref="B1203:C1203"/>
    <mergeCell ref="B1204:C1204"/>
    <mergeCell ref="B1205:C1205"/>
    <mergeCell ref="H1193:H1208"/>
    <mergeCell ref="I1193:I1208"/>
    <mergeCell ref="K1193:K1208"/>
    <mergeCell ref="L1193:L1208"/>
    <mergeCell ref="B1194:C1194"/>
    <mergeCell ref="B1195:C1195"/>
    <mergeCell ref="B1196:C1196"/>
    <mergeCell ref="B1197:C1197"/>
    <mergeCell ref="B1198:C1198"/>
    <mergeCell ref="B1199:C1199"/>
    <mergeCell ref="H1191:H1192"/>
    <mergeCell ref="I1191:I1192"/>
    <mergeCell ref="K1191:K1192"/>
    <mergeCell ref="L1191:L1192"/>
    <mergeCell ref="L1209:L1237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E1209:E1237"/>
    <mergeCell ref="F1209:F1237"/>
    <mergeCell ref="G1209:G1237"/>
    <mergeCell ref="H1209:H1237"/>
    <mergeCell ref="I1209:I1237"/>
    <mergeCell ref="K1209:K1237"/>
    <mergeCell ref="B1206:C1206"/>
    <mergeCell ref="B1207:C1207"/>
    <mergeCell ref="B1208:C1208"/>
    <mergeCell ref="B1209:C1209"/>
    <mergeCell ref="D1209:D1237"/>
    <mergeCell ref="B1219:C1219"/>
    <mergeCell ref="B1220:C1220"/>
    <mergeCell ref="B1221:C1221"/>
    <mergeCell ref="B1222:C1222"/>
    <mergeCell ref="B1235:C1235"/>
    <mergeCell ref="B1236:C1236"/>
    <mergeCell ref="B1237:C1237"/>
    <mergeCell ref="A1238:A1262"/>
    <mergeCell ref="B1238:C1238"/>
    <mergeCell ref="D1238:D1262"/>
    <mergeCell ref="B1248:C1248"/>
    <mergeCell ref="B1249:C1249"/>
    <mergeCell ref="B1250:C1250"/>
    <mergeCell ref="B1251:C1251"/>
    <mergeCell ref="B1229:C1229"/>
    <mergeCell ref="B1230:C1230"/>
    <mergeCell ref="B1231:C1231"/>
    <mergeCell ref="B1232:C1232"/>
    <mergeCell ref="B1233:C1233"/>
    <mergeCell ref="B1234:C1234"/>
    <mergeCell ref="B1223:C1223"/>
    <mergeCell ref="B1224:C1224"/>
    <mergeCell ref="B1225:C1225"/>
    <mergeCell ref="B1226:C1226"/>
    <mergeCell ref="B1227:C1227"/>
    <mergeCell ref="B1228:C1228"/>
    <mergeCell ref="A1209:A1237"/>
    <mergeCell ref="B1252:C1252"/>
    <mergeCell ref="B1253:C1253"/>
    <mergeCell ref="B1254:C1254"/>
    <mergeCell ref="B1255:C1255"/>
    <mergeCell ref="B1256:C1256"/>
    <mergeCell ref="B1257:C1257"/>
    <mergeCell ref="L1238:L1262"/>
    <mergeCell ref="B1239:C1239"/>
    <mergeCell ref="B1240:C1240"/>
    <mergeCell ref="B1241:C1241"/>
    <mergeCell ref="B1242:C1242"/>
    <mergeCell ref="B1243:C1243"/>
    <mergeCell ref="B1244:C1244"/>
    <mergeCell ref="B1245:C1245"/>
    <mergeCell ref="B1246:C1246"/>
    <mergeCell ref="B1247:C1247"/>
    <mergeCell ref="E1238:E1262"/>
    <mergeCell ref="F1238:F1262"/>
    <mergeCell ref="G1238:G1262"/>
    <mergeCell ref="H1238:H1262"/>
    <mergeCell ref="I1238:I1262"/>
    <mergeCell ref="K1238:K1262"/>
    <mergeCell ref="K1263:K1264"/>
    <mergeCell ref="L1263:L1264"/>
    <mergeCell ref="A1265:A1266"/>
    <mergeCell ref="B1265:C1266"/>
    <mergeCell ref="D1265:D1266"/>
    <mergeCell ref="E1265:E1266"/>
    <mergeCell ref="F1265:F1266"/>
    <mergeCell ref="G1265:G1266"/>
    <mergeCell ref="H1265:H1266"/>
    <mergeCell ref="I1265:I1266"/>
    <mergeCell ref="D1263:D1264"/>
    <mergeCell ref="E1263:E1264"/>
    <mergeCell ref="F1263:F1264"/>
    <mergeCell ref="G1263:G1264"/>
    <mergeCell ref="H1263:H1264"/>
    <mergeCell ref="I1263:I1264"/>
    <mergeCell ref="B1258:C1258"/>
    <mergeCell ref="B1259:C1259"/>
    <mergeCell ref="B1260:C1260"/>
    <mergeCell ref="B1261:C1261"/>
    <mergeCell ref="B1262:C1262"/>
    <mergeCell ref="A1263:A1264"/>
    <mergeCell ref="B1263:C1264"/>
    <mergeCell ref="K1267:K1268"/>
    <mergeCell ref="L1267:L1268"/>
    <mergeCell ref="A1269:A1270"/>
    <mergeCell ref="B1269:C1270"/>
    <mergeCell ref="D1269:D1270"/>
    <mergeCell ref="E1269:E1270"/>
    <mergeCell ref="F1269:F1270"/>
    <mergeCell ref="G1269:G1270"/>
    <mergeCell ref="H1269:H1270"/>
    <mergeCell ref="I1269:I1270"/>
    <mergeCell ref="K1265:K1266"/>
    <mergeCell ref="L1265:L1266"/>
    <mergeCell ref="A1267:A1268"/>
    <mergeCell ref="B1267:C1268"/>
    <mergeCell ref="D1267:D1268"/>
    <mergeCell ref="E1267:E1268"/>
    <mergeCell ref="F1267:F1268"/>
    <mergeCell ref="G1267:G1268"/>
    <mergeCell ref="H1267:H1268"/>
    <mergeCell ref="I1267:I1268"/>
    <mergeCell ref="K1271:K1272"/>
    <mergeCell ref="L1271:L1272"/>
    <mergeCell ref="B1272:C1272"/>
    <mergeCell ref="A1273:A1274"/>
    <mergeCell ref="B1273:C1274"/>
    <mergeCell ref="D1273:D1274"/>
    <mergeCell ref="E1273:E1274"/>
    <mergeCell ref="F1273:F1274"/>
    <mergeCell ref="G1273:G1274"/>
    <mergeCell ref="H1273:H1274"/>
    <mergeCell ref="K1269:K1270"/>
    <mergeCell ref="L1269:L1270"/>
    <mergeCell ref="A1271:A1272"/>
    <mergeCell ref="B1271:C1271"/>
    <mergeCell ref="D1271:D1272"/>
    <mergeCell ref="E1271:E1272"/>
    <mergeCell ref="F1271:F1272"/>
    <mergeCell ref="G1271:G1272"/>
    <mergeCell ref="H1271:H1272"/>
    <mergeCell ref="I1271:I1272"/>
    <mergeCell ref="I1275:I1276"/>
    <mergeCell ref="K1275:K1276"/>
    <mergeCell ref="L1275:L1276"/>
    <mergeCell ref="A1277:A1278"/>
    <mergeCell ref="B1277:C1278"/>
    <mergeCell ref="D1277:D1278"/>
    <mergeCell ref="E1277:E1278"/>
    <mergeCell ref="F1277:F1278"/>
    <mergeCell ref="G1277:G1278"/>
    <mergeCell ref="H1277:H1278"/>
    <mergeCell ref="I1273:I1274"/>
    <mergeCell ref="K1273:K1274"/>
    <mergeCell ref="L1273:L1274"/>
    <mergeCell ref="A1275:A1276"/>
    <mergeCell ref="B1275:C1276"/>
    <mergeCell ref="D1275:D1276"/>
    <mergeCell ref="E1275:E1276"/>
    <mergeCell ref="F1275:F1276"/>
    <mergeCell ref="G1275:G1276"/>
    <mergeCell ref="H1275:H1276"/>
    <mergeCell ref="I1279:I1280"/>
    <mergeCell ref="K1279:K1280"/>
    <mergeCell ref="L1279:L1280"/>
    <mergeCell ref="A1281:A1282"/>
    <mergeCell ref="B1281:C1282"/>
    <mergeCell ref="D1281:D1282"/>
    <mergeCell ref="E1281:E1282"/>
    <mergeCell ref="F1281:F1282"/>
    <mergeCell ref="G1281:G1282"/>
    <mergeCell ref="H1281:H1282"/>
    <mergeCell ref="I1277:I1278"/>
    <mergeCell ref="K1277:K1278"/>
    <mergeCell ref="L1277:L1278"/>
    <mergeCell ref="A1279:A1280"/>
    <mergeCell ref="B1279:C1280"/>
    <mergeCell ref="D1279:D1280"/>
    <mergeCell ref="E1279:E1280"/>
    <mergeCell ref="F1279:F1280"/>
    <mergeCell ref="G1279:G1280"/>
    <mergeCell ref="H1279:H1280"/>
    <mergeCell ref="I1283:I1287"/>
    <mergeCell ref="K1283:K1287"/>
    <mergeCell ref="L1283:L1287"/>
    <mergeCell ref="B1284:C1284"/>
    <mergeCell ref="B1285:C1285"/>
    <mergeCell ref="B1286:C1286"/>
    <mergeCell ref="B1287:C1287"/>
    <mergeCell ref="I1281:I1282"/>
    <mergeCell ref="K1281:K1282"/>
    <mergeCell ref="L1281:L1282"/>
    <mergeCell ref="A1283:A1287"/>
    <mergeCell ref="B1283:C1283"/>
    <mergeCell ref="D1283:D1287"/>
    <mergeCell ref="E1283:E1287"/>
    <mergeCell ref="F1283:F1287"/>
    <mergeCell ref="G1283:G1287"/>
    <mergeCell ref="H1283:H1287"/>
    <mergeCell ref="G1290:G1291"/>
    <mergeCell ref="H1290:H1291"/>
    <mergeCell ref="I1290:I1291"/>
    <mergeCell ref="K1290:K1291"/>
    <mergeCell ref="L1290:L1291"/>
    <mergeCell ref="A1292:A1293"/>
    <mergeCell ref="B1292:C1293"/>
    <mergeCell ref="D1292:D1293"/>
    <mergeCell ref="E1292:E1293"/>
    <mergeCell ref="F1292:F1293"/>
    <mergeCell ref="H1288:H1289"/>
    <mergeCell ref="I1288:I1289"/>
    <mergeCell ref="K1288:K1289"/>
    <mergeCell ref="L1288:L1289"/>
    <mergeCell ref="B1289:C1289"/>
    <mergeCell ref="A1290:A1291"/>
    <mergeCell ref="B1290:C1291"/>
    <mergeCell ref="D1290:D1291"/>
    <mergeCell ref="E1290:E1291"/>
    <mergeCell ref="F1290:F1291"/>
    <mergeCell ref="A1288:A1289"/>
    <mergeCell ref="B1288:C1288"/>
    <mergeCell ref="D1288:D1289"/>
    <mergeCell ref="E1288:E1289"/>
    <mergeCell ref="F1288:F1289"/>
    <mergeCell ref="G1288:G1289"/>
    <mergeCell ref="G1294:G1296"/>
    <mergeCell ref="H1294:H1296"/>
    <mergeCell ref="I1294:I1296"/>
    <mergeCell ref="K1294:K1296"/>
    <mergeCell ref="L1294:L1296"/>
    <mergeCell ref="B1295:C1295"/>
    <mergeCell ref="B1296:C1296"/>
    <mergeCell ref="G1292:G1293"/>
    <mergeCell ref="H1292:H1293"/>
    <mergeCell ref="I1292:I1293"/>
    <mergeCell ref="K1292:K1293"/>
    <mergeCell ref="L1292:L1293"/>
    <mergeCell ref="A1294:A1296"/>
    <mergeCell ref="B1294:C1294"/>
    <mergeCell ref="D1294:D1296"/>
    <mergeCell ref="E1294:E1296"/>
    <mergeCell ref="F1294:F1296"/>
    <mergeCell ref="H1299:H1300"/>
    <mergeCell ref="I1299:I1300"/>
    <mergeCell ref="K1299:K1300"/>
    <mergeCell ref="L1299:L1300"/>
    <mergeCell ref="A1301:A1302"/>
    <mergeCell ref="B1301:C1301"/>
    <mergeCell ref="D1301:D1302"/>
    <mergeCell ref="E1301:E1302"/>
    <mergeCell ref="F1301:F1302"/>
    <mergeCell ref="G1301:G1302"/>
    <mergeCell ref="H1297:H1298"/>
    <mergeCell ref="I1297:I1298"/>
    <mergeCell ref="K1297:K1298"/>
    <mergeCell ref="L1297:L1298"/>
    <mergeCell ref="A1299:A1300"/>
    <mergeCell ref="B1299:C1300"/>
    <mergeCell ref="D1299:D1300"/>
    <mergeCell ref="E1299:E1300"/>
    <mergeCell ref="F1299:F1300"/>
    <mergeCell ref="G1299:G1300"/>
    <mergeCell ref="A1297:A1298"/>
    <mergeCell ref="B1297:C1298"/>
    <mergeCell ref="D1297:D1298"/>
    <mergeCell ref="E1297:E1298"/>
    <mergeCell ref="F1297:F1298"/>
    <mergeCell ref="G1297:G1298"/>
    <mergeCell ref="G1303:G1304"/>
    <mergeCell ref="H1303:H1304"/>
    <mergeCell ref="I1303:I1304"/>
    <mergeCell ref="K1303:K1304"/>
    <mergeCell ref="L1303:L1304"/>
    <mergeCell ref="A1305:A1306"/>
    <mergeCell ref="B1305:C1306"/>
    <mergeCell ref="D1305:D1306"/>
    <mergeCell ref="E1305:E1306"/>
    <mergeCell ref="F1305:F1306"/>
    <mergeCell ref="H1301:H1302"/>
    <mergeCell ref="I1301:I1302"/>
    <mergeCell ref="K1301:K1302"/>
    <mergeCell ref="L1301:L1302"/>
    <mergeCell ref="B1302:C1302"/>
    <mergeCell ref="A1303:A1304"/>
    <mergeCell ref="B1303:C1304"/>
    <mergeCell ref="D1303:D1304"/>
    <mergeCell ref="E1303:E1304"/>
    <mergeCell ref="F1303:F1304"/>
    <mergeCell ref="G1307:G1308"/>
    <mergeCell ref="H1307:H1308"/>
    <mergeCell ref="I1307:I1308"/>
    <mergeCell ref="K1307:K1308"/>
    <mergeCell ref="L1307:L1308"/>
    <mergeCell ref="A1309:A1313"/>
    <mergeCell ref="B1309:C1309"/>
    <mergeCell ref="D1309:D1313"/>
    <mergeCell ref="E1309:E1313"/>
    <mergeCell ref="F1309:F1313"/>
    <mergeCell ref="G1305:G1306"/>
    <mergeCell ref="H1305:H1306"/>
    <mergeCell ref="I1305:I1306"/>
    <mergeCell ref="K1305:K1306"/>
    <mergeCell ref="L1305:L1306"/>
    <mergeCell ref="A1307:A1308"/>
    <mergeCell ref="B1307:C1308"/>
    <mergeCell ref="D1307:D1308"/>
    <mergeCell ref="E1307:E1308"/>
    <mergeCell ref="F1307:F1308"/>
    <mergeCell ref="H1314:H1315"/>
    <mergeCell ref="I1314:I1315"/>
    <mergeCell ref="K1314:K1315"/>
    <mergeCell ref="L1314:L1315"/>
    <mergeCell ref="A1316:A1317"/>
    <mergeCell ref="B1316:C1317"/>
    <mergeCell ref="D1316:D1317"/>
    <mergeCell ref="E1316:E1317"/>
    <mergeCell ref="F1316:F1317"/>
    <mergeCell ref="G1316:G1317"/>
    <mergeCell ref="A1314:A1315"/>
    <mergeCell ref="B1314:C1315"/>
    <mergeCell ref="D1314:D1315"/>
    <mergeCell ref="E1314:E1315"/>
    <mergeCell ref="F1314:F1315"/>
    <mergeCell ref="G1314:G1315"/>
    <mergeCell ref="G1309:G1313"/>
    <mergeCell ref="H1309:H1313"/>
    <mergeCell ref="I1309:I1313"/>
    <mergeCell ref="K1309:K1313"/>
    <mergeCell ref="L1309:L1313"/>
    <mergeCell ref="B1310:C1310"/>
    <mergeCell ref="B1311:C1311"/>
    <mergeCell ref="B1312:C1312"/>
    <mergeCell ref="B1313:C1313"/>
    <mergeCell ref="H1318:H1319"/>
    <mergeCell ref="I1318:I1319"/>
    <mergeCell ref="K1318:K1319"/>
    <mergeCell ref="L1318:L1319"/>
    <mergeCell ref="A1320:A1321"/>
    <mergeCell ref="B1320:C1321"/>
    <mergeCell ref="D1320:D1321"/>
    <mergeCell ref="E1320:E1321"/>
    <mergeCell ref="F1320:F1321"/>
    <mergeCell ref="G1320:G1321"/>
    <mergeCell ref="H1316:H1317"/>
    <mergeCell ref="I1316:I1317"/>
    <mergeCell ref="K1316:K1317"/>
    <mergeCell ref="L1316:L1317"/>
    <mergeCell ref="A1318:A1319"/>
    <mergeCell ref="B1318:C1319"/>
    <mergeCell ref="D1318:D1319"/>
    <mergeCell ref="E1318:E1319"/>
    <mergeCell ref="F1318:F1319"/>
    <mergeCell ref="G1318:G1319"/>
    <mergeCell ref="H1322:H1323"/>
    <mergeCell ref="I1322:I1323"/>
    <mergeCell ref="K1322:K1323"/>
    <mergeCell ref="L1322:L1323"/>
    <mergeCell ref="A1324:A1346"/>
    <mergeCell ref="B1324:C1324"/>
    <mergeCell ref="D1324:D1346"/>
    <mergeCell ref="E1324:E1346"/>
    <mergeCell ref="F1324:F1346"/>
    <mergeCell ref="G1324:G1346"/>
    <mergeCell ref="H1320:H1321"/>
    <mergeCell ref="I1320:I1321"/>
    <mergeCell ref="K1320:K1321"/>
    <mergeCell ref="L1320:L1321"/>
    <mergeCell ref="A1322:A1323"/>
    <mergeCell ref="B1322:C1323"/>
    <mergeCell ref="D1322:D1323"/>
    <mergeCell ref="E1322:E1323"/>
    <mergeCell ref="F1322:F1323"/>
    <mergeCell ref="G1322:G1323"/>
    <mergeCell ref="B1337:C1337"/>
    <mergeCell ref="B1338:C1338"/>
    <mergeCell ref="B1339:C1339"/>
    <mergeCell ref="B1340:C1340"/>
    <mergeCell ref="B1341:C1341"/>
    <mergeCell ref="B1342:C1342"/>
    <mergeCell ref="B1331:C1331"/>
    <mergeCell ref="B1332:C1332"/>
    <mergeCell ref="B1333:C1333"/>
    <mergeCell ref="B1334:C1334"/>
    <mergeCell ref="B1335:C1335"/>
    <mergeCell ref="B1336:C1336"/>
    <mergeCell ref="H1324:H1346"/>
    <mergeCell ref="I1324:I1346"/>
    <mergeCell ref="K1324:K1346"/>
    <mergeCell ref="L1324:L1346"/>
    <mergeCell ref="B1325:C1325"/>
    <mergeCell ref="B1326:C1326"/>
    <mergeCell ref="B1327:C1327"/>
    <mergeCell ref="B1328:C1328"/>
    <mergeCell ref="B1329:C1329"/>
    <mergeCell ref="B1330:C1330"/>
    <mergeCell ref="L1347:L1369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D1347:D1369"/>
    <mergeCell ref="E1347:E1369"/>
    <mergeCell ref="F1347:F1369"/>
    <mergeCell ref="G1347:G1369"/>
    <mergeCell ref="H1347:H1369"/>
    <mergeCell ref="I1347:I1369"/>
    <mergeCell ref="B1343:C1343"/>
    <mergeCell ref="B1344:C1344"/>
    <mergeCell ref="B1345:C1345"/>
    <mergeCell ref="B1346:C1346"/>
    <mergeCell ref="B1347:C1347"/>
    <mergeCell ref="B1356:C1356"/>
    <mergeCell ref="B1357:C1357"/>
    <mergeCell ref="B1358:C1358"/>
    <mergeCell ref="B1359:C1359"/>
    <mergeCell ref="B1366:C1366"/>
    <mergeCell ref="B1367:C1367"/>
    <mergeCell ref="B1368:C1368"/>
    <mergeCell ref="B1369:C1369"/>
    <mergeCell ref="A1370:A1392"/>
    <mergeCell ref="B1370:C1370"/>
    <mergeCell ref="B1379:C1379"/>
    <mergeCell ref="B1380:C1380"/>
    <mergeCell ref="B1381:C1381"/>
    <mergeCell ref="B1382:C1382"/>
    <mergeCell ref="B1360:C1360"/>
    <mergeCell ref="B1361:C1361"/>
    <mergeCell ref="B1362:C1362"/>
    <mergeCell ref="B1363:C1363"/>
    <mergeCell ref="B1364:C1364"/>
    <mergeCell ref="B1365:C1365"/>
    <mergeCell ref="K1347:K1369"/>
    <mergeCell ref="A1347:A1369"/>
    <mergeCell ref="B1383:C1383"/>
    <mergeCell ref="B1384:C1384"/>
    <mergeCell ref="B1385:C1385"/>
    <mergeCell ref="B1386:C1386"/>
    <mergeCell ref="B1387:C1387"/>
    <mergeCell ref="B1388:C1388"/>
    <mergeCell ref="K1370:K1392"/>
    <mergeCell ref="L1370:L1392"/>
    <mergeCell ref="B1371:C1371"/>
    <mergeCell ref="B1372:C1372"/>
    <mergeCell ref="B1373:C1373"/>
    <mergeCell ref="B1374:C1374"/>
    <mergeCell ref="B1375:C1375"/>
    <mergeCell ref="B1376:C1376"/>
    <mergeCell ref="B1377:C1377"/>
    <mergeCell ref="B1378:C1378"/>
    <mergeCell ref="D1370:D1392"/>
    <mergeCell ref="E1370:E1392"/>
    <mergeCell ref="F1370:F1392"/>
    <mergeCell ref="G1370:G1392"/>
    <mergeCell ref="H1370:H1392"/>
    <mergeCell ref="I1370:I1392"/>
    <mergeCell ref="L1393:L1415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D1393:D1415"/>
    <mergeCell ref="E1393:E1415"/>
    <mergeCell ref="F1393:F1415"/>
    <mergeCell ref="G1393:G1415"/>
    <mergeCell ref="H1393:H1415"/>
    <mergeCell ref="I1393:I1415"/>
    <mergeCell ref="B1389:C1389"/>
    <mergeCell ref="B1390:C1390"/>
    <mergeCell ref="B1391:C1391"/>
    <mergeCell ref="B1392:C1392"/>
    <mergeCell ref="B1393:C1393"/>
    <mergeCell ref="B1402:C1402"/>
    <mergeCell ref="B1403:C1403"/>
    <mergeCell ref="B1404:C1404"/>
    <mergeCell ref="B1405:C1405"/>
    <mergeCell ref="B1412:C1412"/>
    <mergeCell ref="B1413:C1413"/>
    <mergeCell ref="B1414:C1414"/>
    <mergeCell ref="B1415:C1415"/>
    <mergeCell ref="A1416:A1452"/>
    <mergeCell ref="B1416:C1416"/>
    <mergeCell ref="B1425:C1425"/>
    <mergeCell ref="B1426:C1426"/>
    <mergeCell ref="B1427:C1427"/>
    <mergeCell ref="B1428:C1428"/>
    <mergeCell ref="B1406:C1406"/>
    <mergeCell ref="B1407:C1407"/>
    <mergeCell ref="B1408:C1408"/>
    <mergeCell ref="B1409:C1409"/>
    <mergeCell ref="B1410:C1410"/>
    <mergeCell ref="B1411:C1411"/>
    <mergeCell ref="K1393:K1415"/>
    <mergeCell ref="A1393:A1415"/>
    <mergeCell ref="B1429:C1429"/>
    <mergeCell ref="B1430:C1430"/>
    <mergeCell ref="B1431:C1431"/>
    <mergeCell ref="B1432:C1432"/>
    <mergeCell ref="B1433:C1433"/>
    <mergeCell ref="B1434:C1434"/>
    <mergeCell ref="K1416:K1452"/>
    <mergeCell ref="L1416:L1452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D1416:D1452"/>
    <mergeCell ref="E1416:E1452"/>
    <mergeCell ref="F1416:F1452"/>
    <mergeCell ref="G1416:G1452"/>
    <mergeCell ref="H1416:H1452"/>
    <mergeCell ref="I1416:I1452"/>
    <mergeCell ref="B1460:C1460"/>
    <mergeCell ref="B1461:C1461"/>
    <mergeCell ref="B1462:C1462"/>
    <mergeCell ref="B1463:C1463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H1464:H1465"/>
    <mergeCell ref="I1464:I1465"/>
    <mergeCell ref="K1464:K1465"/>
    <mergeCell ref="L1464:L1465"/>
    <mergeCell ref="A1466:A1480"/>
    <mergeCell ref="B1466:C1466"/>
    <mergeCell ref="D1466:D1480"/>
    <mergeCell ref="E1466:E1480"/>
    <mergeCell ref="F1466:F1480"/>
    <mergeCell ref="G1466:G1480"/>
    <mergeCell ref="A1464:A1465"/>
    <mergeCell ref="B1464:C1465"/>
    <mergeCell ref="D1464:D1465"/>
    <mergeCell ref="E1464:E1465"/>
    <mergeCell ref="F1464:F1465"/>
    <mergeCell ref="G1464:G1465"/>
    <mergeCell ref="H1453:H1463"/>
    <mergeCell ref="I1453:I1463"/>
    <mergeCell ref="K1453:K1463"/>
    <mergeCell ref="L1453:L1463"/>
    <mergeCell ref="B1454:C1454"/>
    <mergeCell ref="B1455:C1455"/>
    <mergeCell ref="B1456:C1456"/>
    <mergeCell ref="B1457:C1457"/>
    <mergeCell ref="B1458:C1458"/>
    <mergeCell ref="B1459:C1459"/>
    <mergeCell ref="A1453:A1463"/>
    <mergeCell ref="B1453:C1453"/>
    <mergeCell ref="D1453:D1463"/>
    <mergeCell ref="E1453:E1463"/>
    <mergeCell ref="F1453:F1463"/>
    <mergeCell ref="G1453:G1463"/>
    <mergeCell ref="B1479:C1479"/>
    <mergeCell ref="B1480:C1480"/>
    <mergeCell ref="B1473:C1473"/>
    <mergeCell ref="B1474:C1474"/>
    <mergeCell ref="B1475:C1475"/>
    <mergeCell ref="B1476:C1476"/>
    <mergeCell ref="B1477:C1477"/>
    <mergeCell ref="B1478:C1478"/>
    <mergeCell ref="H1466:H1480"/>
    <mergeCell ref="I1466:I1480"/>
    <mergeCell ref="K1466:K1480"/>
    <mergeCell ref="L1466:L1480"/>
    <mergeCell ref="B1467:C1467"/>
    <mergeCell ref="B1468:C1468"/>
    <mergeCell ref="B1469:C1469"/>
    <mergeCell ref="B1470:C1470"/>
    <mergeCell ref="B1471:C1471"/>
    <mergeCell ref="B1472:C14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A93D-0F18-46B7-A4C7-AD0FCC6575C2}">
  <dimension ref="A1:B36"/>
  <sheetViews>
    <sheetView workbookViewId="0">
      <selection activeCell="F13" sqref="F13"/>
    </sheetView>
  </sheetViews>
  <sheetFormatPr defaultRowHeight="14.25"/>
  <cols>
    <col min="1" max="1" width="18" bestFit="1" customWidth="1"/>
  </cols>
  <sheetData>
    <row r="1" spans="1:2">
      <c r="A1" t="s">
        <v>14956</v>
      </c>
      <c r="B1" t="s">
        <v>14957</v>
      </c>
    </row>
    <row r="2" spans="1:2">
      <c r="A2" t="s">
        <v>14958</v>
      </c>
      <c r="B2">
        <v>1587</v>
      </c>
    </row>
    <row r="3" spans="1:2">
      <c r="A3" t="s">
        <v>14959</v>
      </c>
      <c r="B3">
        <v>1596</v>
      </c>
    </row>
    <row r="4" spans="1:2">
      <c r="A4" t="s">
        <v>14960</v>
      </c>
      <c r="B4">
        <v>1710</v>
      </c>
    </row>
    <row r="5" spans="1:2">
      <c r="A5" t="s">
        <v>14960</v>
      </c>
      <c r="B5">
        <v>1710</v>
      </c>
    </row>
    <row r="6" spans="1:2">
      <c r="A6" t="s">
        <v>14961</v>
      </c>
      <c r="B6">
        <v>1774</v>
      </c>
    </row>
    <row r="7" spans="1:2">
      <c r="A7" t="s">
        <v>14962</v>
      </c>
      <c r="B7">
        <v>1787</v>
      </c>
    </row>
    <row r="8" spans="1:2">
      <c r="A8" t="s">
        <v>14963</v>
      </c>
      <c r="B8">
        <v>1792</v>
      </c>
    </row>
    <row r="9" spans="1:2">
      <c r="A9" t="s">
        <v>14964</v>
      </c>
      <c r="B9">
        <v>1795</v>
      </c>
    </row>
    <row r="10" spans="1:2">
      <c r="A10" t="s">
        <v>14965</v>
      </c>
      <c r="B10">
        <v>1796</v>
      </c>
    </row>
    <row r="11" spans="1:2">
      <c r="A11" t="s">
        <v>14966</v>
      </c>
      <c r="B11">
        <v>1798</v>
      </c>
    </row>
    <row r="12" spans="1:2">
      <c r="A12" t="s">
        <v>14967</v>
      </c>
      <c r="B12">
        <v>1809</v>
      </c>
    </row>
    <row r="13" spans="1:2">
      <c r="A13" t="s">
        <v>14968</v>
      </c>
      <c r="B13">
        <v>1809</v>
      </c>
    </row>
    <row r="14" spans="1:2">
      <c r="A14" t="s">
        <v>14969</v>
      </c>
      <c r="B14">
        <v>1817</v>
      </c>
    </row>
    <row r="15" spans="1:2">
      <c r="A15" t="s">
        <v>14970</v>
      </c>
      <c r="B15">
        <v>1849</v>
      </c>
    </row>
    <row r="16" spans="1:2">
      <c r="A16" t="s">
        <v>14971</v>
      </c>
      <c r="B16">
        <v>1865</v>
      </c>
    </row>
    <row r="17" spans="1:2">
      <c r="A17" t="s">
        <v>14972</v>
      </c>
      <c r="B17">
        <v>1869</v>
      </c>
    </row>
    <row r="18" spans="1:2">
      <c r="A18" t="s">
        <v>14973</v>
      </c>
      <c r="B18">
        <v>1872</v>
      </c>
    </row>
    <row r="19" spans="1:2">
      <c r="A19" t="s">
        <v>14974</v>
      </c>
      <c r="B19">
        <v>1875</v>
      </c>
    </row>
    <row r="20" spans="1:2">
      <c r="A20" t="s">
        <v>14975</v>
      </c>
      <c r="B20">
        <v>1891</v>
      </c>
    </row>
    <row r="21" spans="1:2">
      <c r="A21" t="s">
        <v>14976</v>
      </c>
      <c r="B21">
        <v>1892</v>
      </c>
    </row>
    <row r="22" spans="1:2">
      <c r="A22" t="s">
        <v>14977</v>
      </c>
      <c r="B22">
        <v>1893</v>
      </c>
    </row>
    <row r="23" spans="1:2">
      <c r="A23" t="s">
        <v>14978</v>
      </c>
      <c r="B23">
        <v>1902</v>
      </c>
    </row>
    <row r="24" spans="1:2">
      <c r="A24" t="s">
        <v>14979</v>
      </c>
      <c r="B24">
        <v>1906</v>
      </c>
    </row>
    <row r="25" spans="1:2">
      <c r="A25" t="s">
        <v>14980</v>
      </c>
      <c r="B25">
        <v>1910</v>
      </c>
    </row>
    <row r="26" spans="1:2">
      <c r="A26" t="s">
        <v>14981</v>
      </c>
      <c r="B26">
        <v>1925</v>
      </c>
    </row>
    <row r="27" spans="1:2">
      <c r="A27" t="s">
        <v>14982</v>
      </c>
      <c r="B27">
        <v>1930</v>
      </c>
    </row>
    <row r="28" spans="1:2">
      <c r="A28" t="s">
        <v>14983</v>
      </c>
      <c r="B28">
        <v>1935</v>
      </c>
    </row>
    <row r="29" spans="1:2">
      <c r="A29" t="s">
        <v>14984</v>
      </c>
      <c r="B29">
        <v>1961</v>
      </c>
    </row>
    <row r="30" spans="1:2">
      <c r="A30" t="s">
        <v>14985</v>
      </c>
      <c r="B30">
        <v>1972</v>
      </c>
    </row>
    <row r="31" spans="1:2">
      <c r="A31" t="s">
        <v>14986</v>
      </c>
      <c r="B31">
        <v>1973</v>
      </c>
    </row>
    <row r="32" spans="1:2">
      <c r="A32" t="s">
        <v>14987</v>
      </c>
      <c r="B32">
        <v>2003</v>
      </c>
    </row>
    <row r="33" spans="1:2">
      <c r="A33" t="s">
        <v>14988</v>
      </c>
      <c r="B33">
        <v>2009</v>
      </c>
    </row>
    <row r="34" spans="1:2">
      <c r="A34" t="s">
        <v>14989</v>
      </c>
      <c r="B34">
        <v>2051</v>
      </c>
    </row>
    <row r="35" spans="1:2">
      <c r="A35" t="s">
        <v>14990</v>
      </c>
      <c r="B35">
        <v>2055</v>
      </c>
    </row>
    <row r="36" spans="1:2">
      <c r="A36" t="s">
        <v>14991</v>
      </c>
      <c r="B36">
        <v>2071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MASTER-2025-12-15</vt:lpstr>
      <vt:lpstr>Registration Database Man. Code</vt:lpstr>
      <vt:lpstr>Broadcast Module Man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rupprecht</dc:creator>
  <cp:lastModifiedBy>jonathan rupprecht</cp:lastModifiedBy>
  <dcterms:created xsi:type="dcterms:W3CDTF">2025-12-16T16:35:16Z</dcterms:created>
  <dcterms:modified xsi:type="dcterms:W3CDTF">2026-02-04T17:37:46Z</dcterms:modified>
</cp:coreProperties>
</file>